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Investment Research\Sentient Trader\"/>
    </mc:Choice>
  </mc:AlternateContent>
  <xr:revisionPtr revIDLastSave="0" documentId="13_ncr:1_{6F7E3CD7-92CB-4A4A-944D-48DBF4A7A4D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emplate" sheetId="1" r:id="rId1"/>
    <sheet name="80d - 20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2" l="1"/>
  <c r="H11" i="2"/>
  <c r="H5" i="2"/>
  <c r="V12" i="2"/>
  <c r="V11" i="2"/>
  <c r="V13" i="2" s="1"/>
  <c r="V14" i="2" s="1"/>
  <c r="V5" i="2"/>
  <c r="R12" i="2"/>
  <c r="R11" i="2"/>
  <c r="R5" i="2"/>
  <c r="CQ30" i="2"/>
  <c r="CN30" i="2"/>
  <c r="CK30" i="2"/>
  <c r="CH30" i="2"/>
  <c r="CQ29" i="2"/>
  <c r="CN29" i="2"/>
  <c r="CK29" i="2"/>
  <c r="CH29" i="2"/>
  <c r="CQ23" i="2"/>
  <c r="CN23" i="2"/>
  <c r="CK23" i="2"/>
  <c r="CH23" i="2"/>
  <c r="CH12" i="2"/>
  <c r="CH11" i="2"/>
  <c r="CH5" i="2"/>
  <c r="CE30" i="2"/>
  <c r="CB30" i="2"/>
  <c r="BY30" i="2"/>
  <c r="BV30" i="2"/>
  <c r="CE29" i="2"/>
  <c r="CB29" i="2"/>
  <c r="BY29" i="2"/>
  <c r="BV29" i="2"/>
  <c r="CE23" i="2"/>
  <c r="CB23" i="2"/>
  <c r="BY23" i="2"/>
  <c r="BV23" i="2"/>
  <c r="BV12" i="2"/>
  <c r="BV11" i="2"/>
  <c r="BV5" i="2"/>
  <c r="BS30" i="2"/>
  <c r="BP30" i="2"/>
  <c r="BM30" i="2"/>
  <c r="BJ30" i="2"/>
  <c r="BS29" i="2"/>
  <c r="BP29" i="2"/>
  <c r="BM29" i="2"/>
  <c r="BJ29" i="2"/>
  <c r="BS23" i="2"/>
  <c r="BP23" i="2"/>
  <c r="BM23" i="2"/>
  <c r="BJ23" i="2"/>
  <c r="BJ12" i="2"/>
  <c r="BJ11" i="2"/>
  <c r="BJ13" i="2" s="1"/>
  <c r="BJ14" i="2" s="1"/>
  <c r="BJ5" i="2"/>
  <c r="BG30" i="2"/>
  <c r="BD30" i="2"/>
  <c r="BA30" i="2"/>
  <c r="AX30" i="2"/>
  <c r="BG29" i="2"/>
  <c r="BD29" i="2"/>
  <c r="BA29" i="2"/>
  <c r="AX29" i="2"/>
  <c r="BG23" i="2"/>
  <c r="BD23" i="2"/>
  <c r="BA23" i="2"/>
  <c r="AX23" i="2"/>
  <c r="AX34" i="2" s="1"/>
  <c r="AX12" i="2"/>
  <c r="AX11" i="2"/>
  <c r="AX5" i="2"/>
  <c r="AU30" i="2"/>
  <c r="AR30" i="2"/>
  <c r="AO30" i="2"/>
  <c r="AL30" i="2"/>
  <c r="AU29" i="2"/>
  <c r="AR29" i="2"/>
  <c r="AO29" i="2"/>
  <c r="AL29" i="2"/>
  <c r="AU23" i="2"/>
  <c r="AU34" i="2" s="1"/>
  <c r="AR23" i="2"/>
  <c r="AO23" i="2"/>
  <c r="AL23" i="2"/>
  <c r="AL12" i="2"/>
  <c r="AL11" i="2"/>
  <c r="AL5" i="2"/>
  <c r="AI30" i="2"/>
  <c r="AF30" i="2"/>
  <c r="AC30" i="2"/>
  <c r="Z30" i="2"/>
  <c r="AI29" i="2"/>
  <c r="AF29" i="2"/>
  <c r="AC29" i="2"/>
  <c r="Z29" i="2"/>
  <c r="AI23" i="2"/>
  <c r="AF23" i="2"/>
  <c r="AC23" i="2"/>
  <c r="Z23" i="2"/>
  <c r="Z12" i="2"/>
  <c r="Z11" i="2"/>
  <c r="Z5" i="2"/>
  <c r="N12" i="2"/>
  <c r="N11" i="2"/>
  <c r="N5" i="2"/>
  <c r="W30" i="2"/>
  <c r="T30" i="2"/>
  <c r="W29" i="2"/>
  <c r="W31" i="2" s="1"/>
  <c r="T29" i="2"/>
  <c r="T31" i="2" s="1"/>
  <c r="T32" i="2" s="1"/>
  <c r="W23" i="2"/>
  <c r="W34" i="2" s="1"/>
  <c r="T23" i="2"/>
  <c r="K31" i="2"/>
  <c r="K32" i="2" s="1"/>
  <c r="Q30" i="2"/>
  <c r="N30" i="2"/>
  <c r="K30" i="2"/>
  <c r="Q29" i="2"/>
  <c r="N29" i="2"/>
  <c r="K29" i="2"/>
  <c r="Q23" i="2"/>
  <c r="N23" i="2"/>
  <c r="K23" i="2"/>
  <c r="H30" i="2"/>
  <c r="E30" i="2"/>
  <c r="B30" i="2"/>
  <c r="H29" i="2"/>
  <c r="E29" i="2"/>
  <c r="B29" i="2"/>
  <c r="H23" i="2"/>
  <c r="E23" i="2"/>
  <c r="B23" i="2"/>
  <c r="B12" i="2"/>
  <c r="B11" i="2"/>
  <c r="B13" i="2" s="1"/>
  <c r="B14" i="2" s="1"/>
  <c r="B5" i="2"/>
  <c r="H13" i="2" l="1"/>
  <c r="H14" i="2" s="1"/>
  <c r="H16" i="2" s="1"/>
  <c r="V16" i="2"/>
  <c r="R13" i="2"/>
  <c r="R14" i="2" s="1"/>
  <c r="R16" i="2" s="1"/>
  <c r="H31" i="2"/>
  <c r="H32" i="2" s="1"/>
  <c r="H34" i="2" s="1"/>
  <c r="N31" i="2"/>
  <c r="N32" i="2" s="1"/>
  <c r="BV31" i="2"/>
  <c r="BV32" i="2" s="1"/>
  <c r="CK31" i="2"/>
  <c r="CK32" i="2" s="1"/>
  <c r="BV13" i="2"/>
  <c r="BV14" i="2" s="1"/>
  <c r="BV16" i="2" s="1"/>
  <c r="B31" i="2"/>
  <c r="B32" i="2" s="1"/>
  <c r="B34" i="2" s="1"/>
  <c r="BJ16" i="2"/>
  <c r="B16" i="2"/>
  <c r="AL13" i="2"/>
  <c r="AL14" i="2" s="1"/>
  <c r="AL16" i="2" s="1"/>
  <c r="CH31" i="2"/>
  <c r="CH32" i="2" s="1"/>
  <c r="CH34" i="2" s="1"/>
  <c r="N13" i="2"/>
  <c r="N14" i="2" s="1"/>
  <c r="N16" i="2" s="1"/>
  <c r="Z31" i="2"/>
  <c r="Z32" i="2" s="1"/>
  <c r="Z34" i="2" s="1"/>
  <c r="AL31" i="2"/>
  <c r="AL32" i="2" s="1"/>
  <c r="AL34" i="2" s="1"/>
  <c r="AX31" i="2"/>
  <c r="BJ31" i="2"/>
  <c r="BJ32" i="2" s="1"/>
  <c r="BJ34" i="2" s="1"/>
  <c r="BY31" i="2"/>
  <c r="BY32" i="2" s="1"/>
  <c r="BY34" i="2" s="1"/>
  <c r="CN31" i="2"/>
  <c r="CN32" i="2" s="1"/>
  <c r="CN34" i="2" s="1"/>
  <c r="E31" i="2"/>
  <c r="E32" i="2" s="1"/>
  <c r="E34" i="2" s="1"/>
  <c r="AC31" i="2"/>
  <c r="AC32" i="2" s="1"/>
  <c r="AC34" i="2" s="1"/>
  <c r="AO31" i="2"/>
  <c r="AO32" i="2" s="1"/>
  <c r="AO34" i="2" s="1"/>
  <c r="BA31" i="2"/>
  <c r="BA32" i="2" s="1"/>
  <c r="BA34" i="2" s="1"/>
  <c r="BM31" i="2"/>
  <c r="BM32" i="2" s="1"/>
  <c r="BM34" i="2" s="1"/>
  <c r="CB31" i="2"/>
  <c r="CB32" i="2" s="1"/>
  <c r="CB34" i="2" s="1"/>
  <c r="CH13" i="2"/>
  <c r="CH14" i="2" s="1"/>
  <c r="CH16" i="2" s="1"/>
  <c r="Z13" i="2"/>
  <c r="Z14" i="2" s="1"/>
  <c r="Z16" i="2" s="1"/>
  <c r="AF31" i="2"/>
  <c r="AF32" i="2" s="1"/>
  <c r="AF34" i="2" s="1"/>
  <c r="AR31" i="2"/>
  <c r="AR32" i="2" s="1"/>
  <c r="AR34" i="2" s="1"/>
  <c r="AX13" i="2"/>
  <c r="AX14" i="2" s="1"/>
  <c r="AX16" i="2" s="1"/>
  <c r="BD31" i="2"/>
  <c r="BD32" i="2" s="1"/>
  <c r="BD34" i="2" s="1"/>
  <c r="BP31" i="2"/>
  <c r="BP32" i="2" s="1"/>
  <c r="BP34" i="2" s="1"/>
  <c r="CE31" i="2"/>
  <c r="CE32" i="2" s="1"/>
  <c r="CE34" i="2" s="1"/>
  <c r="CQ31" i="2"/>
  <c r="CQ32" i="2" s="1"/>
  <c r="CQ34" i="2" s="1"/>
  <c r="K34" i="2"/>
  <c r="Q31" i="2"/>
  <c r="Q32" i="2" s="1"/>
  <c r="Q34" i="2" s="1"/>
  <c r="AI31" i="2"/>
  <c r="AI32" i="2" s="1"/>
  <c r="AI34" i="2" s="1"/>
  <c r="AU31" i="2"/>
  <c r="BG31" i="2"/>
  <c r="BG32" i="2" s="1"/>
  <c r="BG34" i="2" s="1"/>
  <c r="BS31" i="2"/>
  <c r="BS32" i="2" s="1"/>
  <c r="BS34" i="2" s="1"/>
  <c r="BV34" i="2"/>
  <c r="N34" i="2"/>
  <c r="CK34" i="2"/>
  <c r="T34" i="2"/>
  <c r="B29" i="1"/>
  <c r="E30" i="1" l="1"/>
  <c r="E29" i="1"/>
  <c r="E23" i="1"/>
  <c r="E12" i="1"/>
  <c r="E11" i="1"/>
  <c r="E5" i="1"/>
  <c r="H30" i="1"/>
  <c r="H29" i="1"/>
  <c r="H23" i="1"/>
  <c r="H12" i="1"/>
  <c r="H11" i="1"/>
  <c r="H5" i="1"/>
  <c r="B30" i="1"/>
  <c r="B23" i="1"/>
  <c r="B5" i="1"/>
  <c r="B12" i="1"/>
  <c r="B11" i="1"/>
  <c r="E31" i="1" l="1"/>
  <c r="E34" i="1" s="1"/>
  <c r="E13" i="1"/>
  <c r="E14" i="1" s="1"/>
  <c r="E16" i="1" s="1"/>
  <c r="H31" i="1"/>
  <c r="H32" i="1" s="1"/>
  <c r="H34" i="1" s="1"/>
  <c r="H13" i="1"/>
  <c r="H14" i="1" s="1"/>
  <c r="H16" i="1" s="1"/>
  <c r="B31" i="1"/>
  <c r="B32" i="1" s="1"/>
  <c r="B34" i="1" s="1"/>
  <c r="B13" i="1"/>
  <c r="B14" i="1" s="1"/>
  <c r="B16" i="1" s="1"/>
</calcChain>
</file>

<file path=xl/sharedStrings.xml><?xml version="1.0" encoding="utf-8"?>
<sst xmlns="http://schemas.openxmlformats.org/spreadsheetml/2006/main" count="753" uniqueCount="24">
  <si>
    <t>Date</t>
  </si>
  <si>
    <t>Date score</t>
  </si>
  <si>
    <t>Trough 1</t>
  </si>
  <si>
    <t>Trough 2</t>
  </si>
  <si>
    <t>Peak</t>
  </si>
  <si>
    <t>Price</t>
  </si>
  <si>
    <t>Up</t>
  </si>
  <si>
    <t>Down</t>
  </si>
  <si>
    <t>up/down ratio</t>
  </si>
  <si>
    <t>price score</t>
  </si>
  <si>
    <t>Bullish rating</t>
  </si>
  <si>
    <t>SPY 40d #2</t>
  </si>
  <si>
    <t>ES 20d 4h</t>
  </si>
  <si>
    <t>ES 80d daily</t>
  </si>
  <si>
    <t>SPY 80d daily</t>
  </si>
  <si>
    <t>ES 80d</t>
  </si>
  <si>
    <t>ES 20d 1h</t>
  </si>
  <si>
    <t>Starting sheet</t>
  </si>
  <si>
    <t>ES 80d dly</t>
  </si>
  <si>
    <t>SPX 54m</t>
  </si>
  <si>
    <t>estimate</t>
  </si>
  <si>
    <t>SPX 80d</t>
  </si>
  <si>
    <t>SPX 9y</t>
  </si>
  <si>
    <t>SPX 18m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</si>
</sst>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2" borderId="0" xfId="0" applyFill="1"/>
    <xf numFmtId="14" fontId="0" fillId="2" borderId="0" xfId="0" applyNumberFormat="1" applyFill="1"/>
    <xf numFmtId="9" fontId="0" fillId="2" borderId="0" xfId="2" applyFont="1" applyFill="1"/>
    <xf numFmtId="43" fontId="0" fillId="0" borderId="0" xfId="1" applyFont="1" applyFill="1"/>
    <xf numFmtId="9" fontId="0" fillId="0" borderId="0" xfId="2" applyFont="1" applyFill="1"/>
    <xf numFmtId="43" fontId="0" fillId="2" borderId="0" xfId="1" applyFont="1" applyFill="1"/>
    <xf numFmtId="9" fontId="0" fillId="0" borderId="0" xfId="2" applyFont="1"/>
  </cellXfs>
  <cellStyles count="3">
    <cellStyle name="Comma" xfId="1" builtinId="3"/>
    <cellStyle name="Normal" xfId="0" builtinId="0"/>
    <cellStyle name="Percent" xfId="2" builtinId="5"/>
  </cellStyles>
  <dxfs count="1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workbookViewId="0">
      <selection sqref="A1:H34"/>
    </sheetView>
  </sheetViews>
  <sheetFormatPr defaultRowHeight="15" x14ac:dyDescent="0.25"/>
  <cols>
    <col min="1" max="1" width="13.140625" bestFit="1" customWidth="1"/>
    <col min="2" max="2" width="9.7109375" bestFit="1" customWidth="1"/>
    <col min="3" max="3" width="4.42578125" customWidth="1"/>
    <col min="4" max="4" width="13.85546875" bestFit="1" customWidth="1"/>
    <col min="5" max="5" width="9.7109375" bestFit="1" customWidth="1"/>
    <col min="7" max="7" width="13.85546875" bestFit="1" customWidth="1"/>
    <col min="8" max="8" width="9.7109375" bestFit="1" customWidth="1"/>
  </cols>
  <sheetData>
    <row r="1" spans="1:8" x14ac:dyDescent="0.25">
      <c r="A1" s="3" t="s">
        <v>13</v>
      </c>
      <c r="B1" t="s">
        <v>0</v>
      </c>
      <c r="D1" s="3" t="s">
        <v>14</v>
      </c>
      <c r="E1" t="s">
        <v>0</v>
      </c>
      <c r="G1" s="3" t="s">
        <v>11</v>
      </c>
      <c r="H1" t="s">
        <v>0</v>
      </c>
    </row>
    <row r="2" spans="1:8" x14ac:dyDescent="0.25">
      <c r="A2" t="s">
        <v>2</v>
      </c>
      <c r="B2" s="4">
        <v>41675</v>
      </c>
      <c r="D2" t="s">
        <v>2</v>
      </c>
      <c r="E2" s="1">
        <v>41675</v>
      </c>
      <c r="G2" t="s">
        <v>2</v>
      </c>
      <c r="H2" s="1">
        <v>41712</v>
      </c>
    </row>
    <row r="3" spans="1:8" x14ac:dyDescent="0.25">
      <c r="A3" t="s">
        <v>3</v>
      </c>
      <c r="B3" s="1">
        <v>41743</v>
      </c>
      <c r="D3" t="s">
        <v>3</v>
      </c>
      <c r="E3" s="1">
        <v>41740</v>
      </c>
      <c r="G3" t="s">
        <v>3</v>
      </c>
      <c r="H3" s="1">
        <v>41740</v>
      </c>
    </row>
    <row r="4" spans="1:8" x14ac:dyDescent="0.25">
      <c r="A4" t="s">
        <v>4</v>
      </c>
      <c r="B4" s="1">
        <v>41733</v>
      </c>
      <c r="D4" t="s">
        <v>4</v>
      </c>
      <c r="E4" s="1">
        <v>41733</v>
      </c>
      <c r="G4" t="s">
        <v>4</v>
      </c>
      <c r="H4" s="1">
        <v>41733</v>
      </c>
    </row>
    <row r="5" spans="1:8" x14ac:dyDescent="0.25">
      <c r="A5" t="s">
        <v>1</v>
      </c>
      <c r="B5" s="2">
        <f>(B4-B2)/(B3-B2)</f>
        <v>0.8529411764705882</v>
      </c>
      <c r="D5" t="s">
        <v>1</v>
      </c>
      <c r="E5" s="2">
        <f>(E4-E2)/(E3-E2)</f>
        <v>0.89230769230769236</v>
      </c>
      <c r="G5" t="s">
        <v>1</v>
      </c>
      <c r="H5" s="2">
        <f>(H4-H2)/(H3-H2)</f>
        <v>0.75</v>
      </c>
    </row>
    <row r="7" spans="1:8" x14ac:dyDescent="0.25">
      <c r="B7" t="s">
        <v>5</v>
      </c>
      <c r="E7" t="s">
        <v>5</v>
      </c>
      <c r="H7" t="s">
        <v>5</v>
      </c>
    </row>
    <row r="8" spans="1:8" x14ac:dyDescent="0.25">
      <c r="A8" t="s">
        <v>2</v>
      </c>
      <c r="B8" s="2">
        <v>1732</v>
      </c>
      <c r="D8" t="s">
        <v>2</v>
      </c>
      <c r="E8" s="2">
        <v>173.71</v>
      </c>
      <c r="G8" t="s">
        <v>2</v>
      </c>
      <c r="H8" s="2">
        <v>184.44</v>
      </c>
    </row>
    <row r="9" spans="1:8" x14ac:dyDescent="0.25">
      <c r="A9" t="s">
        <v>3</v>
      </c>
      <c r="B9" s="2">
        <v>1803.25</v>
      </c>
      <c r="D9" t="s">
        <v>3</v>
      </c>
      <c r="E9" s="2">
        <v>181.31</v>
      </c>
      <c r="G9" t="s">
        <v>3</v>
      </c>
      <c r="H9" s="2">
        <v>181.31</v>
      </c>
    </row>
    <row r="10" spans="1:8" x14ac:dyDescent="0.25">
      <c r="A10" t="s">
        <v>4</v>
      </c>
      <c r="B10" s="2">
        <v>1892.5</v>
      </c>
      <c r="D10" t="s">
        <v>4</v>
      </c>
      <c r="E10" s="2">
        <v>189.7</v>
      </c>
      <c r="G10" t="s">
        <v>4</v>
      </c>
      <c r="H10" s="2">
        <v>189.7</v>
      </c>
    </row>
    <row r="11" spans="1:8" x14ac:dyDescent="0.25">
      <c r="A11" t="s">
        <v>6</v>
      </c>
      <c r="B11" s="2">
        <f>B10-B8</f>
        <v>160.5</v>
      </c>
      <c r="D11" t="s">
        <v>6</v>
      </c>
      <c r="E11" s="2">
        <f>E10-E8</f>
        <v>15.989999999999981</v>
      </c>
      <c r="G11" t="s">
        <v>6</v>
      </c>
      <c r="H11" s="2">
        <f>H10-H8</f>
        <v>5.2599999999999909</v>
      </c>
    </row>
    <row r="12" spans="1:8" x14ac:dyDescent="0.25">
      <c r="A12" t="s">
        <v>7</v>
      </c>
      <c r="B12" s="2">
        <f>B10-B9</f>
        <v>89.25</v>
      </c>
      <c r="D12" t="s">
        <v>7</v>
      </c>
      <c r="E12" s="2">
        <f>E10-E9</f>
        <v>8.3899999999999864</v>
      </c>
      <c r="G12" t="s">
        <v>7</v>
      </c>
      <c r="H12" s="2">
        <f>H10-H9</f>
        <v>8.3899999999999864</v>
      </c>
    </row>
    <row r="13" spans="1:8" x14ac:dyDescent="0.25">
      <c r="A13" t="s">
        <v>8</v>
      </c>
      <c r="B13" s="2">
        <f>B11/B12</f>
        <v>1.7983193277310925</v>
      </c>
      <c r="D13" t="s">
        <v>8</v>
      </c>
      <c r="E13" s="2">
        <f>E11/E12</f>
        <v>1.905840286054828</v>
      </c>
      <c r="G13" t="s">
        <v>8</v>
      </c>
      <c r="H13" s="2">
        <f>H11/H12</f>
        <v>0.62693682955899876</v>
      </c>
    </row>
    <row r="14" spans="1:8" x14ac:dyDescent="0.25">
      <c r="A14" t="s">
        <v>9</v>
      </c>
      <c r="B14" s="2">
        <f>IF(B13&gt;1,MIN(1,0.5+0.25*(B13-1)),IF(B13&lt;1,0.5-0.5*(1-B13),0.5))</f>
        <v>0.69957983193277307</v>
      </c>
      <c r="D14" t="s">
        <v>9</v>
      </c>
      <c r="E14" s="2">
        <f>IF(E13&gt;1,MIN(1,0.5+0.25*(E13-1)),IF(E13&lt;1,0.5-0.5*(1-E13),0.5))</f>
        <v>0.72646007151370706</v>
      </c>
      <c r="G14" t="s">
        <v>9</v>
      </c>
      <c r="H14" s="2">
        <f>IF(H13&gt;1,MIN(1,0.5+0.25*(H13-1)),IF(H13&lt;1,0.5-0.5*(1-H13),0.5))</f>
        <v>0.31346841477949938</v>
      </c>
    </row>
    <row r="16" spans="1:8" x14ac:dyDescent="0.25">
      <c r="A16" s="3" t="s">
        <v>10</v>
      </c>
      <c r="B16" s="5">
        <f>(B5+B14)/2</f>
        <v>0.77626050420168058</v>
      </c>
      <c r="D16" s="3" t="s">
        <v>10</v>
      </c>
      <c r="E16" s="5">
        <f>(E5+E14)/2</f>
        <v>0.80938388191069977</v>
      </c>
      <c r="G16" s="3" t="s">
        <v>10</v>
      </c>
      <c r="H16" s="5">
        <f>(H5+H14)/2</f>
        <v>0.53173420738974975</v>
      </c>
    </row>
    <row r="19" spans="1:8" x14ac:dyDescent="0.25">
      <c r="A19" s="3" t="s">
        <v>15</v>
      </c>
      <c r="B19" t="s">
        <v>0</v>
      </c>
      <c r="D19" s="3" t="s">
        <v>12</v>
      </c>
      <c r="E19" t="s">
        <v>0</v>
      </c>
      <c r="G19" s="3" t="s">
        <v>16</v>
      </c>
      <c r="H19" t="s">
        <v>0</v>
      </c>
    </row>
    <row r="20" spans="1:8" x14ac:dyDescent="0.25">
      <c r="A20" t="s">
        <v>2</v>
      </c>
      <c r="B20" s="1">
        <v>42411</v>
      </c>
      <c r="D20" t="s">
        <v>2</v>
      </c>
      <c r="E20" s="1">
        <v>42472</v>
      </c>
      <c r="G20" t="s">
        <v>2</v>
      </c>
      <c r="H20" s="1">
        <v>41742</v>
      </c>
    </row>
    <row r="21" spans="1:8" x14ac:dyDescent="0.25">
      <c r="A21" t="s">
        <v>3</v>
      </c>
      <c r="B21" s="1">
        <v>42496</v>
      </c>
      <c r="D21" t="s">
        <v>3</v>
      </c>
      <c r="E21" s="1">
        <v>42496</v>
      </c>
      <c r="G21" t="s">
        <v>3</v>
      </c>
      <c r="H21" s="1">
        <v>41774</v>
      </c>
    </row>
    <row r="22" spans="1:8" x14ac:dyDescent="0.25">
      <c r="A22" t="s">
        <v>4</v>
      </c>
      <c r="B22" s="1">
        <v>42480</v>
      </c>
      <c r="D22" t="s">
        <v>4</v>
      </c>
      <c r="E22" s="1">
        <v>42480</v>
      </c>
      <c r="G22" t="s">
        <v>4</v>
      </c>
      <c r="H22" s="1">
        <v>41772</v>
      </c>
    </row>
    <row r="23" spans="1:8" x14ac:dyDescent="0.25">
      <c r="A23" t="s">
        <v>1</v>
      </c>
      <c r="B23" s="2">
        <f>(B22-B20)/(B21-B20)</f>
        <v>0.81176470588235294</v>
      </c>
      <c r="D23" t="s">
        <v>1</v>
      </c>
      <c r="E23" s="2">
        <f>(E22-E20)/(E21-E20)</f>
        <v>0.33333333333333331</v>
      </c>
      <c r="G23" t="s">
        <v>1</v>
      </c>
      <c r="H23" s="2">
        <f>(H22-H20)/(H21-H20)</f>
        <v>0.9375</v>
      </c>
    </row>
    <row r="25" spans="1:8" x14ac:dyDescent="0.25">
      <c r="B25" t="s">
        <v>5</v>
      </c>
      <c r="E25" t="s">
        <v>5</v>
      </c>
      <c r="H25" t="s">
        <v>5</v>
      </c>
    </row>
    <row r="26" spans="1:8" x14ac:dyDescent="0.25">
      <c r="A26" t="s">
        <v>2</v>
      </c>
      <c r="B26" s="2">
        <v>1802.5</v>
      </c>
      <c r="D26" t="s">
        <v>2</v>
      </c>
      <c r="E26" s="2">
        <v>2031.5</v>
      </c>
      <c r="G26" t="s">
        <v>2</v>
      </c>
      <c r="H26" s="2">
        <v>1803.25</v>
      </c>
    </row>
    <row r="27" spans="1:8" x14ac:dyDescent="0.25">
      <c r="A27" t="s">
        <v>3</v>
      </c>
      <c r="B27" s="2">
        <v>2030.5</v>
      </c>
      <c r="D27" t="s">
        <v>3</v>
      </c>
      <c r="E27" s="2">
        <v>2030.5</v>
      </c>
      <c r="G27" t="s">
        <v>3</v>
      </c>
      <c r="H27" s="2">
        <v>1859</v>
      </c>
    </row>
    <row r="28" spans="1:8" x14ac:dyDescent="0.25">
      <c r="A28" t="s">
        <v>4</v>
      </c>
      <c r="B28" s="2">
        <v>2105.25</v>
      </c>
      <c r="D28" t="s">
        <v>4</v>
      </c>
      <c r="E28" s="2">
        <v>2105.25</v>
      </c>
      <c r="G28" t="s">
        <v>4</v>
      </c>
      <c r="H28" s="2">
        <v>1898.5</v>
      </c>
    </row>
    <row r="29" spans="1:8" x14ac:dyDescent="0.25">
      <c r="A29" t="s">
        <v>6</v>
      </c>
      <c r="B29" s="2">
        <f>B28-B26</f>
        <v>302.75</v>
      </c>
      <c r="D29" t="s">
        <v>6</v>
      </c>
      <c r="E29" s="2">
        <f>E28-E26</f>
        <v>73.75</v>
      </c>
      <c r="G29" t="s">
        <v>6</v>
      </c>
      <c r="H29" s="2">
        <f>H28-H26</f>
        <v>95.25</v>
      </c>
    </row>
    <row r="30" spans="1:8" x14ac:dyDescent="0.25">
      <c r="A30" t="s">
        <v>7</v>
      </c>
      <c r="B30" s="2">
        <f>B28-B27</f>
        <v>74.75</v>
      </c>
      <c r="D30" t="s">
        <v>7</v>
      </c>
      <c r="E30" s="2">
        <f>E28-E27</f>
        <v>74.75</v>
      </c>
      <c r="G30" t="s">
        <v>7</v>
      </c>
      <c r="H30" s="2">
        <f>H28-H27</f>
        <v>39.5</v>
      </c>
    </row>
    <row r="31" spans="1:8" x14ac:dyDescent="0.25">
      <c r="A31" t="s">
        <v>8</v>
      </c>
      <c r="B31" s="2">
        <f>B29/B30</f>
        <v>4.0501672240802673</v>
      </c>
      <c r="D31" t="s">
        <v>8</v>
      </c>
      <c r="E31" s="2">
        <f>E29/E30</f>
        <v>0.98662207357859533</v>
      </c>
      <c r="G31" t="s">
        <v>8</v>
      </c>
      <c r="H31" s="2">
        <f>H29/H30</f>
        <v>2.4113924050632911</v>
      </c>
    </row>
    <row r="32" spans="1:8" x14ac:dyDescent="0.25">
      <c r="A32" t="s">
        <v>9</v>
      </c>
      <c r="B32" s="2">
        <f>IF(B31&gt;1,MIN(1,0.5+0.25*(B31-1)),IF(B31&lt;1,0.5-0.5*(1-B31),0.5))</f>
        <v>1</v>
      </c>
      <c r="D32" t="s">
        <v>9</v>
      </c>
      <c r="E32" s="2" t="s">
        <v>17</v>
      </c>
      <c r="G32" t="s">
        <v>9</v>
      </c>
      <c r="H32" s="2">
        <f>IF(H31&gt;1,MIN(1,0.5+0.25*(H31-1)),IF(H31&lt;1,0.5-0.5*(1-H31),0.5))</f>
        <v>0.85284810126582278</v>
      </c>
    </row>
    <row r="34" spans="1:8" x14ac:dyDescent="0.25">
      <c r="A34" s="3" t="s">
        <v>10</v>
      </c>
      <c r="B34" s="5">
        <f>(B23+B32)/2</f>
        <v>0.90588235294117647</v>
      </c>
      <c r="D34" s="3" t="s">
        <v>10</v>
      </c>
      <c r="E34" s="5" t="e">
        <f>(E23+E32)/2</f>
        <v>#VALUE!</v>
      </c>
      <c r="G34" s="3" t="s">
        <v>10</v>
      </c>
      <c r="H34" s="5">
        <f>(H23+H32)/2</f>
        <v>0.89517405063291133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Q34"/>
  <sheetViews>
    <sheetView tabSelected="1" topLeftCell="D1" workbookViewId="0">
      <selection activeCell="R10" sqref="R10"/>
    </sheetView>
  </sheetViews>
  <sheetFormatPr defaultRowHeight="15" x14ac:dyDescent="0.25"/>
  <cols>
    <col min="1" max="1" width="13.85546875" bestFit="1" customWidth="1"/>
    <col min="2" max="2" width="9.7109375" bestFit="1" customWidth="1"/>
    <col min="4" max="4" width="13.85546875" bestFit="1" customWidth="1"/>
    <col min="5" max="5" width="14.85546875" bestFit="1" customWidth="1"/>
    <col min="7" max="7" width="13.85546875" bestFit="1" customWidth="1"/>
    <col min="8" max="8" width="10.7109375" bestFit="1" customWidth="1"/>
    <col min="10" max="10" width="13.85546875" bestFit="1" customWidth="1"/>
    <col min="11" max="11" width="9.7109375" bestFit="1" customWidth="1"/>
    <col min="13" max="13" width="13.85546875" bestFit="1" customWidth="1"/>
    <col min="14" max="14" width="14.85546875" bestFit="1" customWidth="1"/>
    <col min="16" max="17" width="13.85546875" bestFit="1" customWidth="1"/>
    <col min="18" max="18" width="9.7109375" bestFit="1" customWidth="1"/>
    <col min="19" max="19" width="13.85546875" bestFit="1" customWidth="1"/>
    <col min="20" max="20" width="9.7109375" bestFit="1" customWidth="1"/>
    <col min="21" max="22" width="13.85546875" bestFit="1" customWidth="1"/>
    <col min="23" max="23" width="14.85546875" bestFit="1" customWidth="1"/>
    <col min="25" max="25" width="13.85546875" bestFit="1" customWidth="1"/>
    <col min="26" max="26" width="14.85546875" bestFit="1" customWidth="1"/>
    <col min="28" max="28" width="13.85546875" bestFit="1" customWidth="1"/>
    <col min="29" max="29" width="9.7109375" bestFit="1" customWidth="1"/>
    <col min="31" max="31" width="13.85546875" bestFit="1" customWidth="1"/>
    <col min="32" max="32" width="9.7109375" bestFit="1" customWidth="1"/>
    <col min="34" max="34" width="13.85546875" bestFit="1" customWidth="1"/>
    <col min="35" max="35" width="14.85546875" bestFit="1" customWidth="1"/>
    <col min="37" max="37" width="13.85546875" bestFit="1" customWidth="1"/>
    <col min="38" max="38" width="14.85546875" bestFit="1" customWidth="1"/>
    <col min="40" max="40" width="13.85546875" bestFit="1" customWidth="1"/>
    <col min="41" max="41" width="9.7109375" bestFit="1" customWidth="1"/>
    <col min="43" max="43" width="13.85546875" bestFit="1" customWidth="1"/>
    <col min="44" max="44" width="9.7109375" bestFit="1" customWidth="1"/>
    <col min="46" max="46" width="13.85546875" bestFit="1" customWidth="1"/>
    <col min="47" max="47" width="14.85546875" bestFit="1" customWidth="1"/>
    <col min="49" max="49" width="13.85546875" bestFit="1" customWidth="1"/>
    <col min="50" max="50" width="14.85546875" bestFit="1" customWidth="1"/>
    <col min="52" max="52" width="13.85546875" bestFit="1" customWidth="1"/>
    <col min="53" max="53" width="9.7109375" bestFit="1" customWidth="1"/>
    <col min="55" max="55" width="13.85546875" bestFit="1" customWidth="1"/>
    <col min="56" max="56" width="9.7109375" bestFit="1" customWidth="1"/>
    <col min="58" max="58" width="13.85546875" bestFit="1" customWidth="1"/>
    <col min="59" max="59" width="14.85546875" bestFit="1" customWidth="1"/>
    <col min="61" max="61" width="13.85546875" bestFit="1" customWidth="1"/>
    <col min="62" max="62" width="14.85546875" bestFit="1" customWidth="1"/>
    <col min="64" max="64" width="13.85546875" bestFit="1" customWidth="1"/>
    <col min="65" max="65" width="9.7109375" bestFit="1" customWidth="1"/>
    <col min="67" max="67" width="13.85546875" bestFit="1" customWidth="1"/>
    <col min="68" max="68" width="9.7109375" bestFit="1" customWidth="1"/>
    <col min="70" max="70" width="13.85546875" bestFit="1" customWidth="1"/>
    <col min="71" max="71" width="14.85546875" bestFit="1" customWidth="1"/>
    <col min="73" max="73" width="13.85546875" bestFit="1" customWidth="1"/>
    <col min="74" max="74" width="14.85546875" bestFit="1" customWidth="1"/>
    <col min="76" max="76" width="13.85546875" bestFit="1" customWidth="1"/>
    <col min="77" max="77" width="9.7109375" bestFit="1" customWidth="1"/>
    <col min="79" max="79" width="13.85546875" bestFit="1" customWidth="1"/>
    <col min="80" max="80" width="9.7109375" bestFit="1" customWidth="1"/>
    <col min="82" max="82" width="13.85546875" bestFit="1" customWidth="1"/>
    <col min="83" max="83" width="14.85546875" bestFit="1" customWidth="1"/>
    <col min="85" max="85" width="13.85546875" bestFit="1" customWidth="1"/>
    <col min="86" max="86" width="14.85546875" bestFit="1" customWidth="1"/>
    <col min="88" max="88" width="13.85546875" bestFit="1" customWidth="1"/>
    <col min="89" max="89" width="9.7109375" bestFit="1" customWidth="1"/>
    <col min="91" max="91" width="13.85546875" bestFit="1" customWidth="1"/>
    <col min="92" max="92" width="9.7109375" bestFit="1" customWidth="1"/>
    <col min="94" max="94" width="13.85546875" bestFit="1" customWidth="1"/>
    <col min="95" max="95" width="14.85546875" bestFit="1" customWidth="1"/>
  </cols>
  <sheetData>
    <row r="1" spans="1:86" x14ac:dyDescent="0.25">
      <c r="A1" s="3" t="s">
        <v>18</v>
      </c>
      <c r="B1" t="s">
        <v>0</v>
      </c>
      <c r="G1" s="3" t="s">
        <v>23</v>
      </c>
      <c r="H1" t="s">
        <v>0</v>
      </c>
      <c r="M1" s="3" t="s">
        <v>21</v>
      </c>
      <c r="N1" t="s">
        <v>0</v>
      </c>
      <c r="Q1" s="3" t="s">
        <v>19</v>
      </c>
      <c r="R1" t="s">
        <v>0</v>
      </c>
      <c r="U1" s="3" t="s">
        <v>22</v>
      </c>
      <c r="V1" t="s">
        <v>0</v>
      </c>
      <c r="Y1" s="3" t="s">
        <v>18</v>
      </c>
      <c r="Z1" t="s">
        <v>0</v>
      </c>
      <c r="AK1" s="3" t="s">
        <v>18</v>
      </c>
      <c r="AL1" t="s">
        <v>0</v>
      </c>
      <c r="AW1" s="3" t="s">
        <v>18</v>
      </c>
      <c r="AX1" t="s">
        <v>0</v>
      </c>
      <c r="BI1" s="3" t="s">
        <v>18</v>
      </c>
      <c r="BJ1" t="s">
        <v>0</v>
      </c>
      <c r="BU1" s="3" t="s">
        <v>18</v>
      </c>
      <c r="BV1" t="s">
        <v>0</v>
      </c>
      <c r="CG1" s="3" t="s">
        <v>18</v>
      </c>
      <c r="CH1" t="s">
        <v>0</v>
      </c>
    </row>
    <row r="2" spans="1:86" x14ac:dyDescent="0.25">
      <c r="A2" t="s">
        <v>2</v>
      </c>
      <c r="B2" s="4">
        <v>41675</v>
      </c>
      <c r="E2" s="1"/>
      <c r="G2" t="s">
        <v>2</v>
      </c>
      <c r="H2" s="4">
        <v>44851</v>
      </c>
      <c r="M2" t="s">
        <v>2</v>
      </c>
      <c r="N2" s="4">
        <v>45070</v>
      </c>
      <c r="Q2" t="s">
        <v>2</v>
      </c>
      <c r="R2" s="4">
        <v>43913</v>
      </c>
      <c r="U2" t="s">
        <v>2</v>
      </c>
      <c r="V2" s="4">
        <v>43913</v>
      </c>
      <c r="Y2" t="s">
        <v>2</v>
      </c>
      <c r="Z2" s="4">
        <v>41675</v>
      </c>
      <c r="AK2" t="s">
        <v>2</v>
      </c>
      <c r="AL2" s="4">
        <v>41675</v>
      </c>
      <c r="AW2" t="s">
        <v>2</v>
      </c>
      <c r="AX2" s="4">
        <v>41675</v>
      </c>
      <c r="BI2" t="s">
        <v>2</v>
      </c>
      <c r="BJ2" s="4">
        <v>41675</v>
      </c>
      <c r="BU2" t="s">
        <v>2</v>
      </c>
      <c r="BV2" s="4">
        <v>41675</v>
      </c>
      <c r="CG2" t="s">
        <v>2</v>
      </c>
      <c r="CH2" s="4">
        <v>41675</v>
      </c>
    </row>
    <row r="3" spans="1:86" x14ac:dyDescent="0.25">
      <c r="A3" t="s">
        <v>3</v>
      </c>
      <c r="B3" s="1">
        <v>41743</v>
      </c>
      <c r="E3" s="1"/>
      <c r="G3" t="s">
        <v>3</v>
      </c>
      <c r="H3" s="4">
        <v>45397</v>
      </c>
      <c r="I3" t="s">
        <v>20</v>
      </c>
      <c r="M3" t="s">
        <v>3</v>
      </c>
      <c r="N3" s="4">
        <v>45142</v>
      </c>
      <c r="O3" t="s">
        <v>20</v>
      </c>
      <c r="Q3" t="s">
        <v>3</v>
      </c>
      <c r="R3" s="4">
        <v>45397</v>
      </c>
      <c r="S3" t="s">
        <v>20</v>
      </c>
      <c r="U3" t="s">
        <v>3</v>
      </c>
      <c r="V3" s="4">
        <v>46966</v>
      </c>
      <c r="W3" t="s">
        <v>20</v>
      </c>
      <c r="Y3" t="s">
        <v>3</v>
      </c>
      <c r="Z3" s="1">
        <v>41743</v>
      </c>
      <c r="AK3" t="s">
        <v>3</v>
      </c>
      <c r="AL3" s="1">
        <v>41743</v>
      </c>
      <c r="AW3" t="s">
        <v>3</v>
      </c>
      <c r="AX3" s="1">
        <v>41743</v>
      </c>
      <c r="BI3" t="s">
        <v>3</v>
      </c>
      <c r="BJ3" s="1">
        <v>41743</v>
      </c>
      <c r="BU3" t="s">
        <v>3</v>
      </c>
      <c r="BV3" s="1">
        <v>41743</v>
      </c>
      <c r="CG3" t="s">
        <v>3</v>
      </c>
      <c r="CH3" s="1">
        <v>41743</v>
      </c>
    </row>
    <row r="4" spans="1:86" x14ac:dyDescent="0.25">
      <c r="A4" t="s">
        <v>4</v>
      </c>
      <c r="B4" s="1">
        <v>41733</v>
      </c>
      <c r="E4" s="1"/>
      <c r="G4" t="s">
        <v>4</v>
      </c>
      <c r="H4" s="4">
        <v>45134</v>
      </c>
      <c r="I4" t="s">
        <v>20</v>
      </c>
      <c r="M4" t="s">
        <v>4</v>
      </c>
      <c r="N4" s="4">
        <v>45134</v>
      </c>
      <c r="Q4" t="s">
        <v>4</v>
      </c>
      <c r="R4" s="4">
        <v>44565</v>
      </c>
      <c r="S4" t="s">
        <v>20</v>
      </c>
      <c r="U4" t="s">
        <v>4</v>
      </c>
      <c r="V4" s="4">
        <v>44565</v>
      </c>
      <c r="W4" t="s">
        <v>20</v>
      </c>
      <c r="Y4" t="s">
        <v>4</v>
      </c>
      <c r="Z4" s="1">
        <v>41733</v>
      </c>
      <c r="AK4" t="s">
        <v>4</v>
      </c>
      <c r="AL4" s="1">
        <v>41733</v>
      </c>
      <c r="AW4" t="s">
        <v>4</v>
      </c>
      <c r="AX4" s="1">
        <v>41733</v>
      </c>
      <c r="BI4" t="s">
        <v>4</v>
      </c>
      <c r="BJ4" s="1">
        <v>41733</v>
      </c>
      <c r="BU4" t="s">
        <v>4</v>
      </c>
      <c r="BV4" s="1">
        <v>41733</v>
      </c>
      <c r="CG4" t="s">
        <v>4</v>
      </c>
      <c r="CH4" s="1">
        <v>41733</v>
      </c>
    </row>
    <row r="5" spans="1:86" x14ac:dyDescent="0.25">
      <c r="A5" t="s">
        <v>1</v>
      </c>
      <c r="B5" s="2">
        <f>(B4-B2)/(B3-B2)</f>
        <v>0.8529411764705882</v>
      </c>
      <c r="E5" s="6"/>
      <c r="G5" t="s">
        <v>1</v>
      </c>
      <c r="H5" s="9">
        <f>(H4-H2)/(H3-H2)</f>
        <v>0.51831501831501836</v>
      </c>
      <c r="M5" t="s">
        <v>1</v>
      </c>
      <c r="N5" s="9">
        <f>(N4-N2)/(N3-N2)</f>
        <v>0.88888888888888884</v>
      </c>
      <c r="Q5" t="s">
        <v>1</v>
      </c>
      <c r="R5" s="9">
        <f>(R4-R2)/(R3-R2)</f>
        <v>0.43935309973045822</v>
      </c>
      <c r="U5" t="s">
        <v>1</v>
      </c>
      <c r="V5" s="9">
        <f>(V4-V2)/(V3-V2)</f>
        <v>0.21356043236161154</v>
      </c>
      <c r="Y5" t="s">
        <v>1</v>
      </c>
      <c r="Z5" s="2">
        <f>(Z4-Z2)/(Z3-Z2)</f>
        <v>0.8529411764705882</v>
      </c>
      <c r="AK5" t="s">
        <v>1</v>
      </c>
      <c r="AL5" s="2">
        <f>(AL4-AL2)/(AL3-AL2)</f>
        <v>0.8529411764705882</v>
      </c>
      <c r="AW5" t="s">
        <v>1</v>
      </c>
      <c r="AX5" s="2">
        <f>(AX4-AX2)/(AX3-AX2)</f>
        <v>0.8529411764705882</v>
      </c>
      <c r="BI5" t="s">
        <v>1</v>
      </c>
      <c r="BJ5" s="2">
        <f>(BJ4-BJ2)/(BJ3-BJ2)</f>
        <v>0.8529411764705882</v>
      </c>
      <c r="BU5" t="s">
        <v>1</v>
      </c>
      <c r="BV5" s="2">
        <f>(BV4-BV2)/(BV3-BV2)</f>
        <v>0.8529411764705882</v>
      </c>
      <c r="CG5" t="s">
        <v>1</v>
      </c>
      <c r="CH5" s="2">
        <f>(CH4-CH2)/(CH3-CH2)</f>
        <v>0.8529411764705882</v>
      </c>
    </row>
    <row r="7" spans="1:86" x14ac:dyDescent="0.25">
      <c r="B7" t="s">
        <v>5</v>
      </c>
      <c r="H7" t="s">
        <v>5</v>
      </c>
      <c r="N7" t="s">
        <v>5</v>
      </c>
      <c r="R7" t="s">
        <v>5</v>
      </c>
      <c r="V7" t="s">
        <v>5</v>
      </c>
      <c r="Z7" t="s">
        <v>5</v>
      </c>
      <c r="AL7" t="s">
        <v>5</v>
      </c>
      <c r="AX7" t="s">
        <v>5</v>
      </c>
      <c r="BJ7" t="s">
        <v>5</v>
      </c>
      <c r="BV7" t="s">
        <v>5</v>
      </c>
      <c r="CH7" t="s">
        <v>5</v>
      </c>
    </row>
    <row r="8" spans="1:86" x14ac:dyDescent="0.25">
      <c r="A8" t="s">
        <v>2</v>
      </c>
      <c r="B8" s="2">
        <v>1732</v>
      </c>
      <c r="E8" s="6"/>
      <c r="G8" t="s">
        <v>2</v>
      </c>
      <c r="H8" s="8">
        <v>3502</v>
      </c>
      <c r="M8" t="s">
        <v>2</v>
      </c>
      <c r="N8" s="8">
        <v>4103.9799999999996</v>
      </c>
      <c r="Q8" t="s">
        <v>2</v>
      </c>
      <c r="R8" s="8">
        <v>2174</v>
      </c>
      <c r="U8" t="s">
        <v>2</v>
      </c>
      <c r="V8" s="8">
        <v>2174</v>
      </c>
      <c r="Y8" t="s">
        <v>2</v>
      </c>
      <c r="Z8" s="2">
        <v>1732</v>
      </c>
      <c r="AK8" t="s">
        <v>2</v>
      </c>
      <c r="AL8" s="2">
        <v>1732</v>
      </c>
      <c r="AW8" t="s">
        <v>2</v>
      </c>
      <c r="AX8" s="2">
        <v>1732</v>
      </c>
      <c r="BI8" t="s">
        <v>2</v>
      </c>
      <c r="BJ8" s="2">
        <v>1732</v>
      </c>
      <c r="BU8" t="s">
        <v>2</v>
      </c>
      <c r="BV8" s="2">
        <v>1732</v>
      </c>
      <c r="CG8" t="s">
        <v>2</v>
      </c>
      <c r="CH8" s="2">
        <v>1732</v>
      </c>
    </row>
    <row r="9" spans="1:86" x14ac:dyDescent="0.25">
      <c r="A9" t="s">
        <v>3</v>
      </c>
      <c r="B9" s="2">
        <v>1803.25</v>
      </c>
      <c r="E9" s="6"/>
      <c r="G9" t="s">
        <v>3</v>
      </c>
      <c r="H9" s="8">
        <v>3484</v>
      </c>
      <c r="I9" t="s">
        <v>20</v>
      </c>
      <c r="M9" t="s">
        <v>3</v>
      </c>
      <c r="N9" s="8">
        <v>4474.55</v>
      </c>
      <c r="O9" t="s">
        <v>20</v>
      </c>
      <c r="Q9" t="s">
        <v>3</v>
      </c>
      <c r="R9" s="8">
        <v>3746.79</v>
      </c>
      <c r="S9" t="s">
        <v>20</v>
      </c>
      <c r="U9" t="s">
        <v>3</v>
      </c>
      <c r="V9" s="8">
        <v>1500</v>
      </c>
      <c r="W9" t="s">
        <v>20</v>
      </c>
      <c r="Y9" t="s">
        <v>3</v>
      </c>
      <c r="Z9" s="2">
        <v>1803.25</v>
      </c>
      <c r="AK9" t="s">
        <v>3</v>
      </c>
      <c r="AL9" s="2">
        <v>1803.25</v>
      </c>
      <c r="AW9" t="s">
        <v>3</v>
      </c>
      <c r="AX9" s="2">
        <v>1803.25</v>
      </c>
      <c r="BI9" t="s">
        <v>3</v>
      </c>
      <c r="BJ9" s="2">
        <v>1803.25</v>
      </c>
      <c r="BU9" t="s">
        <v>3</v>
      </c>
      <c r="BV9" s="2">
        <v>1803.25</v>
      </c>
      <c r="CG9" t="s">
        <v>3</v>
      </c>
      <c r="CH9" s="2">
        <v>1803.25</v>
      </c>
    </row>
    <row r="10" spans="1:86" x14ac:dyDescent="0.25">
      <c r="A10" t="s">
        <v>4</v>
      </c>
      <c r="B10" s="2">
        <v>1892.5</v>
      </c>
      <c r="E10" s="6"/>
      <c r="G10" t="s">
        <v>4</v>
      </c>
      <c r="H10" s="8">
        <v>4634.5</v>
      </c>
      <c r="I10" t="s">
        <v>20</v>
      </c>
      <c r="M10" t="s">
        <v>4</v>
      </c>
      <c r="N10" s="8">
        <v>4607.07</v>
      </c>
      <c r="Q10" t="s">
        <v>4</v>
      </c>
      <c r="R10" s="8">
        <v>4808.25</v>
      </c>
      <c r="S10" t="s">
        <v>20</v>
      </c>
      <c r="U10" t="s">
        <v>4</v>
      </c>
      <c r="V10" s="8">
        <v>4808.25</v>
      </c>
      <c r="W10" t="s">
        <v>20</v>
      </c>
      <c r="Y10" t="s">
        <v>4</v>
      </c>
      <c r="Z10" s="2">
        <v>1892.5</v>
      </c>
      <c r="AK10" t="s">
        <v>4</v>
      </c>
      <c r="AL10" s="2">
        <v>1892.5</v>
      </c>
      <c r="AW10" t="s">
        <v>4</v>
      </c>
      <c r="AX10" s="2">
        <v>1892.5</v>
      </c>
      <c r="BI10" t="s">
        <v>4</v>
      </c>
      <c r="BJ10" s="2">
        <v>1892.5</v>
      </c>
      <c r="BU10" t="s">
        <v>4</v>
      </c>
      <c r="BV10" s="2">
        <v>1892.5</v>
      </c>
      <c r="CG10" t="s">
        <v>4</v>
      </c>
      <c r="CH10" s="2">
        <v>1892.5</v>
      </c>
    </row>
    <row r="11" spans="1:86" x14ac:dyDescent="0.25">
      <c r="A11" t="s">
        <v>6</v>
      </c>
      <c r="B11" s="2">
        <f>B10-B8</f>
        <v>160.5</v>
      </c>
      <c r="E11" s="6"/>
      <c r="G11" t="s">
        <v>6</v>
      </c>
      <c r="H11" s="2">
        <f>H10-H8</f>
        <v>1132.5</v>
      </c>
      <c r="M11" t="s">
        <v>6</v>
      </c>
      <c r="N11" s="2">
        <f>N10-N8</f>
        <v>503.09000000000015</v>
      </c>
      <c r="Q11" t="s">
        <v>6</v>
      </c>
      <c r="R11" s="2">
        <f>R10-R8</f>
        <v>2634.25</v>
      </c>
      <c r="U11" t="s">
        <v>6</v>
      </c>
      <c r="V11" s="2">
        <f>V10-V8</f>
        <v>2634.25</v>
      </c>
      <c r="Y11" t="s">
        <v>6</v>
      </c>
      <c r="Z11" s="2">
        <f>Z10-Z8</f>
        <v>160.5</v>
      </c>
      <c r="AK11" t="s">
        <v>6</v>
      </c>
      <c r="AL11" s="2">
        <f>AL10-AL8</f>
        <v>160.5</v>
      </c>
      <c r="AW11" t="s">
        <v>6</v>
      </c>
      <c r="AX11" s="2">
        <f>AX10-AX8</f>
        <v>160.5</v>
      </c>
      <c r="BI11" t="s">
        <v>6</v>
      </c>
      <c r="BJ11" s="2">
        <f>BJ10-BJ8</f>
        <v>160.5</v>
      </c>
      <c r="BU11" t="s">
        <v>6</v>
      </c>
      <c r="BV11" s="2">
        <f>BV10-BV8</f>
        <v>160.5</v>
      </c>
      <c r="CG11" t="s">
        <v>6</v>
      </c>
      <c r="CH11" s="2">
        <f>CH10-CH8</f>
        <v>160.5</v>
      </c>
    </row>
    <row r="12" spans="1:86" x14ac:dyDescent="0.25">
      <c r="A12" t="s">
        <v>7</v>
      </c>
      <c r="B12" s="2">
        <f>B10-B9</f>
        <v>89.25</v>
      </c>
      <c r="E12" s="6"/>
      <c r="G12" t="s">
        <v>7</v>
      </c>
      <c r="H12" s="2">
        <f>H10-H9</f>
        <v>1150.5</v>
      </c>
      <c r="M12" t="s">
        <v>7</v>
      </c>
      <c r="N12" s="2">
        <f>N10-N9</f>
        <v>132.51999999999953</v>
      </c>
      <c r="Q12" t="s">
        <v>7</v>
      </c>
      <c r="R12" s="2">
        <f>R10-R9</f>
        <v>1061.46</v>
      </c>
      <c r="U12" t="s">
        <v>7</v>
      </c>
      <c r="V12" s="2">
        <f>V10-V9</f>
        <v>3308.25</v>
      </c>
      <c r="Y12" t="s">
        <v>7</v>
      </c>
      <c r="Z12" s="2">
        <f>Z10-Z9</f>
        <v>89.25</v>
      </c>
      <c r="AK12" t="s">
        <v>7</v>
      </c>
      <c r="AL12" s="2">
        <f>AL10-AL9</f>
        <v>89.25</v>
      </c>
      <c r="AW12" t="s">
        <v>7</v>
      </c>
      <c r="AX12" s="2">
        <f>AX10-AX9</f>
        <v>89.25</v>
      </c>
      <c r="BI12" t="s">
        <v>7</v>
      </c>
      <c r="BJ12" s="2">
        <f>BJ10-BJ9</f>
        <v>89.25</v>
      </c>
      <c r="BU12" t="s">
        <v>7</v>
      </c>
      <c r="BV12" s="2">
        <f>BV10-BV9</f>
        <v>89.25</v>
      </c>
      <c r="CG12" t="s">
        <v>7</v>
      </c>
      <c r="CH12" s="2">
        <f>CH10-CH9</f>
        <v>89.25</v>
      </c>
    </row>
    <row r="13" spans="1:86" x14ac:dyDescent="0.25">
      <c r="A13" t="s">
        <v>8</v>
      </c>
      <c r="B13" s="2">
        <f>B11/B12</f>
        <v>1.7983193277310925</v>
      </c>
      <c r="E13" s="6"/>
      <c r="G13" t="s">
        <v>8</v>
      </c>
      <c r="H13" s="2">
        <f>H11/H12</f>
        <v>0.98435462842242505</v>
      </c>
      <c r="M13" t="s">
        <v>8</v>
      </c>
      <c r="N13" s="2">
        <f>N11/N12</f>
        <v>3.7963326290371411</v>
      </c>
      <c r="Q13" t="s">
        <v>8</v>
      </c>
      <c r="R13" s="2">
        <f>R11/R12</f>
        <v>2.4817232867936614</v>
      </c>
      <c r="U13" t="s">
        <v>8</v>
      </c>
      <c r="V13" s="2">
        <f>V11/V12</f>
        <v>0.79626690848635984</v>
      </c>
      <c r="Y13" t="s">
        <v>8</v>
      </c>
      <c r="Z13" s="2">
        <f>Z11/Z12</f>
        <v>1.7983193277310925</v>
      </c>
      <c r="AK13" t="s">
        <v>8</v>
      </c>
      <c r="AL13" s="2">
        <f>AL11/AL12</f>
        <v>1.7983193277310925</v>
      </c>
      <c r="AW13" t="s">
        <v>8</v>
      </c>
      <c r="AX13" s="2">
        <f>AX11/AX12</f>
        <v>1.7983193277310925</v>
      </c>
      <c r="BI13" t="s">
        <v>8</v>
      </c>
      <c r="BJ13" s="2">
        <f>BJ11/BJ12</f>
        <v>1.7983193277310925</v>
      </c>
      <c r="BU13" t="s">
        <v>8</v>
      </c>
      <c r="BV13" s="2">
        <f>BV11/BV12</f>
        <v>1.7983193277310925</v>
      </c>
      <c r="CG13" t="s">
        <v>8</v>
      </c>
      <c r="CH13" s="2">
        <f>CH11/CH12</f>
        <v>1.7983193277310925</v>
      </c>
    </row>
    <row r="14" spans="1:86" x14ac:dyDescent="0.25">
      <c r="A14" t="s">
        <v>9</v>
      </c>
      <c r="B14" s="2">
        <f>IF(B13&gt;1,MIN(1,0.5+0.25*(B13-1)),IF(B13&lt;1,0.5-0.5*(1-B13),0.5))</f>
        <v>0.69957983193277307</v>
      </c>
      <c r="E14" s="6"/>
      <c r="G14" t="s">
        <v>9</v>
      </c>
      <c r="H14" s="9">
        <f>IF(H13&gt;1,MIN(1,0.5+0.25*(H13-1)),IF(H13&lt;1,0.5-0.5*(1-H13),0.5))</f>
        <v>0.49217731421121252</v>
      </c>
      <c r="M14" t="s">
        <v>9</v>
      </c>
      <c r="N14" s="9">
        <f>IF(N13&gt;1,MIN(1,0.5+0.25*(N13-1)),IF(N13&lt;1,0.5-0.5*(1-N13),0.5))</f>
        <v>1</v>
      </c>
      <c r="Q14" t="s">
        <v>9</v>
      </c>
      <c r="R14" s="9">
        <f>IF(R13&gt;1,MIN(1,0.5+0.25*(R13-1)),IF(R13&lt;1,0.5-0.5*(1-R13),0.5))</f>
        <v>0.87043082169841535</v>
      </c>
      <c r="U14" t="s">
        <v>9</v>
      </c>
      <c r="V14" s="9">
        <f>IF(V13&gt;1,MIN(1,0.5+0.25*(V13-1)),IF(V13&lt;1,0.5-0.5*(1-V13),0.5))</f>
        <v>0.39813345424317992</v>
      </c>
      <c r="Y14" t="s">
        <v>9</v>
      </c>
      <c r="Z14" s="2">
        <f>IF(Z13&gt;1,MIN(1,0.5+0.25*(Z13-1)),IF(Z13&lt;1,0.5-0.5*(1-Z13),0.5))</f>
        <v>0.69957983193277307</v>
      </c>
      <c r="AK14" t="s">
        <v>9</v>
      </c>
      <c r="AL14" s="2">
        <f>IF(AL13&gt;1,MIN(1,0.5+0.25*(AL13-1)),IF(AL13&lt;1,0.5-0.5*(1-AL13),0.5))</f>
        <v>0.69957983193277307</v>
      </c>
      <c r="AW14" t="s">
        <v>9</v>
      </c>
      <c r="AX14" s="2">
        <f>IF(AX13&gt;1,MIN(1,0.5+0.25*(AX13-1)),IF(AX13&lt;1,0.5-0.5*(1-AX13),0.5))</f>
        <v>0.69957983193277307</v>
      </c>
      <c r="BI14" t="s">
        <v>9</v>
      </c>
      <c r="BJ14" s="2">
        <f>IF(BJ13&gt;1,MIN(1,0.5+0.25*(BJ13-1)),IF(BJ13&lt;1,0.5-0.5*(1-BJ13),0.5))</f>
        <v>0.69957983193277307</v>
      </c>
      <c r="BU14" t="s">
        <v>9</v>
      </c>
      <c r="BV14" s="2">
        <f>IF(BV13&gt;1,MIN(1,0.5+0.25*(BV13-1)),IF(BV13&lt;1,0.5-0.5*(1-BV13),0.5))</f>
        <v>0.69957983193277307</v>
      </c>
      <c r="CG14" t="s">
        <v>9</v>
      </c>
      <c r="CH14" s="2">
        <f>IF(CH13&gt;1,MIN(1,0.5+0.25*(CH13-1)),IF(CH13&lt;1,0.5-0.5*(1-CH13),0.5))</f>
        <v>0.69957983193277307</v>
      </c>
    </row>
    <row r="16" spans="1:86" x14ac:dyDescent="0.25">
      <c r="A16" s="3" t="s">
        <v>10</v>
      </c>
      <c r="B16" s="5">
        <f>(B5+B14)/2</f>
        <v>0.77626050420168058</v>
      </c>
      <c r="E16" s="7"/>
      <c r="G16" s="3" t="s">
        <v>10</v>
      </c>
      <c r="H16" s="5">
        <f>(H5+H14)/2</f>
        <v>0.50524616626311547</v>
      </c>
      <c r="M16" s="3" t="s">
        <v>10</v>
      </c>
      <c r="N16" s="5">
        <f>(N5+N14)/2</f>
        <v>0.94444444444444442</v>
      </c>
      <c r="Q16" s="3" t="s">
        <v>10</v>
      </c>
      <c r="R16" s="5">
        <f>(R5+R14)/2</f>
        <v>0.65489196071443678</v>
      </c>
      <c r="U16" s="3" t="s">
        <v>10</v>
      </c>
      <c r="V16" s="5">
        <f>(V5+V14)/2</f>
        <v>0.3058469433023957</v>
      </c>
      <c r="Y16" s="3" t="s">
        <v>10</v>
      </c>
      <c r="Z16" s="5">
        <f>(Z5+Z14)/2</f>
        <v>0.77626050420168058</v>
      </c>
      <c r="AK16" s="3" t="s">
        <v>10</v>
      </c>
      <c r="AL16" s="5">
        <f>(AL5+AL14)/2</f>
        <v>0.77626050420168058</v>
      </c>
      <c r="AW16" s="3" t="s">
        <v>10</v>
      </c>
      <c r="AX16" s="5">
        <f>(AX5+AX14)/2</f>
        <v>0.77626050420168058</v>
      </c>
      <c r="BI16" s="3" t="s">
        <v>10</v>
      </c>
      <c r="BJ16" s="5">
        <f>(BJ5+BJ14)/2</f>
        <v>0.77626050420168058</v>
      </c>
      <c r="BU16" s="3" t="s">
        <v>10</v>
      </c>
      <c r="BV16" s="5">
        <f>(BV5+BV14)/2</f>
        <v>0.77626050420168058</v>
      </c>
      <c r="CG16" s="3" t="s">
        <v>10</v>
      </c>
      <c r="CH16" s="5">
        <f>(CH5+CH14)/2</f>
        <v>0.77626050420168058</v>
      </c>
    </row>
    <row r="19" spans="1:95" x14ac:dyDescent="0.25">
      <c r="A19" s="3" t="s">
        <v>12</v>
      </c>
      <c r="B19" t="s">
        <v>0</v>
      </c>
      <c r="D19" s="3" t="s">
        <v>12</v>
      </c>
      <c r="E19" t="s">
        <v>0</v>
      </c>
      <c r="G19" s="3" t="s">
        <v>12</v>
      </c>
      <c r="H19" t="s">
        <v>0</v>
      </c>
      <c r="J19" s="3" t="s">
        <v>12</v>
      </c>
      <c r="K19" t="s">
        <v>0</v>
      </c>
      <c r="M19" s="3" t="s">
        <v>12</v>
      </c>
      <c r="N19" t="s">
        <v>0</v>
      </c>
      <c r="P19" s="3" t="s">
        <v>12</v>
      </c>
      <c r="Q19" t="s">
        <v>0</v>
      </c>
      <c r="S19" s="3" t="s">
        <v>12</v>
      </c>
      <c r="T19" t="s">
        <v>0</v>
      </c>
      <c r="V19" s="3" t="s">
        <v>12</v>
      </c>
      <c r="W19" t="s">
        <v>0</v>
      </c>
      <c r="Y19" s="3" t="s">
        <v>12</v>
      </c>
      <c r="Z19" t="s">
        <v>0</v>
      </c>
      <c r="AB19" s="3" t="s">
        <v>12</v>
      </c>
      <c r="AC19" t="s">
        <v>0</v>
      </c>
      <c r="AE19" s="3" t="s">
        <v>12</v>
      </c>
      <c r="AF19" t="s">
        <v>0</v>
      </c>
      <c r="AH19" s="3" t="s">
        <v>12</v>
      </c>
      <c r="AI19" t="s">
        <v>0</v>
      </c>
      <c r="AK19" s="3" t="s">
        <v>12</v>
      </c>
      <c r="AL19" t="s">
        <v>0</v>
      </c>
      <c r="AN19" s="3" t="s">
        <v>12</v>
      </c>
      <c r="AO19" t="s">
        <v>0</v>
      </c>
      <c r="AQ19" s="3" t="s">
        <v>12</v>
      </c>
      <c r="AR19" t="s">
        <v>0</v>
      </c>
      <c r="AT19" s="3" t="s">
        <v>12</v>
      </c>
      <c r="AU19" t="s">
        <v>0</v>
      </c>
      <c r="AW19" s="3" t="s">
        <v>12</v>
      </c>
      <c r="AX19" t="s">
        <v>0</v>
      </c>
      <c r="AZ19" s="3" t="s">
        <v>12</v>
      </c>
      <c r="BA19" t="s">
        <v>0</v>
      </c>
      <c r="BC19" s="3" t="s">
        <v>12</v>
      </c>
      <c r="BD19" t="s">
        <v>0</v>
      </c>
      <c r="BF19" s="3" t="s">
        <v>12</v>
      </c>
      <c r="BG19" t="s">
        <v>0</v>
      </c>
      <c r="BI19" s="3" t="s">
        <v>12</v>
      </c>
      <c r="BJ19" t="s">
        <v>0</v>
      </c>
      <c r="BL19" s="3" t="s">
        <v>12</v>
      </c>
      <c r="BM19" t="s">
        <v>0</v>
      </c>
      <c r="BO19" s="3" t="s">
        <v>12</v>
      </c>
      <c r="BP19" t="s">
        <v>0</v>
      </c>
      <c r="BR19" s="3" t="s">
        <v>12</v>
      </c>
      <c r="BS19" t="s">
        <v>0</v>
      </c>
      <c r="BU19" s="3" t="s">
        <v>12</v>
      </c>
      <c r="BV19" t="s">
        <v>0</v>
      </c>
      <c r="BX19" s="3" t="s">
        <v>12</v>
      </c>
      <c r="BY19" t="s">
        <v>0</v>
      </c>
      <c r="CA19" s="3" t="s">
        <v>12</v>
      </c>
      <c r="CB19" t="s">
        <v>0</v>
      </c>
      <c r="CD19" s="3" t="s">
        <v>12</v>
      </c>
      <c r="CE19" t="s">
        <v>0</v>
      </c>
      <c r="CG19" s="3" t="s">
        <v>12</v>
      </c>
      <c r="CH19" t="s">
        <v>0</v>
      </c>
      <c r="CJ19" s="3" t="s">
        <v>12</v>
      </c>
      <c r="CK19" t="s">
        <v>0</v>
      </c>
      <c r="CM19" s="3" t="s">
        <v>12</v>
      </c>
      <c r="CN19" t="s">
        <v>0</v>
      </c>
      <c r="CP19" s="3" t="s">
        <v>12</v>
      </c>
      <c r="CQ19" t="s">
        <v>0</v>
      </c>
    </row>
    <row r="20" spans="1:95" x14ac:dyDescent="0.25">
      <c r="A20" t="s">
        <v>2</v>
      </c>
      <c r="B20" s="1">
        <v>42411</v>
      </c>
      <c r="D20" t="s">
        <v>2</v>
      </c>
      <c r="E20" s="1">
        <v>42472</v>
      </c>
      <c r="G20" t="s">
        <v>2</v>
      </c>
      <c r="H20" s="1">
        <v>41742</v>
      </c>
      <c r="J20" t="s">
        <v>2</v>
      </c>
      <c r="K20" s="1">
        <v>42411</v>
      </c>
      <c r="M20" t="s">
        <v>2</v>
      </c>
      <c r="N20" s="1">
        <v>42472</v>
      </c>
      <c r="P20" t="s">
        <v>2</v>
      </c>
      <c r="Q20" s="1">
        <v>41742</v>
      </c>
      <c r="S20" t="s">
        <v>2</v>
      </c>
      <c r="T20" s="1">
        <v>42411</v>
      </c>
      <c r="V20" t="s">
        <v>2</v>
      </c>
      <c r="W20" s="1">
        <v>42472</v>
      </c>
      <c r="Y20" t="s">
        <v>2</v>
      </c>
      <c r="Z20" s="1">
        <v>42472</v>
      </c>
      <c r="AB20" t="s">
        <v>2</v>
      </c>
      <c r="AC20" s="1">
        <v>41742</v>
      </c>
      <c r="AE20" t="s">
        <v>2</v>
      </c>
      <c r="AF20" s="1">
        <v>42411</v>
      </c>
      <c r="AH20" t="s">
        <v>2</v>
      </c>
      <c r="AI20" s="1">
        <v>42472</v>
      </c>
      <c r="AK20" t="s">
        <v>2</v>
      </c>
      <c r="AL20" s="1">
        <v>42472</v>
      </c>
      <c r="AN20" t="s">
        <v>2</v>
      </c>
      <c r="AO20" s="1">
        <v>41742</v>
      </c>
      <c r="AQ20" t="s">
        <v>2</v>
      </c>
      <c r="AR20" s="1">
        <v>42411</v>
      </c>
      <c r="AT20" t="s">
        <v>2</v>
      </c>
      <c r="AU20" s="1">
        <v>42472</v>
      </c>
      <c r="AW20" t="s">
        <v>2</v>
      </c>
      <c r="AX20" s="1">
        <v>42472</v>
      </c>
      <c r="AZ20" t="s">
        <v>2</v>
      </c>
      <c r="BA20" s="1">
        <v>41742</v>
      </c>
      <c r="BC20" t="s">
        <v>2</v>
      </c>
      <c r="BD20" s="1">
        <v>42411</v>
      </c>
      <c r="BF20" t="s">
        <v>2</v>
      </c>
      <c r="BG20" s="1">
        <v>42472</v>
      </c>
      <c r="BI20" t="s">
        <v>2</v>
      </c>
      <c r="BJ20" s="1">
        <v>42472</v>
      </c>
      <c r="BL20" t="s">
        <v>2</v>
      </c>
      <c r="BM20" s="1">
        <v>41742</v>
      </c>
      <c r="BO20" t="s">
        <v>2</v>
      </c>
      <c r="BP20" s="1">
        <v>42411</v>
      </c>
      <c r="BR20" t="s">
        <v>2</v>
      </c>
      <c r="BS20" s="1">
        <v>42472</v>
      </c>
      <c r="BU20" t="s">
        <v>2</v>
      </c>
      <c r="BV20" s="1">
        <v>42472</v>
      </c>
      <c r="BX20" t="s">
        <v>2</v>
      </c>
      <c r="BY20" s="1">
        <v>41742</v>
      </c>
      <c r="CA20" t="s">
        <v>2</v>
      </c>
      <c r="CB20" s="1">
        <v>42411</v>
      </c>
      <c r="CD20" t="s">
        <v>2</v>
      </c>
      <c r="CE20" s="1">
        <v>42472</v>
      </c>
      <c r="CG20" t="s">
        <v>2</v>
      </c>
      <c r="CH20" s="1">
        <v>42472</v>
      </c>
      <c r="CJ20" t="s">
        <v>2</v>
      </c>
      <c r="CK20" s="1">
        <v>41742</v>
      </c>
      <c r="CM20" t="s">
        <v>2</v>
      </c>
      <c r="CN20" s="1">
        <v>42411</v>
      </c>
      <c r="CP20" t="s">
        <v>2</v>
      </c>
      <c r="CQ20" s="1">
        <v>42472</v>
      </c>
    </row>
    <row r="21" spans="1:95" x14ac:dyDescent="0.25">
      <c r="A21" t="s">
        <v>3</v>
      </c>
      <c r="B21" s="1">
        <v>42496</v>
      </c>
      <c r="D21" t="s">
        <v>3</v>
      </c>
      <c r="E21" s="1">
        <v>42496</v>
      </c>
      <c r="G21" t="s">
        <v>3</v>
      </c>
      <c r="H21" s="1">
        <v>41774</v>
      </c>
      <c r="J21" t="s">
        <v>3</v>
      </c>
      <c r="K21" s="1">
        <v>42496</v>
      </c>
      <c r="M21" t="s">
        <v>3</v>
      </c>
      <c r="N21" s="1">
        <v>42496</v>
      </c>
      <c r="P21" t="s">
        <v>3</v>
      </c>
      <c r="Q21" s="1">
        <v>41774</v>
      </c>
      <c r="S21" t="s">
        <v>3</v>
      </c>
      <c r="T21" s="1">
        <v>42496</v>
      </c>
      <c r="V21" t="s">
        <v>3</v>
      </c>
      <c r="W21" s="1">
        <v>42496</v>
      </c>
      <c r="Y21" t="s">
        <v>3</v>
      </c>
      <c r="Z21" s="1">
        <v>42496</v>
      </c>
      <c r="AB21" t="s">
        <v>3</v>
      </c>
      <c r="AC21" s="1">
        <v>41774</v>
      </c>
      <c r="AE21" t="s">
        <v>3</v>
      </c>
      <c r="AF21" s="1">
        <v>42496</v>
      </c>
      <c r="AH21" t="s">
        <v>3</v>
      </c>
      <c r="AI21" s="1">
        <v>42496</v>
      </c>
      <c r="AK21" t="s">
        <v>3</v>
      </c>
      <c r="AL21" s="1">
        <v>42496</v>
      </c>
      <c r="AN21" t="s">
        <v>3</v>
      </c>
      <c r="AO21" s="1">
        <v>41774</v>
      </c>
      <c r="AQ21" t="s">
        <v>3</v>
      </c>
      <c r="AR21" s="1">
        <v>42496</v>
      </c>
      <c r="AT21" t="s">
        <v>3</v>
      </c>
      <c r="AU21" s="1">
        <v>42496</v>
      </c>
      <c r="AW21" t="s">
        <v>3</v>
      </c>
      <c r="AX21" s="1">
        <v>42496</v>
      </c>
      <c r="AZ21" t="s">
        <v>3</v>
      </c>
      <c r="BA21" s="1">
        <v>41774</v>
      </c>
      <c r="BC21" t="s">
        <v>3</v>
      </c>
      <c r="BD21" s="1">
        <v>42496</v>
      </c>
      <c r="BF21" t="s">
        <v>3</v>
      </c>
      <c r="BG21" s="1">
        <v>42496</v>
      </c>
      <c r="BI21" t="s">
        <v>3</v>
      </c>
      <c r="BJ21" s="1">
        <v>42496</v>
      </c>
      <c r="BL21" t="s">
        <v>3</v>
      </c>
      <c r="BM21" s="1">
        <v>41774</v>
      </c>
      <c r="BO21" t="s">
        <v>3</v>
      </c>
      <c r="BP21" s="1">
        <v>42496</v>
      </c>
      <c r="BR21" t="s">
        <v>3</v>
      </c>
      <c r="BS21" s="1">
        <v>42496</v>
      </c>
      <c r="BU21" t="s">
        <v>3</v>
      </c>
      <c r="BV21" s="1">
        <v>42496</v>
      </c>
      <c r="BX21" t="s">
        <v>3</v>
      </c>
      <c r="BY21" s="1">
        <v>41774</v>
      </c>
      <c r="CA21" t="s">
        <v>3</v>
      </c>
      <c r="CB21" s="1">
        <v>42496</v>
      </c>
      <c r="CD21" t="s">
        <v>3</v>
      </c>
      <c r="CE21" s="1">
        <v>42496</v>
      </c>
      <c r="CG21" t="s">
        <v>3</v>
      </c>
      <c r="CH21" s="1">
        <v>42496</v>
      </c>
      <c r="CJ21" t="s">
        <v>3</v>
      </c>
      <c r="CK21" s="1">
        <v>41774</v>
      </c>
      <c r="CM21" t="s">
        <v>3</v>
      </c>
      <c r="CN21" s="1">
        <v>42496</v>
      </c>
      <c r="CP21" t="s">
        <v>3</v>
      </c>
      <c r="CQ21" s="1">
        <v>42496</v>
      </c>
    </row>
    <row r="22" spans="1:95" x14ac:dyDescent="0.25">
      <c r="A22" t="s">
        <v>4</v>
      </c>
      <c r="B22" s="1">
        <v>42480</v>
      </c>
      <c r="D22" t="s">
        <v>4</v>
      </c>
      <c r="E22" s="1">
        <v>42480</v>
      </c>
      <c r="G22" t="s">
        <v>4</v>
      </c>
      <c r="H22" s="1">
        <v>41772</v>
      </c>
      <c r="J22" t="s">
        <v>4</v>
      </c>
      <c r="K22" s="1">
        <v>42480</v>
      </c>
      <c r="M22" t="s">
        <v>4</v>
      </c>
      <c r="N22" s="1">
        <v>42480</v>
      </c>
      <c r="P22" t="s">
        <v>4</v>
      </c>
      <c r="Q22" s="1">
        <v>41772</v>
      </c>
      <c r="S22" t="s">
        <v>4</v>
      </c>
      <c r="T22" s="1">
        <v>42480</v>
      </c>
      <c r="V22" t="s">
        <v>4</v>
      </c>
      <c r="W22" s="1">
        <v>42480</v>
      </c>
      <c r="Y22" t="s">
        <v>4</v>
      </c>
      <c r="Z22" s="1">
        <v>42480</v>
      </c>
      <c r="AB22" t="s">
        <v>4</v>
      </c>
      <c r="AC22" s="1">
        <v>41772</v>
      </c>
      <c r="AE22" t="s">
        <v>4</v>
      </c>
      <c r="AF22" s="1">
        <v>42480</v>
      </c>
      <c r="AH22" t="s">
        <v>4</v>
      </c>
      <c r="AI22" s="1">
        <v>42480</v>
      </c>
      <c r="AK22" t="s">
        <v>4</v>
      </c>
      <c r="AL22" s="1">
        <v>42480</v>
      </c>
      <c r="AN22" t="s">
        <v>4</v>
      </c>
      <c r="AO22" s="1">
        <v>41772</v>
      </c>
      <c r="AQ22" t="s">
        <v>4</v>
      </c>
      <c r="AR22" s="1">
        <v>42480</v>
      </c>
      <c r="AT22" t="s">
        <v>4</v>
      </c>
      <c r="AU22" s="1">
        <v>42480</v>
      </c>
      <c r="AW22" t="s">
        <v>4</v>
      </c>
      <c r="AX22" s="1">
        <v>42480</v>
      </c>
      <c r="AZ22" t="s">
        <v>4</v>
      </c>
      <c r="BA22" s="1">
        <v>41772</v>
      </c>
      <c r="BC22" t="s">
        <v>4</v>
      </c>
      <c r="BD22" s="1">
        <v>42480</v>
      </c>
      <c r="BF22" t="s">
        <v>4</v>
      </c>
      <c r="BG22" s="1">
        <v>42480</v>
      </c>
      <c r="BI22" t="s">
        <v>4</v>
      </c>
      <c r="BJ22" s="1">
        <v>42480</v>
      </c>
      <c r="BL22" t="s">
        <v>4</v>
      </c>
      <c r="BM22" s="1">
        <v>41772</v>
      </c>
      <c r="BO22" t="s">
        <v>4</v>
      </c>
      <c r="BP22" s="1">
        <v>42480</v>
      </c>
      <c r="BR22" t="s">
        <v>4</v>
      </c>
      <c r="BS22" s="1">
        <v>42480</v>
      </c>
      <c r="BU22" t="s">
        <v>4</v>
      </c>
      <c r="BV22" s="1">
        <v>42480</v>
      </c>
      <c r="BX22" t="s">
        <v>4</v>
      </c>
      <c r="BY22" s="1">
        <v>41772</v>
      </c>
      <c r="CA22" t="s">
        <v>4</v>
      </c>
      <c r="CB22" s="1">
        <v>42480</v>
      </c>
      <c r="CD22" t="s">
        <v>4</v>
      </c>
      <c r="CE22" s="1">
        <v>42480</v>
      </c>
      <c r="CG22" t="s">
        <v>4</v>
      </c>
      <c r="CH22" s="1">
        <v>42480</v>
      </c>
      <c r="CJ22" t="s">
        <v>4</v>
      </c>
      <c r="CK22" s="1">
        <v>41772</v>
      </c>
      <c r="CM22" t="s">
        <v>4</v>
      </c>
      <c r="CN22" s="1">
        <v>42480</v>
      </c>
      <c r="CP22" t="s">
        <v>4</v>
      </c>
      <c r="CQ22" s="1">
        <v>42480</v>
      </c>
    </row>
    <row r="23" spans="1:95" x14ac:dyDescent="0.25">
      <c r="A23" t="s">
        <v>1</v>
      </c>
      <c r="B23" s="2">
        <f>(B22-B20)/(B21-B20)</f>
        <v>0.81176470588235294</v>
      </c>
      <c r="D23" t="s">
        <v>1</v>
      </c>
      <c r="E23" s="2">
        <f>(E22-E20)/(E21-E20)</f>
        <v>0.33333333333333331</v>
      </c>
      <c r="G23" t="s">
        <v>1</v>
      </c>
      <c r="H23" s="2">
        <f>(H22-H20)/(H21-H20)</f>
        <v>0.9375</v>
      </c>
      <c r="J23" t="s">
        <v>1</v>
      </c>
      <c r="K23" s="2">
        <f>(K22-K20)/(K21-K20)</f>
        <v>0.81176470588235294</v>
      </c>
      <c r="M23" t="s">
        <v>1</v>
      </c>
      <c r="N23" s="2">
        <f>(N22-N20)/(N21-N20)</f>
        <v>0.33333333333333331</v>
      </c>
      <c r="P23" t="s">
        <v>1</v>
      </c>
      <c r="Q23" s="2">
        <f>(Q22-Q20)/(Q21-Q20)</f>
        <v>0.9375</v>
      </c>
      <c r="S23" t="s">
        <v>1</v>
      </c>
      <c r="T23" s="2">
        <f>(T22-T20)/(T21-T20)</f>
        <v>0.81176470588235294</v>
      </c>
      <c r="V23" t="s">
        <v>1</v>
      </c>
      <c r="W23" s="2">
        <f>(W22-W20)/(W21-W20)</f>
        <v>0.33333333333333331</v>
      </c>
      <c r="Y23" t="s">
        <v>1</v>
      </c>
      <c r="Z23" s="2">
        <f>(Z22-Z20)/(Z21-Z20)</f>
        <v>0.33333333333333331</v>
      </c>
      <c r="AB23" t="s">
        <v>1</v>
      </c>
      <c r="AC23" s="2">
        <f>(AC22-AC20)/(AC21-AC20)</f>
        <v>0.9375</v>
      </c>
      <c r="AE23" t="s">
        <v>1</v>
      </c>
      <c r="AF23" s="2">
        <f>(AF22-AF20)/(AF21-AF20)</f>
        <v>0.81176470588235294</v>
      </c>
      <c r="AH23" t="s">
        <v>1</v>
      </c>
      <c r="AI23" s="2">
        <f>(AI22-AI20)/(AI21-AI20)</f>
        <v>0.33333333333333331</v>
      </c>
      <c r="AK23" t="s">
        <v>1</v>
      </c>
      <c r="AL23" s="2">
        <f>(AL22-AL20)/(AL21-AL20)</f>
        <v>0.33333333333333331</v>
      </c>
      <c r="AN23" t="s">
        <v>1</v>
      </c>
      <c r="AO23" s="2">
        <f>(AO22-AO20)/(AO21-AO20)</f>
        <v>0.9375</v>
      </c>
      <c r="AQ23" t="s">
        <v>1</v>
      </c>
      <c r="AR23" s="2">
        <f>(AR22-AR20)/(AR21-AR20)</f>
        <v>0.81176470588235294</v>
      </c>
      <c r="AT23" t="s">
        <v>1</v>
      </c>
      <c r="AU23" s="2">
        <f>(AU22-AU20)/(AU21-AU20)</f>
        <v>0.33333333333333331</v>
      </c>
      <c r="AW23" t="s">
        <v>1</v>
      </c>
      <c r="AX23" s="2">
        <f>(AX22-AX20)/(AX21-AX20)</f>
        <v>0.33333333333333331</v>
      </c>
      <c r="AZ23" t="s">
        <v>1</v>
      </c>
      <c r="BA23" s="2">
        <f>(BA22-BA20)/(BA21-BA20)</f>
        <v>0.9375</v>
      </c>
      <c r="BC23" t="s">
        <v>1</v>
      </c>
      <c r="BD23" s="2">
        <f>(BD22-BD20)/(BD21-BD20)</f>
        <v>0.81176470588235294</v>
      </c>
      <c r="BF23" t="s">
        <v>1</v>
      </c>
      <c r="BG23" s="2">
        <f>(BG22-BG20)/(BG21-BG20)</f>
        <v>0.33333333333333331</v>
      </c>
      <c r="BI23" t="s">
        <v>1</v>
      </c>
      <c r="BJ23" s="2">
        <f>(BJ22-BJ20)/(BJ21-BJ20)</f>
        <v>0.33333333333333331</v>
      </c>
      <c r="BL23" t="s">
        <v>1</v>
      </c>
      <c r="BM23" s="2">
        <f>(BM22-BM20)/(BM21-BM20)</f>
        <v>0.9375</v>
      </c>
      <c r="BO23" t="s">
        <v>1</v>
      </c>
      <c r="BP23" s="2">
        <f>(BP22-BP20)/(BP21-BP20)</f>
        <v>0.81176470588235294</v>
      </c>
      <c r="BR23" t="s">
        <v>1</v>
      </c>
      <c r="BS23" s="2">
        <f>(BS22-BS20)/(BS21-BS20)</f>
        <v>0.33333333333333331</v>
      </c>
      <c r="BU23" t="s">
        <v>1</v>
      </c>
      <c r="BV23" s="2">
        <f>(BV22-BV20)/(BV21-BV20)</f>
        <v>0.33333333333333331</v>
      </c>
      <c r="BX23" t="s">
        <v>1</v>
      </c>
      <c r="BY23" s="2">
        <f>(BY22-BY20)/(BY21-BY20)</f>
        <v>0.9375</v>
      </c>
      <c r="CA23" t="s">
        <v>1</v>
      </c>
      <c r="CB23" s="2">
        <f>(CB22-CB20)/(CB21-CB20)</f>
        <v>0.81176470588235294</v>
      </c>
      <c r="CD23" t="s">
        <v>1</v>
      </c>
      <c r="CE23" s="2">
        <f>(CE22-CE20)/(CE21-CE20)</f>
        <v>0.33333333333333331</v>
      </c>
      <c r="CG23" t="s">
        <v>1</v>
      </c>
      <c r="CH23" s="2">
        <f>(CH22-CH20)/(CH21-CH20)</f>
        <v>0.33333333333333331</v>
      </c>
      <c r="CJ23" t="s">
        <v>1</v>
      </c>
      <c r="CK23" s="2">
        <f>(CK22-CK20)/(CK21-CK20)</f>
        <v>0.9375</v>
      </c>
      <c r="CM23" t="s">
        <v>1</v>
      </c>
      <c r="CN23" s="2">
        <f>(CN22-CN20)/(CN21-CN20)</f>
        <v>0.81176470588235294</v>
      </c>
      <c r="CP23" t="s">
        <v>1</v>
      </c>
      <c r="CQ23" s="2">
        <f>(CQ22-CQ20)/(CQ21-CQ20)</f>
        <v>0.33333333333333331</v>
      </c>
    </row>
    <row r="25" spans="1:95" x14ac:dyDescent="0.25">
      <c r="B25" t="s">
        <v>5</v>
      </c>
      <c r="E25" t="s">
        <v>5</v>
      </c>
      <c r="H25" t="s">
        <v>5</v>
      </c>
      <c r="K25" t="s">
        <v>5</v>
      </c>
      <c r="N25" t="s">
        <v>5</v>
      </c>
      <c r="Q25" t="s">
        <v>5</v>
      </c>
      <c r="T25" t="s">
        <v>5</v>
      </c>
      <c r="W25" t="s">
        <v>5</v>
      </c>
      <c r="Z25" t="s">
        <v>5</v>
      </c>
      <c r="AC25" t="s">
        <v>5</v>
      </c>
      <c r="AF25" t="s">
        <v>5</v>
      </c>
      <c r="AI25" t="s">
        <v>5</v>
      </c>
      <c r="AL25" t="s">
        <v>5</v>
      </c>
      <c r="AO25" t="s">
        <v>5</v>
      </c>
      <c r="AR25" t="s">
        <v>5</v>
      </c>
      <c r="AU25" t="s">
        <v>5</v>
      </c>
      <c r="AX25" t="s">
        <v>5</v>
      </c>
      <c r="BA25" t="s">
        <v>5</v>
      </c>
      <c r="BD25" t="s">
        <v>5</v>
      </c>
      <c r="BG25" t="s">
        <v>5</v>
      </c>
      <c r="BJ25" t="s">
        <v>5</v>
      </c>
      <c r="BM25" t="s">
        <v>5</v>
      </c>
      <c r="BP25" t="s">
        <v>5</v>
      </c>
      <c r="BS25" t="s">
        <v>5</v>
      </c>
      <c r="BV25" t="s">
        <v>5</v>
      </c>
      <c r="BY25" t="s">
        <v>5</v>
      </c>
      <c r="CB25" t="s">
        <v>5</v>
      </c>
      <c r="CE25" t="s">
        <v>5</v>
      </c>
      <c r="CH25" t="s">
        <v>5</v>
      </c>
      <c r="CK25" t="s">
        <v>5</v>
      </c>
      <c r="CN25" t="s">
        <v>5</v>
      </c>
      <c r="CQ25" t="s">
        <v>5</v>
      </c>
    </row>
    <row r="26" spans="1:95" x14ac:dyDescent="0.25">
      <c r="A26" t="s">
        <v>2</v>
      </c>
      <c r="B26" s="2">
        <v>1802.5</v>
      </c>
      <c r="D26" t="s">
        <v>2</v>
      </c>
      <c r="E26" s="2">
        <v>2031.5</v>
      </c>
      <c r="G26" t="s">
        <v>2</v>
      </c>
      <c r="H26" s="2">
        <v>1803.25</v>
      </c>
      <c r="J26" t="s">
        <v>2</v>
      </c>
      <c r="K26" s="2">
        <v>1802.5</v>
      </c>
      <c r="M26" t="s">
        <v>2</v>
      </c>
      <c r="N26" s="2">
        <v>2031.5</v>
      </c>
      <c r="P26" t="s">
        <v>2</v>
      </c>
      <c r="Q26" s="2">
        <v>1803.25</v>
      </c>
      <c r="S26" t="s">
        <v>2</v>
      </c>
      <c r="T26" s="2">
        <v>1802.5</v>
      </c>
      <c r="V26" t="s">
        <v>2</v>
      </c>
      <c r="W26" s="2">
        <v>2031.5</v>
      </c>
      <c r="Y26" t="s">
        <v>2</v>
      </c>
      <c r="Z26" s="2">
        <v>2031.5</v>
      </c>
      <c r="AB26" t="s">
        <v>2</v>
      </c>
      <c r="AC26" s="2">
        <v>1803.25</v>
      </c>
      <c r="AE26" t="s">
        <v>2</v>
      </c>
      <c r="AF26" s="2">
        <v>1802.5</v>
      </c>
      <c r="AH26" t="s">
        <v>2</v>
      </c>
      <c r="AI26" s="2">
        <v>2031.5</v>
      </c>
      <c r="AK26" t="s">
        <v>2</v>
      </c>
      <c r="AL26" s="2">
        <v>2031.5</v>
      </c>
      <c r="AN26" t="s">
        <v>2</v>
      </c>
      <c r="AO26" s="2">
        <v>1803.25</v>
      </c>
      <c r="AQ26" t="s">
        <v>2</v>
      </c>
      <c r="AR26" s="2">
        <v>1802.5</v>
      </c>
      <c r="AT26" t="s">
        <v>2</v>
      </c>
      <c r="AU26" s="2">
        <v>2031.5</v>
      </c>
      <c r="AW26" t="s">
        <v>2</v>
      </c>
      <c r="AX26" s="2">
        <v>2031.5</v>
      </c>
      <c r="AZ26" t="s">
        <v>2</v>
      </c>
      <c r="BA26" s="2">
        <v>1803.25</v>
      </c>
      <c r="BC26" t="s">
        <v>2</v>
      </c>
      <c r="BD26" s="2">
        <v>1802.5</v>
      </c>
      <c r="BF26" t="s">
        <v>2</v>
      </c>
      <c r="BG26" s="2">
        <v>2031.5</v>
      </c>
      <c r="BI26" t="s">
        <v>2</v>
      </c>
      <c r="BJ26" s="2">
        <v>2031.5</v>
      </c>
      <c r="BL26" t="s">
        <v>2</v>
      </c>
      <c r="BM26" s="2">
        <v>1803.25</v>
      </c>
      <c r="BO26" t="s">
        <v>2</v>
      </c>
      <c r="BP26" s="2">
        <v>1802.5</v>
      </c>
      <c r="BR26" t="s">
        <v>2</v>
      </c>
      <c r="BS26" s="2">
        <v>2031.5</v>
      </c>
      <c r="BU26" t="s">
        <v>2</v>
      </c>
      <c r="BV26" s="2">
        <v>2031.5</v>
      </c>
      <c r="BX26" t="s">
        <v>2</v>
      </c>
      <c r="BY26" s="2">
        <v>1803.25</v>
      </c>
      <c r="CA26" t="s">
        <v>2</v>
      </c>
      <c r="CB26" s="2">
        <v>1802.5</v>
      </c>
      <c r="CD26" t="s">
        <v>2</v>
      </c>
      <c r="CE26" s="2">
        <v>2031.5</v>
      </c>
      <c r="CG26" t="s">
        <v>2</v>
      </c>
      <c r="CH26" s="2">
        <v>2031.5</v>
      </c>
      <c r="CJ26" t="s">
        <v>2</v>
      </c>
      <c r="CK26" s="2">
        <v>1803.25</v>
      </c>
      <c r="CM26" t="s">
        <v>2</v>
      </c>
      <c r="CN26" s="2">
        <v>1802.5</v>
      </c>
      <c r="CP26" t="s">
        <v>2</v>
      </c>
      <c r="CQ26" s="2">
        <v>2031.5</v>
      </c>
    </row>
    <row r="27" spans="1:95" x14ac:dyDescent="0.25">
      <c r="A27" t="s">
        <v>3</v>
      </c>
      <c r="B27" s="2">
        <v>2030.5</v>
      </c>
      <c r="D27" t="s">
        <v>3</v>
      </c>
      <c r="E27" s="2">
        <v>2030.5</v>
      </c>
      <c r="G27" t="s">
        <v>3</v>
      </c>
      <c r="H27" s="2">
        <v>1859</v>
      </c>
      <c r="J27" t="s">
        <v>3</v>
      </c>
      <c r="K27" s="2">
        <v>2030.5</v>
      </c>
      <c r="M27" t="s">
        <v>3</v>
      </c>
      <c r="N27" s="2">
        <v>2030.5</v>
      </c>
      <c r="P27" t="s">
        <v>3</v>
      </c>
      <c r="Q27" s="2">
        <v>1859</v>
      </c>
      <c r="S27" t="s">
        <v>3</v>
      </c>
      <c r="T27" s="2">
        <v>2030.5</v>
      </c>
      <c r="V27" t="s">
        <v>3</v>
      </c>
      <c r="W27" s="2">
        <v>2030.5</v>
      </c>
      <c r="Y27" t="s">
        <v>3</v>
      </c>
      <c r="Z27" s="2">
        <v>2030.5</v>
      </c>
      <c r="AB27" t="s">
        <v>3</v>
      </c>
      <c r="AC27" s="2">
        <v>1859</v>
      </c>
      <c r="AE27" t="s">
        <v>3</v>
      </c>
      <c r="AF27" s="2">
        <v>2030.5</v>
      </c>
      <c r="AH27" t="s">
        <v>3</v>
      </c>
      <c r="AI27" s="2">
        <v>2030.5</v>
      </c>
      <c r="AK27" t="s">
        <v>3</v>
      </c>
      <c r="AL27" s="2">
        <v>2030.5</v>
      </c>
      <c r="AN27" t="s">
        <v>3</v>
      </c>
      <c r="AO27" s="2">
        <v>1859</v>
      </c>
      <c r="AQ27" t="s">
        <v>3</v>
      </c>
      <c r="AR27" s="2">
        <v>2030.5</v>
      </c>
      <c r="AT27" t="s">
        <v>3</v>
      </c>
      <c r="AU27" s="2">
        <v>2030.5</v>
      </c>
      <c r="AW27" t="s">
        <v>3</v>
      </c>
      <c r="AX27" s="2">
        <v>2030.5</v>
      </c>
      <c r="AZ27" t="s">
        <v>3</v>
      </c>
      <c r="BA27" s="2">
        <v>1859</v>
      </c>
      <c r="BC27" t="s">
        <v>3</v>
      </c>
      <c r="BD27" s="2">
        <v>2030.5</v>
      </c>
      <c r="BF27" t="s">
        <v>3</v>
      </c>
      <c r="BG27" s="2">
        <v>2030.5</v>
      </c>
      <c r="BI27" t="s">
        <v>3</v>
      </c>
      <c r="BJ27" s="2">
        <v>2030.5</v>
      </c>
      <c r="BL27" t="s">
        <v>3</v>
      </c>
      <c r="BM27" s="2">
        <v>1859</v>
      </c>
      <c r="BO27" t="s">
        <v>3</v>
      </c>
      <c r="BP27" s="2">
        <v>2030.5</v>
      </c>
      <c r="BR27" t="s">
        <v>3</v>
      </c>
      <c r="BS27" s="2">
        <v>2030.5</v>
      </c>
      <c r="BU27" t="s">
        <v>3</v>
      </c>
      <c r="BV27" s="2">
        <v>2030.5</v>
      </c>
      <c r="BX27" t="s">
        <v>3</v>
      </c>
      <c r="BY27" s="2">
        <v>1859</v>
      </c>
      <c r="CA27" t="s">
        <v>3</v>
      </c>
      <c r="CB27" s="2">
        <v>2030.5</v>
      </c>
      <c r="CD27" t="s">
        <v>3</v>
      </c>
      <c r="CE27" s="2">
        <v>2030.5</v>
      </c>
      <c r="CG27" t="s">
        <v>3</v>
      </c>
      <c r="CH27" s="2">
        <v>2030.5</v>
      </c>
      <c r="CJ27" t="s">
        <v>3</v>
      </c>
      <c r="CK27" s="2">
        <v>1859</v>
      </c>
      <c r="CM27" t="s">
        <v>3</v>
      </c>
      <c r="CN27" s="2">
        <v>2030.5</v>
      </c>
      <c r="CP27" t="s">
        <v>3</v>
      </c>
      <c r="CQ27" s="2">
        <v>2030.5</v>
      </c>
    </row>
    <row r="28" spans="1:95" x14ac:dyDescent="0.25">
      <c r="A28" t="s">
        <v>4</v>
      </c>
      <c r="B28" s="2">
        <v>2105.25</v>
      </c>
      <c r="D28" t="s">
        <v>4</v>
      </c>
      <c r="E28" s="2">
        <v>2105.25</v>
      </c>
      <c r="G28" t="s">
        <v>4</v>
      </c>
      <c r="H28" s="2">
        <v>1898.5</v>
      </c>
      <c r="J28" t="s">
        <v>4</v>
      </c>
      <c r="K28" s="2">
        <v>2105.25</v>
      </c>
      <c r="M28" t="s">
        <v>4</v>
      </c>
      <c r="N28" s="2">
        <v>2105.25</v>
      </c>
      <c r="P28" t="s">
        <v>4</v>
      </c>
      <c r="Q28" s="2">
        <v>1898.5</v>
      </c>
      <c r="S28" t="s">
        <v>4</v>
      </c>
      <c r="T28" s="2">
        <v>2105.25</v>
      </c>
      <c r="V28" t="s">
        <v>4</v>
      </c>
      <c r="W28" s="2">
        <v>2105.25</v>
      </c>
      <c r="Y28" t="s">
        <v>4</v>
      </c>
      <c r="Z28" s="2">
        <v>2105.25</v>
      </c>
      <c r="AB28" t="s">
        <v>4</v>
      </c>
      <c r="AC28" s="2">
        <v>1898.5</v>
      </c>
      <c r="AE28" t="s">
        <v>4</v>
      </c>
      <c r="AF28" s="2">
        <v>2105.25</v>
      </c>
      <c r="AH28" t="s">
        <v>4</v>
      </c>
      <c r="AI28" s="2">
        <v>2105.25</v>
      </c>
      <c r="AK28" t="s">
        <v>4</v>
      </c>
      <c r="AL28" s="2">
        <v>2105.25</v>
      </c>
      <c r="AN28" t="s">
        <v>4</v>
      </c>
      <c r="AO28" s="2">
        <v>1898.5</v>
      </c>
      <c r="AQ28" t="s">
        <v>4</v>
      </c>
      <c r="AR28" s="2">
        <v>2105.25</v>
      </c>
      <c r="AT28" t="s">
        <v>4</v>
      </c>
      <c r="AU28" s="2">
        <v>2105.25</v>
      </c>
      <c r="AW28" t="s">
        <v>4</v>
      </c>
      <c r="AX28" s="2">
        <v>2105.25</v>
      </c>
      <c r="AZ28" t="s">
        <v>4</v>
      </c>
      <c r="BA28" s="2">
        <v>1898.5</v>
      </c>
      <c r="BC28" t="s">
        <v>4</v>
      </c>
      <c r="BD28" s="2">
        <v>2105.25</v>
      </c>
      <c r="BF28" t="s">
        <v>4</v>
      </c>
      <c r="BG28" s="2">
        <v>2105.25</v>
      </c>
      <c r="BI28" t="s">
        <v>4</v>
      </c>
      <c r="BJ28" s="2">
        <v>2105.25</v>
      </c>
      <c r="BL28" t="s">
        <v>4</v>
      </c>
      <c r="BM28" s="2">
        <v>1898.5</v>
      </c>
      <c r="BO28" t="s">
        <v>4</v>
      </c>
      <c r="BP28" s="2">
        <v>2105.25</v>
      </c>
      <c r="BR28" t="s">
        <v>4</v>
      </c>
      <c r="BS28" s="2">
        <v>2105.25</v>
      </c>
      <c r="BU28" t="s">
        <v>4</v>
      </c>
      <c r="BV28" s="2">
        <v>2105.25</v>
      </c>
      <c r="BX28" t="s">
        <v>4</v>
      </c>
      <c r="BY28" s="2">
        <v>1898.5</v>
      </c>
      <c r="CA28" t="s">
        <v>4</v>
      </c>
      <c r="CB28" s="2">
        <v>2105.25</v>
      </c>
      <c r="CD28" t="s">
        <v>4</v>
      </c>
      <c r="CE28" s="2">
        <v>2105.25</v>
      </c>
      <c r="CG28" t="s">
        <v>4</v>
      </c>
      <c r="CH28" s="2">
        <v>2105.25</v>
      </c>
      <c r="CJ28" t="s">
        <v>4</v>
      </c>
      <c r="CK28" s="2">
        <v>1898.5</v>
      </c>
      <c r="CM28" t="s">
        <v>4</v>
      </c>
      <c r="CN28" s="2">
        <v>2105.25</v>
      </c>
      <c r="CP28" t="s">
        <v>4</v>
      </c>
      <c r="CQ28" s="2">
        <v>2105.25</v>
      </c>
    </row>
    <row r="29" spans="1:95" x14ac:dyDescent="0.25">
      <c r="A29" t="s">
        <v>6</v>
      </c>
      <c r="B29" s="2">
        <f>B28-B26</f>
        <v>302.75</v>
      </c>
      <c r="D29" t="s">
        <v>6</v>
      </c>
      <c r="E29" s="2">
        <f>E28-E26</f>
        <v>73.75</v>
      </c>
      <c r="G29" t="s">
        <v>6</v>
      </c>
      <c r="H29" s="2">
        <f>H28-H26</f>
        <v>95.25</v>
      </c>
      <c r="J29" t="s">
        <v>6</v>
      </c>
      <c r="K29" s="2">
        <f>K28-K26</f>
        <v>302.75</v>
      </c>
      <c r="M29" t="s">
        <v>6</v>
      </c>
      <c r="N29" s="2">
        <f>N28-N26</f>
        <v>73.75</v>
      </c>
      <c r="P29" t="s">
        <v>6</v>
      </c>
      <c r="Q29" s="2">
        <f>Q28-Q26</f>
        <v>95.25</v>
      </c>
      <c r="S29" t="s">
        <v>6</v>
      </c>
      <c r="T29" s="2">
        <f>T28-T26</f>
        <v>302.75</v>
      </c>
      <c r="V29" t="s">
        <v>6</v>
      </c>
      <c r="W29" s="2">
        <f>W28-W26</f>
        <v>73.75</v>
      </c>
      <c r="Y29" t="s">
        <v>6</v>
      </c>
      <c r="Z29" s="2">
        <f>Z28-Z26</f>
        <v>73.75</v>
      </c>
      <c r="AB29" t="s">
        <v>6</v>
      </c>
      <c r="AC29" s="2">
        <f>AC28-AC26</f>
        <v>95.25</v>
      </c>
      <c r="AE29" t="s">
        <v>6</v>
      </c>
      <c r="AF29" s="2">
        <f>AF28-AF26</f>
        <v>302.75</v>
      </c>
      <c r="AH29" t="s">
        <v>6</v>
      </c>
      <c r="AI29" s="2">
        <f>AI28-AI26</f>
        <v>73.75</v>
      </c>
      <c r="AK29" t="s">
        <v>6</v>
      </c>
      <c r="AL29" s="2">
        <f>AL28-AL26</f>
        <v>73.75</v>
      </c>
      <c r="AN29" t="s">
        <v>6</v>
      </c>
      <c r="AO29" s="2">
        <f>AO28-AO26</f>
        <v>95.25</v>
      </c>
      <c r="AQ29" t="s">
        <v>6</v>
      </c>
      <c r="AR29" s="2">
        <f>AR28-AR26</f>
        <v>302.75</v>
      </c>
      <c r="AT29" t="s">
        <v>6</v>
      </c>
      <c r="AU29" s="2">
        <f>AU28-AU26</f>
        <v>73.75</v>
      </c>
      <c r="AW29" t="s">
        <v>6</v>
      </c>
      <c r="AX29" s="2">
        <f>AX28-AX26</f>
        <v>73.75</v>
      </c>
      <c r="AZ29" t="s">
        <v>6</v>
      </c>
      <c r="BA29" s="2">
        <f>BA28-BA26</f>
        <v>95.25</v>
      </c>
      <c r="BC29" t="s">
        <v>6</v>
      </c>
      <c r="BD29" s="2">
        <f>BD28-BD26</f>
        <v>302.75</v>
      </c>
      <c r="BF29" t="s">
        <v>6</v>
      </c>
      <c r="BG29" s="2">
        <f>BG28-BG26</f>
        <v>73.75</v>
      </c>
      <c r="BI29" t="s">
        <v>6</v>
      </c>
      <c r="BJ29" s="2">
        <f>BJ28-BJ26</f>
        <v>73.75</v>
      </c>
      <c r="BL29" t="s">
        <v>6</v>
      </c>
      <c r="BM29" s="2">
        <f>BM28-BM26</f>
        <v>95.25</v>
      </c>
      <c r="BO29" t="s">
        <v>6</v>
      </c>
      <c r="BP29" s="2">
        <f>BP28-BP26</f>
        <v>302.75</v>
      </c>
      <c r="BR29" t="s">
        <v>6</v>
      </c>
      <c r="BS29" s="2">
        <f>BS28-BS26</f>
        <v>73.75</v>
      </c>
      <c r="BU29" t="s">
        <v>6</v>
      </c>
      <c r="BV29" s="2">
        <f>BV28-BV26</f>
        <v>73.75</v>
      </c>
      <c r="BX29" t="s">
        <v>6</v>
      </c>
      <c r="BY29" s="2">
        <f>BY28-BY26</f>
        <v>95.25</v>
      </c>
      <c r="CA29" t="s">
        <v>6</v>
      </c>
      <c r="CB29" s="2">
        <f>CB28-CB26</f>
        <v>302.75</v>
      </c>
      <c r="CD29" t="s">
        <v>6</v>
      </c>
      <c r="CE29" s="2">
        <f>CE28-CE26</f>
        <v>73.75</v>
      </c>
      <c r="CG29" t="s">
        <v>6</v>
      </c>
      <c r="CH29" s="2">
        <f>CH28-CH26</f>
        <v>73.75</v>
      </c>
      <c r="CJ29" t="s">
        <v>6</v>
      </c>
      <c r="CK29" s="2">
        <f>CK28-CK26</f>
        <v>95.25</v>
      </c>
      <c r="CM29" t="s">
        <v>6</v>
      </c>
      <c r="CN29" s="2">
        <f>CN28-CN26</f>
        <v>302.75</v>
      </c>
      <c r="CP29" t="s">
        <v>6</v>
      </c>
      <c r="CQ29" s="2">
        <f>CQ28-CQ26</f>
        <v>73.75</v>
      </c>
    </row>
    <row r="30" spans="1:95" x14ac:dyDescent="0.25">
      <c r="A30" t="s">
        <v>7</v>
      </c>
      <c r="B30" s="2">
        <f>B28-B27</f>
        <v>74.75</v>
      </c>
      <c r="D30" t="s">
        <v>7</v>
      </c>
      <c r="E30" s="2">
        <f>E28-E27</f>
        <v>74.75</v>
      </c>
      <c r="G30" t="s">
        <v>7</v>
      </c>
      <c r="H30" s="2">
        <f>H28-H27</f>
        <v>39.5</v>
      </c>
      <c r="J30" t="s">
        <v>7</v>
      </c>
      <c r="K30" s="2">
        <f>K28-K27</f>
        <v>74.75</v>
      </c>
      <c r="M30" t="s">
        <v>7</v>
      </c>
      <c r="N30" s="2">
        <f>N28-N27</f>
        <v>74.75</v>
      </c>
      <c r="P30" t="s">
        <v>7</v>
      </c>
      <c r="Q30" s="2">
        <f>Q28-Q27</f>
        <v>39.5</v>
      </c>
      <c r="S30" t="s">
        <v>7</v>
      </c>
      <c r="T30" s="2">
        <f>T28-T27</f>
        <v>74.75</v>
      </c>
      <c r="V30" t="s">
        <v>7</v>
      </c>
      <c r="W30" s="2">
        <f>W28-W27</f>
        <v>74.75</v>
      </c>
      <c r="Y30" t="s">
        <v>7</v>
      </c>
      <c r="Z30" s="2">
        <f>Z28-Z27</f>
        <v>74.75</v>
      </c>
      <c r="AB30" t="s">
        <v>7</v>
      </c>
      <c r="AC30" s="2">
        <f>AC28-AC27</f>
        <v>39.5</v>
      </c>
      <c r="AE30" t="s">
        <v>7</v>
      </c>
      <c r="AF30" s="2">
        <f>AF28-AF27</f>
        <v>74.75</v>
      </c>
      <c r="AH30" t="s">
        <v>7</v>
      </c>
      <c r="AI30" s="2">
        <f>AI28-AI27</f>
        <v>74.75</v>
      </c>
      <c r="AK30" t="s">
        <v>7</v>
      </c>
      <c r="AL30" s="2">
        <f>AL28-AL27</f>
        <v>74.75</v>
      </c>
      <c r="AN30" t="s">
        <v>7</v>
      </c>
      <c r="AO30" s="2">
        <f>AO28-AO27</f>
        <v>39.5</v>
      </c>
      <c r="AQ30" t="s">
        <v>7</v>
      </c>
      <c r="AR30" s="2">
        <f>AR28-AR27</f>
        <v>74.75</v>
      </c>
      <c r="AT30" t="s">
        <v>7</v>
      </c>
      <c r="AU30" s="2">
        <f>AU28-AU27</f>
        <v>74.75</v>
      </c>
      <c r="AW30" t="s">
        <v>7</v>
      </c>
      <c r="AX30" s="2">
        <f>AX28-AX27</f>
        <v>74.75</v>
      </c>
      <c r="AZ30" t="s">
        <v>7</v>
      </c>
      <c r="BA30" s="2">
        <f>BA28-BA27</f>
        <v>39.5</v>
      </c>
      <c r="BC30" t="s">
        <v>7</v>
      </c>
      <c r="BD30" s="2">
        <f>BD28-BD27</f>
        <v>74.75</v>
      </c>
      <c r="BF30" t="s">
        <v>7</v>
      </c>
      <c r="BG30" s="2">
        <f>BG28-BG27</f>
        <v>74.75</v>
      </c>
      <c r="BI30" t="s">
        <v>7</v>
      </c>
      <c r="BJ30" s="2">
        <f>BJ28-BJ27</f>
        <v>74.75</v>
      </c>
      <c r="BL30" t="s">
        <v>7</v>
      </c>
      <c r="BM30" s="2">
        <f>BM28-BM27</f>
        <v>39.5</v>
      </c>
      <c r="BO30" t="s">
        <v>7</v>
      </c>
      <c r="BP30" s="2">
        <f>BP28-BP27</f>
        <v>74.75</v>
      </c>
      <c r="BR30" t="s">
        <v>7</v>
      </c>
      <c r="BS30" s="2">
        <f>BS28-BS27</f>
        <v>74.75</v>
      </c>
      <c r="BU30" t="s">
        <v>7</v>
      </c>
      <c r="BV30" s="2">
        <f>BV28-BV27</f>
        <v>74.75</v>
      </c>
      <c r="BX30" t="s">
        <v>7</v>
      </c>
      <c r="BY30" s="2">
        <f>BY28-BY27</f>
        <v>39.5</v>
      </c>
      <c r="CA30" t="s">
        <v>7</v>
      </c>
      <c r="CB30" s="2">
        <f>CB28-CB27</f>
        <v>74.75</v>
      </c>
      <c r="CD30" t="s">
        <v>7</v>
      </c>
      <c r="CE30" s="2">
        <f>CE28-CE27</f>
        <v>74.75</v>
      </c>
      <c r="CG30" t="s">
        <v>7</v>
      </c>
      <c r="CH30" s="2">
        <f>CH28-CH27</f>
        <v>74.75</v>
      </c>
      <c r="CJ30" t="s">
        <v>7</v>
      </c>
      <c r="CK30" s="2">
        <f>CK28-CK27</f>
        <v>39.5</v>
      </c>
      <c r="CM30" t="s">
        <v>7</v>
      </c>
      <c r="CN30" s="2">
        <f>CN28-CN27</f>
        <v>74.75</v>
      </c>
      <c r="CP30" t="s">
        <v>7</v>
      </c>
      <c r="CQ30" s="2">
        <f>CQ28-CQ27</f>
        <v>74.75</v>
      </c>
    </row>
    <row r="31" spans="1:95" x14ac:dyDescent="0.25">
      <c r="A31" t="s">
        <v>8</v>
      </c>
      <c r="B31" s="2">
        <f>B29/B30</f>
        <v>4.0501672240802673</v>
      </c>
      <c r="D31" t="s">
        <v>8</v>
      </c>
      <c r="E31" s="2">
        <f>E29/E30</f>
        <v>0.98662207357859533</v>
      </c>
      <c r="G31" t="s">
        <v>8</v>
      </c>
      <c r="H31" s="2">
        <f>H29/H30</f>
        <v>2.4113924050632911</v>
      </c>
      <c r="J31" t="s">
        <v>8</v>
      </c>
      <c r="K31" s="2">
        <f>K29/K30</f>
        <v>4.0501672240802673</v>
      </c>
      <c r="M31" t="s">
        <v>8</v>
      </c>
      <c r="N31" s="2">
        <f>N29/N30</f>
        <v>0.98662207357859533</v>
      </c>
      <c r="P31" t="s">
        <v>8</v>
      </c>
      <c r="Q31" s="2">
        <f>Q29/Q30</f>
        <v>2.4113924050632911</v>
      </c>
      <c r="S31" t="s">
        <v>8</v>
      </c>
      <c r="T31" s="2">
        <f>T29/T30</f>
        <v>4.0501672240802673</v>
      </c>
      <c r="V31" t="s">
        <v>8</v>
      </c>
      <c r="W31" s="2">
        <f>W29/W30</f>
        <v>0.98662207357859533</v>
      </c>
      <c r="Y31" t="s">
        <v>8</v>
      </c>
      <c r="Z31" s="2">
        <f>Z29/Z30</f>
        <v>0.98662207357859533</v>
      </c>
      <c r="AB31" t="s">
        <v>8</v>
      </c>
      <c r="AC31" s="2">
        <f>AC29/AC30</f>
        <v>2.4113924050632911</v>
      </c>
      <c r="AE31" t="s">
        <v>8</v>
      </c>
      <c r="AF31" s="2">
        <f>AF29/AF30</f>
        <v>4.0501672240802673</v>
      </c>
      <c r="AH31" t="s">
        <v>8</v>
      </c>
      <c r="AI31" s="2">
        <f>AI29/AI30</f>
        <v>0.98662207357859533</v>
      </c>
      <c r="AK31" t="s">
        <v>8</v>
      </c>
      <c r="AL31" s="2">
        <f>AL29/AL30</f>
        <v>0.98662207357859533</v>
      </c>
      <c r="AN31" t="s">
        <v>8</v>
      </c>
      <c r="AO31" s="2">
        <f>AO29/AO30</f>
        <v>2.4113924050632911</v>
      </c>
      <c r="AQ31" t="s">
        <v>8</v>
      </c>
      <c r="AR31" s="2">
        <f>AR29/AR30</f>
        <v>4.0501672240802673</v>
      </c>
      <c r="AT31" t="s">
        <v>8</v>
      </c>
      <c r="AU31" s="2">
        <f>AU29/AU30</f>
        <v>0.98662207357859533</v>
      </c>
      <c r="AW31" t="s">
        <v>8</v>
      </c>
      <c r="AX31" s="2">
        <f>AX29/AX30</f>
        <v>0.98662207357859533</v>
      </c>
      <c r="AZ31" t="s">
        <v>8</v>
      </c>
      <c r="BA31" s="2">
        <f>BA29/BA30</f>
        <v>2.4113924050632911</v>
      </c>
      <c r="BC31" t="s">
        <v>8</v>
      </c>
      <c r="BD31" s="2">
        <f>BD29/BD30</f>
        <v>4.0501672240802673</v>
      </c>
      <c r="BF31" t="s">
        <v>8</v>
      </c>
      <c r="BG31" s="2">
        <f>BG29/BG30</f>
        <v>0.98662207357859533</v>
      </c>
      <c r="BI31" t="s">
        <v>8</v>
      </c>
      <c r="BJ31" s="2">
        <f>BJ29/BJ30</f>
        <v>0.98662207357859533</v>
      </c>
      <c r="BL31" t="s">
        <v>8</v>
      </c>
      <c r="BM31" s="2">
        <f>BM29/BM30</f>
        <v>2.4113924050632911</v>
      </c>
      <c r="BO31" t="s">
        <v>8</v>
      </c>
      <c r="BP31" s="2">
        <f>BP29/BP30</f>
        <v>4.0501672240802673</v>
      </c>
      <c r="BR31" t="s">
        <v>8</v>
      </c>
      <c r="BS31" s="2">
        <f>BS29/BS30</f>
        <v>0.98662207357859533</v>
      </c>
      <c r="BU31" t="s">
        <v>8</v>
      </c>
      <c r="BV31" s="2">
        <f>BV29/BV30</f>
        <v>0.98662207357859533</v>
      </c>
      <c r="BX31" t="s">
        <v>8</v>
      </c>
      <c r="BY31" s="2">
        <f>BY29/BY30</f>
        <v>2.4113924050632911</v>
      </c>
      <c r="CA31" t="s">
        <v>8</v>
      </c>
      <c r="CB31" s="2">
        <f>CB29/CB30</f>
        <v>4.0501672240802673</v>
      </c>
      <c r="CD31" t="s">
        <v>8</v>
      </c>
      <c r="CE31" s="2">
        <f>CE29/CE30</f>
        <v>0.98662207357859533</v>
      </c>
      <c r="CG31" t="s">
        <v>8</v>
      </c>
      <c r="CH31" s="2">
        <f>CH29/CH30</f>
        <v>0.98662207357859533</v>
      </c>
      <c r="CJ31" t="s">
        <v>8</v>
      </c>
      <c r="CK31" s="2">
        <f>CK29/CK30</f>
        <v>2.4113924050632911</v>
      </c>
      <c r="CM31" t="s">
        <v>8</v>
      </c>
      <c r="CN31" s="2">
        <f>CN29/CN30</f>
        <v>4.0501672240802673</v>
      </c>
      <c r="CP31" t="s">
        <v>8</v>
      </c>
      <c r="CQ31" s="2">
        <f>CQ29/CQ30</f>
        <v>0.98662207357859533</v>
      </c>
    </row>
    <row r="32" spans="1:95" x14ac:dyDescent="0.25">
      <c r="A32" t="s">
        <v>9</v>
      </c>
      <c r="B32" s="2">
        <f>IF(B31&gt;1,MIN(1,0.5+0.25*(B31-1)),IF(B31&lt;1,0.5-0.5*(1-B31),0.5))</f>
        <v>1</v>
      </c>
      <c r="D32" t="s">
        <v>9</v>
      </c>
      <c r="E32" s="2">
        <f>IF(E31&gt;1,MIN(1,0.5+0.25*(E31-1)),IF(E31&lt;1,0.5-0.5*(1-E31),0.5))</f>
        <v>0.49331103678929766</v>
      </c>
      <c r="G32" t="s">
        <v>9</v>
      </c>
      <c r="H32" s="2">
        <f>IF(H31&gt;1,MIN(1,0.5+0.25*(H31-1)),IF(H31&lt;1,0.5-0.5*(1-H31),0.5))</f>
        <v>0.85284810126582278</v>
      </c>
      <c r="J32" t="s">
        <v>9</v>
      </c>
      <c r="K32" s="2">
        <f>IF(K31&gt;1,MIN(1,0.5+0.25*(K31-1)),IF(K31&lt;1,0.5-0.5*(1-K31),0.5))</f>
        <v>1</v>
      </c>
      <c r="M32" t="s">
        <v>9</v>
      </c>
      <c r="N32" s="2">
        <f>IF(N31&gt;1,MIN(1,0.5+0.25*(N31-1)),IF(N31&lt;1,0.5-0.5*(1-N31),0.5))</f>
        <v>0.49331103678929766</v>
      </c>
      <c r="P32" t="s">
        <v>9</v>
      </c>
      <c r="Q32" s="2">
        <f>IF(Q31&gt;1,MIN(1,0.5+0.25*(Q31-1)),IF(Q31&lt;1,0.5-0.5*(1-Q31),0.5))</f>
        <v>0.85284810126582278</v>
      </c>
      <c r="S32" t="s">
        <v>9</v>
      </c>
      <c r="T32" s="2">
        <f>IF(T31&gt;1,MIN(1,0.5+0.25*(T31-1)),IF(T31&lt;1,0.5-0.5*(1-T31),0.5))</f>
        <v>1</v>
      </c>
      <c r="V32" t="s">
        <v>9</v>
      </c>
      <c r="W32" s="2" t="s">
        <v>17</v>
      </c>
      <c r="Y32" t="s">
        <v>9</v>
      </c>
      <c r="Z32" s="2">
        <f>IF(Z31&gt;1,MIN(1,0.5+0.25*(Z31-1)),IF(Z31&lt;1,0.5-0.5*(1-Z31),0.5))</f>
        <v>0.49331103678929766</v>
      </c>
      <c r="AB32" t="s">
        <v>9</v>
      </c>
      <c r="AC32" s="2">
        <f>IF(AC31&gt;1,MIN(1,0.5+0.25*(AC31-1)),IF(AC31&lt;1,0.5-0.5*(1-AC31),0.5))</f>
        <v>0.85284810126582278</v>
      </c>
      <c r="AE32" t="s">
        <v>9</v>
      </c>
      <c r="AF32" s="2">
        <f>IF(AF31&gt;1,MIN(1,0.5+0.25*(AF31-1)),IF(AF31&lt;1,0.5-0.5*(1-AF31),0.5))</f>
        <v>1</v>
      </c>
      <c r="AH32" t="s">
        <v>9</v>
      </c>
      <c r="AI32" s="2">
        <f>IF(AI31&gt;1,MIN(1,0.5+0.25*(AI31-1)),IF(AI31&lt;1,0.5-0.5*(1-AI31),0.5))</f>
        <v>0.49331103678929766</v>
      </c>
      <c r="AK32" t="s">
        <v>9</v>
      </c>
      <c r="AL32" s="2">
        <f>IF(AL31&gt;1,MIN(1,0.5+0.25*(AL31-1)),IF(AL31&lt;1,0.5-0.5*(1-AL31),0.5))</f>
        <v>0.49331103678929766</v>
      </c>
      <c r="AN32" t="s">
        <v>9</v>
      </c>
      <c r="AO32" s="2">
        <f>IF(AO31&gt;1,MIN(1,0.5+0.25*(AO31-1)),IF(AO31&lt;1,0.5-0.5*(1-AO31),0.5))</f>
        <v>0.85284810126582278</v>
      </c>
      <c r="AQ32" t="s">
        <v>9</v>
      </c>
      <c r="AR32" s="2">
        <f>IF(AR31&gt;1,MIN(1,0.5+0.25*(AR31-1)),IF(AR31&lt;1,0.5-0.5*(1-AR31),0.5))</f>
        <v>1</v>
      </c>
      <c r="AT32" t="s">
        <v>9</v>
      </c>
      <c r="AU32" s="2" t="s">
        <v>17</v>
      </c>
      <c r="AW32" t="s">
        <v>9</v>
      </c>
      <c r="AX32" s="2" t="s">
        <v>17</v>
      </c>
      <c r="AZ32" t="s">
        <v>9</v>
      </c>
      <c r="BA32" s="2">
        <f>IF(BA31&gt;1,MIN(1,0.5+0.25*(BA31-1)),IF(BA31&lt;1,0.5-0.5*(1-BA31),0.5))</f>
        <v>0.85284810126582278</v>
      </c>
      <c r="BC32" t="s">
        <v>9</v>
      </c>
      <c r="BD32" s="2">
        <f>IF(BD31&gt;1,MIN(1,0.5+0.25*(BD31-1)),IF(BD31&lt;1,0.5-0.5*(1-BD31),0.5))</f>
        <v>1</v>
      </c>
      <c r="BF32" t="s">
        <v>9</v>
      </c>
      <c r="BG32" s="2">
        <f>IF(BG31&gt;1,MIN(1,0.5+0.25*(BG31-1)),IF(BG31&lt;1,0.5-0.5*(1-BG31),0.5))</f>
        <v>0.49331103678929766</v>
      </c>
      <c r="BI32" t="s">
        <v>9</v>
      </c>
      <c r="BJ32" s="2">
        <f>IF(BJ31&gt;1,MIN(1,0.5+0.25*(BJ31-1)),IF(BJ31&lt;1,0.5-0.5*(1-BJ31),0.5))</f>
        <v>0.49331103678929766</v>
      </c>
      <c r="BL32" t="s">
        <v>9</v>
      </c>
      <c r="BM32" s="2">
        <f>IF(BM31&gt;1,MIN(1,0.5+0.25*(BM31-1)),IF(BM31&lt;1,0.5-0.5*(1-BM31),0.5))</f>
        <v>0.85284810126582278</v>
      </c>
      <c r="BO32" t="s">
        <v>9</v>
      </c>
      <c r="BP32" s="2">
        <f>IF(BP31&gt;1,MIN(1,0.5+0.25*(BP31-1)),IF(BP31&lt;1,0.5-0.5*(1-BP31),0.5))</f>
        <v>1</v>
      </c>
      <c r="BR32" t="s">
        <v>9</v>
      </c>
      <c r="BS32" s="2">
        <f>IF(BS31&gt;1,MIN(1,0.5+0.25*(BS31-1)),IF(BS31&lt;1,0.5-0.5*(1-BS31),0.5))</f>
        <v>0.49331103678929766</v>
      </c>
      <c r="BU32" t="s">
        <v>9</v>
      </c>
      <c r="BV32" s="2">
        <f>IF(BV31&gt;1,MIN(1,0.5+0.25*(BV31-1)),IF(BV31&lt;1,0.5-0.5*(1-BV31),0.5))</f>
        <v>0.49331103678929766</v>
      </c>
      <c r="BX32" t="s">
        <v>9</v>
      </c>
      <c r="BY32" s="2">
        <f>IF(BY31&gt;1,MIN(1,0.5+0.25*(BY31-1)),IF(BY31&lt;1,0.5-0.5*(1-BY31),0.5))</f>
        <v>0.85284810126582278</v>
      </c>
      <c r="CA32" t="s">
        <v>9</v>
      </c>
      <c r="CB32" s="2">
        <f>IF(CB31&gt;1,MIN(1,0.5+0.25*(CB31-1)),IF(CB31&lt;1,0.5-0.5*(1-CB31),0.5))</f>
        <v>1</v>
      </c>
      <c r="CD32" t="s">
        <v>9</v>
      </c>
      <c r="CE32" s="2">
        <f>IF(CE31&gt;1,MIN(1,0.5+0.25*(CE31-1)),IF(CE31&lt;1,0.5-0.5*(1-CE31),0.5))</f>
        <v>0.49331103678929766</v>
      </c>
      <c r="CG32" t="s">
        <v>9</v>
      </c>
      <c r="CH32" s="2">
        <f>IF(CH31&gt;1,MIN(1,0.5+0.25*(CH31-1)),IF(CH31&lt;1,0.5-0.5*(1-CH31),0.5))</f>
        <v>0.49331103678929766</v>
      </c>
      <c r="CJ32" t="s">
        <v>9</v>
      </c>
      <c r="CK32" s="2">
        <f>IF(CK31&gt;1,MIN(1,0.5+0.25*(CK31-1)),IF(CK31&lt;1,0.5-0.5*(1-CK31),0.5))</f>
        <v>0.85284810126582278</v>
      </c>
      <c r="CM32" t="s">
        <v>9</v>
      </c>
      <c r="CN32" s="2">
        <f>IF(CN31&gt;1,MIN(1,0.5+0.25*(CN31-1)),IF(CN31&lt;1,0.5-0.5*(1-CN31),0.5))</f>
        <v>1</v>
      </c>
      <c r="CP32" t="s">
        <v>9</v>
      </c>
      <c r="CQ32" s="2">
        <f>IF(CQ31&gt;1,MIN(1,0.5+0.25*(CQ31-1)),IF(CQ31&lt;1,0.5-0.5*(1-CQ31),0.5))</f>
        <v>0.49331103678929766</v>
      </c>
    </row>
    <row r="34" spans="1:95" x14ac:dyDescent="0.25">
      <c r="A34" s="3" t="s">
        <v>10</v>
      </c>
      <c r="B34" s="5">
        <f>(B23+B32)/2</f>
        <v>0.90588235294117647</v>
      </c>
      <c r="D34" s="3" t="s">
        <v>10</v>
      </c>
      <c r="E34" s="5">
        <f>(E23+E32)/2</f>
        <v>0.41332218506131546</v>
      </c>
      <c r="G34" s="3" t="s">
        <v>10</v>
      </c>
      <c r="H34" s="5">
        <f>(H23+H32)/2</f>
        <v>0.89517405063291133</v>
      </c>
      <c r="J34" s="3" t="s">
        <v>10</v>
      </c>
      <c r="K34" s="5">
        <f>(K23+K32)/2</f>
        <v>0.90588235294117647</v>
      </c>
      <c r="M34" s="3" t="s">
        <v>10</v>
      </c>
      <c r="N34" s="5">
        <f>(N23+N32)/2</f>
        <v>0.41332218506131546</v>
      </c>
      <c r="P34" s="3" t="s">
        <v>10</v>
      </c>
      <c r="Q34" s="5">
        <f>(Q23+Q32)/2</f>
        <v>0.89517405063291133</v>
      </c>
      <c r="S34" s="3" t="s">
        <v>10</v>
      </c>
      <c r="T34" s="5">
        <f>(T23+T32)/2</f>
        <v>0.90588235294117647</v>
      </c>
      <c r="V34" s="3" t="s">
        <v>10</v>
      </c>
      <c r="W34" s="5" t="e">
        <f>(W23+W32)/2</f>
        <v>#VALUE!</v>
      </c>
      <c r="Y34" s="3" t="s">
        <v>10</v>
      </c>
      <c r="Z34" s="5">
        <f>(Z23+Z32)/2</f>
        <v>0.41332218506131546</v>
      </c>
      <c r="AB34" s="3" t="s">
        <v>10</v>
      </c>
      <c r="AC34" s="5">
        <f>(AC23+AC32)/2</f>
        <v>0.89517405063291133</v>
      </c>
      <c r="AE34" s="3" t="s">
        <v>10</v>
      </c>
      <c r="AF34" s="5">
        <f>(AF23+AF32)/2</f>
        <v>0.90588235294117647</v>
      </c>
      <c r="AH34" s="3" t="s">
        <v>10</v>
      </c>
      <c r="AI34" s="5">
        <f>(AI23+AI32)/2</f>
        <v>0.41332218506131546</v>
      </c>
      <c r="AK34" s="3" t="s">
        <v>10</v>
      </c>
      <c r="AL34" s="5">
        <f>(AL23+AL32)/2</f>
        <v>0.41332218506131546</v>
      </c>
      <c r="AN34" s="3" t="s">
        <v>10</v>
      </c>
      <c r="AO34" s="5">
        <f>(AO23+AO32)/2</f>
        <v>0.89517405063291133</v>
      </c>
      <c r="AQ34" s="3" t="s">
        <v>10</v>
      </c>
      <c r="AR34" s="5">
        <f>(AR23+AR32)/2</f>
        <v>0.90588235294117647</v>
      </c>
      <c r="AT34" s="3" t="s">
        <v>10</v>
      </c>
      <c r="AU34" s="5" t="e">
        <f>(AU23+AU32)/2</f>
        <v>#VALUE!</v>
      </c>
      <c r="AW34" s="3" t="s">
        <v>10</v>
      </c>
      <c r="AX34" s="5" t="e">
        <f>(AX23+AX32)/2</f>
        <v>#VALUE!</v>
      </c>
      <c r="AZ34" s="3" t="s">
        <v>10</v>
      </c>
      <c r="BA34" s="5">
        <f>(BA23+BA32)/2</f>
        <v>0.89517405063291133</v>
      </c>
      <c r="BC34" s="3" t="s">
        <v>10</v>
      </c>
      <c r="BD34" s="5">
        <f>(BD23+BD32)/2</f>
        <v>0.90588235294117647</v>
      </c>
      <c r="BF34" s="3" t="s">
        <v>10</v>
      </c>
      <c r="BG34" s="5">
        <f>(BG23+BG32)/2</f>
        <v>0.41332218506131546</v>
      </c>
      <c r="BI34" s="3" t="s">
        <v>10</v>
      </c>
      <c r="BJ34" s="5">
        <f>(BJ23+BJ32)/2</f>
        <v>0.41332218506131546</v>
      </c>
      <c r="BL34" s="3" t="s">
        <v>10</v>
      </c>
      <c r="BM34" s="5">
        <f>(BM23+BM32)/2</f>
        <v>0.89517405063291133</v>
      </c>
      <c r="BO34" s="3" t="s">
        <v>10</v>
      </c>
      <c r="BP34" s="5">
        <f>(BP23+BP32)/2</f>
        <v>0.90588235294117647</v>
      </c>
      <c r="BR34" s="3" t="s">
        <v>10</v>
      </c>
      <c r="BS34" s="5">
        <f>(BS23+BS32)/2</f>
        <v>0.41332218506131546</v>
      </c>
      <c r="BU34" s="3" t="s">
        <v>10</v>
      </c>
      <c r="BV34" s="5">
        <f>(BV23+BV32)/2</f>
        <v>0.41332218506131546</v>
      </c>
      <c r="BX34" s="3" t="s">
        <v>10</v>
      </c>
      <c r="BY34" s="5">
        <f>(BY23+BY32)/2</f>
        <v>0.89517405063291133</v>
      </c>
      <c r="CA34" s="3" t="s">
        <v>10</v>
      </c>
      <c r="CB34" s="5">
        <f>(CB23+CB32)/2</f>
        <v>0.90588235294117647</v>
      </c>
      <c r="CD34" s="3" t="s">
        <v>10</v>
      </c>
      <c r="CE34" s="5">
        <f>(CE23+CE32)/2</f>
        <v>0.41332218506131546</v>
      </c>
      <c r="CG34" s="3" t="s">
        <v>10</v>
      </c>
      <c r="CH34" s="5">
        <f>(CH23+CH32)/2</f>
        <v>0.41332218506131546</v>
      </c>
      <c r="CJ34" s="3" t="s">
        <v>10</v>
      </c>
      <c r="CK34" s="5">
        <f>(CK23+CK32)/2</f>
        <v>0.89517405063291133</v>
      </c>
      <c r="CM34" s="3" t="s">
        <v>10</v>
      </c>
      <c r="CN34" s="5">
        <f>(CN23+CN32)/2</f>
        <v>0.90588235294117647</v>
      </c>
      <c r="CP34" s="3" t="s">
        <v>10</v>
      </c>
      <c r="CQ34" s="5">
        <f>(CQ23+CQ32)/2</f>
        <v>0.41332218506131546</v>
      </c>
    </row>
  </sheetData>
  <conditionalFormatting sqref="N16">
    <cfRule type="cellIs" dxfId="8" priority="8" operator="greaterThan">
      <formula>0.5</formula>
    </cfRule>
    <cfRule type="cellIs" dxfId="9" priority="7" operator="lessThan">
      <formula>0.5</formula>
    </cfRule>
  </conditionalFormatting>
  <conditionalFormatting sqref="R16">
    <cfRule type="cellIs" dxfId="6" priority="5" operator="lessThan">
      <formula>0.5</formula>
    </cfRule>
    <cfRule type="cellIs" dxfId="7" priority="6" operator="greaterThan">
      <formula>0.5</formula>
    </cfRule>
  </conditionalFormatting>
  <conditionalFormatting sqref="V16">
    <cfRule type="cellIs" dxfId="5" priority="3" operator="lessThan">
      <formula>0.5</formula>
    </cfRule>
    <cfRule type="cellIs" dxfId="4" priority="4" operator="greaterThan">
      <formula>0.5</formula>
    </cfRule>
  </conditionalFormatting>
  <conditionalFormatting sqref="H16">
    <cfRule type="cellIs" dxfId="1" priority="1" operator="lessThan">
      <formula>0.5</formula>
    </cfRule>
    <cfRule type="cellIs" dxfId="0" priority="2" operator="greaterThan">
      <formula>0.5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Template</vt:lpstr>
      <vt:lpstr>80d - 20d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Trader</cp:lastModifiedBy>
  <dcterms:created xsi:type="dcterms:W3CDTF">2014-04-18T17:21:52Z</dcterms:created>
  <dcterms:modified xsi:type="dcterms:W3CDTF">2023-08-21T10:40:56Z</dcterms:modified>
</cp:coreProperties>
</file>