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kone-my.sharepoint.com/personal/bilal_jamil_kone_com/Documents/Desktop/"/>
    </mc:Choice>
  </mc:AlternateContent>
  <xr:revisionPtr revIDLastSave="78" documentId="8_{39BD814A-98D7-4BCE-80CC-69A211985815}" xr6:coauthVersionLast="47" xr6:coauthVersionMax="47" xr10:uidLastSave="{64AC794C-A832-4EE5-82CE-80045DABB645}"/>
  <bookViews>
    <workbookView xWindow="-120" yWindow="-120" windowWidth="29040" windowHeight="15840" xr2:uid="{5263CD31-4A36-4B2D-9377-916479264C9D}"/>
  </bookViews>
  <sheets>
    <sheet name="Prop firm" sheetId="1" r:id="rId1"/>
    <sheet name="Personal" sheetId="2" r:id="rId2"/>
    <sheet name="Larry william world recor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3" l="1"/>
  <c r="C8" i="3" s="1"/>
  <c r="D8" i="3" s="1"/>
  <c r="B8" i="2"/>
  <c r="C8" i="2" s="1"/>
  <c r="B8" i="1"/>
  <c r="C8" i="1" s="1"/>
  <c r="B9" i="1" s="1"/>
  <c r="C9" i="1" s="1"/>
  <c r="D9" i="1" s="1"/>
  <c r="B9" i="3" l="1"/>
  <c r="C9" i="3" s="1"/>
  <c r="D8" i="2"/>
  <c r="B9" i="2"/>
  <c r="C9" i="2" s="1"/>
  <c r="D8" i="1"/>
  <c r="B10" i="1"/>
  <c r="C10" i="1" s="1"/>
  <c r="D10" i="1" s="1"/>
  <c r="D9" i="3" l="1"/>
  <c r="B10" i="3"/>
  <c r="C10" i="3" s="1"/>
  <c r="B10" i="2"/>
  <c r="C10" i="2" s="1"/>
  <c r="D9" i="2"/>
  <c r="B11" i="1"/>
  <c r="C11" i="1" s="1"/>
  <c r="D11" i="1" s="1"/>
  <c r="D10" i="3" l="1"/>
  <c r="B11" i="3"/>
  <c r="C11" i="3" s="1"/>
  <c r="D10" i="2"/>
  <c r="B11" i="2"/>
  <c r="C11" i="2" s="1"/>
  <c r="B12" i="1"/>
  <c r="C12" i="1" s="1"/>
  <c r="D12" i="1" s="1"/>
  <c r="D11" i="3" l="1"/>
  <c r="B12" i="3"/>
  <c r="C12" i="3" s="1"/>
  <c r="B12" i="2"/>
  <c r="C12" i="2" s="1"/>
  <c r="D11" i="2"/>
  <c r="B13" i="1"/>
  <c r="C13" i="1" s="1"/>
  <c r="D13" i="1" s="1"/>
  <c r="D12" i="3" l="1"/>
  <c r="B13" i="3"/>
  <c r="C13" i="3" s="1"/>
  <c r="D12" i="2"/>
  <c r="B13" i="2"/>
  <c r="C13" i="2" s="1"/>
  <c r="B14" i="1"/>
  <c r="C14" i="1" s="1"/>
  <c r="D14" i="1" s="1"/>
  <c r="D13" i="3" l="1"/>
  <c r="B14" i="3"/>
  <c r="C14" i="3" s="1"/>
  <c r="B14" i="2"/>
  <c r="C14" i="2" s="1"/>
  <c r="D13" i="2"/>
  <c r="B15" i="1"/>
  <c r="C15" i="1" s="1"/>
  <c r="D15" i="1" s="1"/>
  <c r="D14" i="3" l="1"/>
  <c r="B15" i="3"/>
  <c r="C15" i="3" s="1"/>
  <c r="D14" i="2"/>
  <c r="B15" i="2"/>
  <c r="C15" i="2" s="1"/>
  <c r="B16" i="1"/>
  <c r="C16" i="1" s="1"/>
  <c r="D15" i="3" l="1"/>
  <c r="B16" i="3"/>
  <c r="C16" i="3" s="1"/>
  <c r="B16" i="2"/>
  <c r="C16" i="2" s="1"/>
  <c r="D15" i="2"/>
  <c r="B17" i="1"/>
  <c r="C17" i="1" s="1"/>
  <c r="D16" i="1"/>
  <c r="D16" i="3" l="1"/>
  <c r="B17" i="3"/>
  <c r="C17" i="3"/>
  <c r="D16" i="2"/>
  <c r="B17" i="2"/>
  <c r="C17" i="2" s="1"/>
  <c r="B18" i="1"/>
  <c r="C18" i="1" s="1"/>
  <c r="D17" i="1"/>
  <c r="D17" i="3" l="1"/>
  <c r="B18" i="3"/>
  <c r="C18" i="3" s="1"/>
  <c r="B18" i="2"/>
  <c r="C18" i="2" s="1"/>
  <c r="D17" i="2"/>
  <c r="D18" i="1"/>
  <c r="B19" i="1"/>
  <c r="C19" i="1" s="1"/>
  <c r="D18" i="3" l="1"/>
  <c r="B19" i="3"/>
  <c r="C19" i="3" s="1"/>
  <c r="D18" i="2"/>
  <c r="B19" i="2"/>
  <c r="C19" i="2" s="1"/>
  <c r="B20" i="1"/>
  <c r="C20" i="1" s="1"/>
  <c r="D19" i="1"/>
  <c r="B20" i="3" l="1"/>
  <c r="C20" i="3" s="1"/>
  <c r="D19" i="3"/>
  <c r="B20" i="2"/>
  <c r="C20" i="2" s="1"/>
  <c r="D19" i="2"/>
  <c r="D20" i="1"/>
  <c r="B21" i="1"/>
  <c r="C21" i="1" s="1"/>
  <c r="D20" i="3" l="1"/>
  <c r="B21" i="3"/>
  <c r="C21" i="3" s="1"/>
  <c r="D20" i="2"/>
  <c r="B21" i="2"/>
  <c r="C21" i="2" s="1"/>
  <c r="D21" i="1"/>
  <c r="B22" i="1"/>
  <c r="C22" i="1" s="1"/>
  <c r="B22" i="3" l="1"/>
  <c r="C22" i="3" s="1"/>
  <c r="D21" i="3"/>
  <c r="B22" i="2"/>
  <c r="C22" i="2" s="1"/>
  <c r="D21" i="2"/>
  <c r="D22" i="1"/>
  <c r="B23" i="1"/>
  <c r="C23" i="1" s="1"/>
  <c r="D22" i="3" l="1"/>
  <c r="B23" i="3"/>
  <c r="C23" i="3" s="1"/>
  <c r="D22" i="2"/>
  <c r="B23" i="2"/>
  <c r="C23" i="2" s="1"/>
  <c r="D23" i="1"/>
  <c r="B24" i="1"/>
  <c r="C24" i="1" s="1"/>
  <c r="B24" i="3" l="1"/>
  <c r="C24" i="3" s="1"/>
  <c r="D23" i="3"/>
  <c r="B24" i="2"/>
  <c r="C24" i="2" s="1"/>
  <c r="D23" i="2"/>
  <c r="D24" i="1"/>
  <c r="B25" i="1"/>
  <c r="C25" i="1" s="1"/>
  <c r="D24" i="3" l="1"/>
  <c r="B25" i="3"/>
  <c r="C25" i="3" s="1"/>
  <c r="D24" i="2"/>
  <c r="B25" i="2"/>
  <c r="C25" i="2" s="1"/>
  <c r="D25" i="1"/>
  <c r="B26" i="1"/>
  <c r="C26" i="1" s="1"/>
  <c r="D25" i="3" l="1"/>
  <c r="B26" i="3"/>
  <c r="C26" i="3" s="1"/>
  <c r="B26" i="2"/>
  <c r="C26" i="2" s="1"/>
  <c r="D25" i="2"/>
  <c r="B27" i="1"/>
  <c r="C27" i="1" s="1"/>
  <c r="D26" i="1"/>
  <c r="D26" i="3" l="1"/>
  <c r="B27" i="3"/>
  <c r="C27" i="3" s="1"/>
  <c r="B27" i="2"/>
  <c r="C27" i="2" s="1"/>
  <c r="D26" i="2"/>
  <c r="D27" i="1"/>
  <c r="B28" i="1"/>
  <c r="C28" i="1" s="1"/>
  <c r="D27" i="3" l="1"/>
  <c r="B28" i="3"/>
  <c r="C28" i="3" s="1"/>
  <c r="B28" i="2"/>
  <c r="C28" i="2" s="1"/>
  <c r="D27" i="2"/>
  <c r="D28" i="1"/>
  <c r="B29" i="1"/>
  <c r="C29" i="1" s="1"/>
  <c r="D28" i="3" l="1"/>
  <c r="B29" i="3"/>
  <c r="C29" i="3" s="1"/>
  <c r="D28" i="2"/>
  <c r="B29" i="2"/>
  <c r="C29" i="2" s="1"/>
  <c r="B30" i="1"/>
  <c r="C30" i="1" s="1"/>
  <c r="D29" i="1"/>
  <c r="B30" i="3" l="1"/>
  <c r="C30" i="3" s="1"/>
  <c r="D29" i="3"/>
  <c r="B30" i="2"/>
  <c r="C30" i="2" s="1"/>
  <c r="D29" i="2"/>
  <c r="D30" i="1"/>
  <c r="B31" i="1"/>
  <c r="C31" i="1" s="1"/>
  <c r="D30" i="3" l="1"/>
  <c r="B31" i="3"/>
  <c r="C31" i="3" s="1"/>
  <c r="D30" i="2"/>
  <c r="B31" i="2"/>
  <c r="C31" i="2" s="1"/>
  <c r="D31" i="1"/>
  <c r="B32" i="1"/>
  <c r="C32" i="1" s="1"/>
  <c r="D31" i="3" l="1"/>
  <c r="B32" i="3"/>
  <c r="C32" i="3" s="1"/>
  <c r="B32" i="2"/>
  <c r="C32" i="2" s="1"/>
  <c r="D31" i="2"/>
  <c r="B33" i="1"/>
  <c r="C33" i="1" s="1"/>
  <c r="D32" i="1"/>
  <c r="D32" i="3" l="1"/>
  <c r="B33" i="3"/>
  <c r="C33" i="3" s="1"/>
  <c r="D32" i="2"/>
  <c r="B33" i="2"/>
  <c r="C33" i="2" s="1"/>
  <c r="B34" i="1"/>
  <c r="C34" i="1" s="1"/>
  <c r="D33" i="1"/>
  <c r="B34" i="3" l="1"/>
  <c r="C34" i="3" s="1"/>
  <c r="D33" i="3"/>
  <c r="B34" i="2"/>
  <c r="C34" i="2" s="1"/>
  <c r="D33" i="2"/>
  <c r="B35" i="1"/>
  <c r="C35" i="1" s="1"/>
  <c r="D34" i="1"/>
  <c r="D34" i="3" l="1"/>
  <c r="B35" i="3"/>
  <c r="C35" i="3" s="1"/>
  <c r="D34" i="2"/>
  <c r="B35" i="2"/>
  <c r="C35" i="2" s="1"/>
  <c r="B36" i="1"/>
  <c r="C36" i="1" s="1"/>
  <c r="D35" i="1"/>
  <c r="D35" i="3" l="1"/>
  <c r="B36" i="3"/>
  <c r="C36" i="3" s="1"/>
  <c r="B36" i="2"/>
  <c r="C36" i="2" s="1"/>
  <c r="D35" i="2"/>
  <c r="D36" i="1"/>
  <c r="B37" i="1"/>
  <c r="C37" i="1" s="1"/>
  <c r="D36" i="3" l="1"/>
  <c r="B37" i="3"/>
  <c r="C37" i="3" s="1"/>
  <c r="D36" i="2"/>
  <c r="B37" i="2"/>
  <c r="C37" i="2" s="1"/>
  <c r="H7" i="1"/>
  <c r="G8" i="1" s="1"/>
  <c r="H8" i="1" s="1"/>
  <c r="G9" i="1" s="1"/>
  <c r="H9" i="1" s="1"/>
  <c r="C39" i="1"/>
  <c r="C41" i="1" s="1"/>
  <c r="C43" i="1" s="1"/>
  <c r="D37" i="1"/>
  <c r="D37" i="3" l="1"/>
  <c r="C39" i="3"/>
  <c r="C41" i="3" s="1"/>
  <c r="C43" i="3" s="1"/>
  <c r="H7" i="3"/>
  <c r="C39" i="2"/>
  <c r="C41" i="2" s="1"/>
  <c r="C43" i="2" s="1"/>
  <c r="D37" i="2"/>
  <c r="H7" i="2"/>
  <c r="I8" i="1"/>
  <c r="G10" i="1"/>
  <c r="H10" i="1" s="1"/>
  <c r="I9" i="1"/>
  <c r="G8" i="3" l="1"/>
  <c r="H8" i="3"/>
  <c r="G8" i="2"/>
  <c r="H8" i="2" s="1"/>
  <c r="G11" i="1"/>
  <c r="H11" i="1" s="1"/>
  <c r="I10" i="1"/>
  <c r="G9" i="3" l="1"/>
  <c r="H9" i="3"/>
  <c r="I8" i="3"/>
  <c r="G9" i="2"/>
  <c r="H9" i="2" s="1"/>
  <c r="I8" i="2"/>
  <c r="I11" i="1"/>
  <c r="G12" i="1"/>
  <c r="H12" i="1" s="1"/>
  <c r="G10" i="3" l="1"/>
  <c r="H10" i="3" s="1"/>
  <c r="I9" i="3"/>
  <c r="G10" i="2"/>
  <c r="H10" i="2" s="1"/>
  <c r="I9" i="2"/>
  <c r="G13" i="1"/>
  <c r="H13" i="1" s="1"/>
  <c r="I12" i="1"/>
  <c r="G11" i="3" l="1"/>
  <c r="H11" i="3" s="1"/>
  <c r="I10" i="3"/>
  <c r="G11" i="2"/>
  <c r="H11" i="2" s="1"/>
  <c r="I10" i="2"/>
  <c r="G14" i="1"/>
  <c r="H14" i="1" s="1"/>
  <c r="I13" i="1"/>
  <c r="G12" i="3" l="1"/>
  <c r="H12" i="3" s="1"/>
  <c r="I11" i="3"/>
  <c r="G12" i="2"/>
  <c r="H12" i="2" s="1"/>
  <c r="I11" i="2"/>
  <c r="I14" i="1"/>
  <c r="G15" i="1"/>
  <c r="H15" i="1" s="1"/>
  <c r="G13" i="3" l="1"/>
  <c r="H13" i="3" s="1"/>
  <c r="I12" i="3"/>
  <c r="G13" i="2"/>
  <c r="H13" i="2" s="1"/>
  <c r="I12" i="2"/>
  <c r="G16" i="1"/>
  <c r="H16" i="1" s="1"/>
  <c r="I15" i="1"/>
  <c r="G14" i="3" l="1"/>
  <c r="H14" i="3" s="1"/>
  <c r="I13" i="3"/>
  <c r="G14" i="2"/>
  <c r="H14" i="2" s="1"/>
  <c r="I13" i="2"/>
  <c r="G17" i="1"/>
  <c r="H17" i="1" s="1"/>
  <c r="I16" i="1"/>
  <c r="G15" i="3" l="1"/>
  <c r="H15" i="3" s="1"/>
  <c r="I14" i="3"/>
  <c r="G15" i="2"/>
  <c r="H15" i="2" s="1"/>
  <c r="I14" i="2"/>
  <c r="G18" i="1"/>
  <c r="H18" i="1" s="1"/>
  <c r="I17" i="1"/>
  <c r="G16" i="3" l="1"/>
  <c r="H16" i="3" s="1"/>
  <c r="I15" i="3"/>
  <c r="G16" i="2"/>
  <c r="H16" i="2" s="1"/>
  <c r="I15" i="2"/>
  <c r="G19" i="1"/>
  <c r="H19" i="1" s="1"/>
  <c r="I18" i="1"/>
  <c r="G17" i="3" l="1"/>
  <c r="H17" i="3" s="1"/>
  <c r="I16" i="3"/>
  <c r="G17" i="2"/>
  <c r="H17" i="2" s="1"/>
  <c r="I16" i="2"/>
  <c r="I19" i="1"/>
  <c r="G20" i="1"/>
  <c r="H20" i="1" s="1"/>
  <c r="G18" i="3" l="1"/>
  <c r="H18" i="3" s="1"/>
  <c r="I17" i="3"/>
  <c r="G18" i="2"/>
  <c r="H18" i="2" s="1"/>
  <c r="I17" i="2"/>
  <c r="G21" i="1"/>
  <c r="H21" i="1" s="1"/>
  <c r="I20" i="1"/>
  <c r="G19" i="3" l="1"/>
  <c r="H19" i="3"/>
  <c r="I18" i="3"/>
  <c r="G19" i="2"/>
  <c r="H19" i="2" s="1"/>
  <c r="I18" i="2"/>
  <c r="G22" i="1"/>
  <c r="H22" i="1" s="1"/>
  <c r="I21" i="1"/>
  <c r="G20" i="3" l="1"/>
  <c r="I19" i="3"/>
  <c r="H20" i="3"/>
  <c r="G20" i="2"/>
  <c r="H20" i="2" s="1"/>
  <c r="I19" i="2"/>
  <c r="I22" i="1"/>
  <c r="G23" i="1"/>
  <c r="H23" i="1" s="1"/>
  <c r="G21" i="3" l="1"/>
  <c r="H21" i="3"/>
  <c r="I20" i="3"/>
  <c r="G21" i="2"/>
  <c r="H21" i="2" s="1"/>
  <c r="I20" i="2"/>
  <c r="G24" i="1"/>
  <c r="H24" i="1" s="1"/>
  <c r="I23" i="1"/>
  <c r="G22" i="3" l="1"/>
  <c r="I21" i="3"/>
  <c r="H22" i="3"/>
  <c r="G22" i="2"/>
  <c r="H22" i="2" s="1"/>
  <c r="I21" i="2"/>
  <c r="G25" i="1"/>
  <c r="H25" i="1" s="1"/>
  <c r="I24" i="1"/>
  <c r="I22" i="3" l="1"/>
  <c r="G23" i="3"/>
  <c r="H23" i="3"/>
  <c r="G23" i="2"/>
  <c r="H23" i="2" s="1"/>
  <c r="I22" i="2"/>
  <c r="G26" i="1"/>
  <c r="H26" i="1" s="1"/>
  <c r="I25" i="1"/>
  <c r="G24" i="3" l="1"/>
  <c r="I23" i="3"/>
  <c r="H24" i="3"/>
  <c r="G24" i="2"/>
  <c r="H24" i="2" s="1"/>
  <c r="I23" i="2"/>
  <c r="G27" i="1"/>
  <c r="H27" i="1" s="1"/>
  <c r="I26" i="1"/>
  <c r="G25" i="3" l="1"/>
  <c r="H25" i="3"/>
  <c r="I24" i="3"/>
  <c r="G25" i="2"/>
  <c r="H25" i="2" s="1"/>
  <c r="I24" i="2"/>
  <c r="I27" i="1"/>
  <c r="G28" i="1"/>
  <c r="H28" i="1" s="1"/>
  <c r="G26" i="3" l="1"/>
  <c r="I25" i="3"/>
  <c r="H26" i="3"/>
  <c r="G26" i="2"/>
  <c r="H26" i="2" s="1"/>
  <c r="I25" i="2"/>
  <c r="G29" i="1"/>
  <c r="H29" i="1" s="1"/>
  <c r="I28" i="1"/>
  <c r="I26" i="3" l="1"/>
  <c r="G27" i="3"/>
  <c r="H27" i="3"/>
  <c r="G27" i="2"/>
  <c r="H27" i="2" s="1"/>
  <c r="I26" i="2"/>
  <c r="G30" i="1"/>
  <c r="H30" i="1" s="1"/>
  <c r="I29" i="1"/>
  <c r="G28" i="3" l="1"/>
  <c r="I27" i="3"/>
  <c r="H28" i="3"/>
  <c r="G28" i="2"/>
  <c r="H28" i="2" s="1"/>
  <c r="I27" i="2"/>
  <c r="G31" i="1"/>
  <c r="H31" i="1" s="1"/>
  <c r="I30" i="1"/>
  <c r="G29" i="3" l="1"/>
  <c r="H29" i="3"/>
  <c r="I28" i="3"/>
  <c r="G29" i="2"/>
  <c r="H29" i="2" s="1"/>
  <c r="I28" i="2"/>
  <c r="G32" i="1"/>
  <c r="H32" i="1" s="1"/>
  <c r="I31" i="1"/>
  <c r="G30" i="3" l="1"/>
  <c r="I29" i="3"/>
  <c r="H30" i="3"/>
  <c r="G30" i="2"/>
  <c r="I29" i="2"/>
  <c r="H30" i="2"/>
  <c r="G33" i="1"/>
  <c r="H33" i="1" s="1"/>
  <c r="I32" i="1"/>
  <c r="G31" i="3" l="1"/>
  <c r="H31" i="3"/>
  <c r="I30" i="3"/>
  <c r="G31" i="2"/>
  <c r="H31" i="2" s="1"/>
  <c r="I30" i="2"/>
  <c r="I33" i="1"/>
  <c r="G34" i="1"/>
  <c r="H34" i="1" s="1"/>
  <c r="G32" i="3" l="1"/>
  <c r="H32" i="3" s="1"/>
  <c r="I31" i="3"/>
  <c r="G32" i="2"/>
  <c r="I31" i="2"/>
  <c r="H32" i="2"/>
  <c r="G35" i="1"/>
  <c r="H35" i="1" s="1"/>
  <c r="I34" i="1"/>
  <c r="G33" i="3" l="1"/>
  <c r="H33" i="3" s="1"/>
  <c r="I32" i="3"/>
  <c r="G33" i="2"/>
  <c r="H33" i="2" s="1"/>
  <c r="I32" i="2"/>
  <c r="I35" i="1"/>
  <c r="G36" i="1"/>
  <c r="H36" i="1" s="1"/>
  <c r="G34" i="3" l="1"/>
  <c r="H34" i="3" s="1"/>
  <c r="I33" i="3"/>
  <c r="G34" i="2"/>
  <c r="I33" i="2"/>
  <c r="H34" i="2"/>
  <c r="I36" i="1"/>
  <c r="G37" i="1"/>
  <c r="H37" i="1" s="1"/>
  <c r="H39" i="1" s="1"/>
  <c r="H41" i="1" s="1"/>
  <c r="H43" i="1" s="1"/>
  <c r="I34" i="3" l="1"/>
  <c r="G35" i="3"/>
  <c r="H35" i="3" s="1"/>
  <c r="G35" i="2"/>
  <c r="H35" i="2" s="1"/>
  <c r="I34" i="2"/>
  <c r="M7" i="1"/>
  <c r="L8" i="1" s="1"/>
  <c r="M8" i="1" s="1"/>
  <c r="I37" i="1"/>
  <c r="G36" i="3" l="1"/>
  <c r="I35" i="3"/>
  <c r="H36" i="3"/>
  <c r="G36" i="2"/>
  <c r="H36" i="2" s="1"/>
  <c r="I35" i="2"/>
  <c r="L9" i="1"/>
  <c r="M9" i="1" s="1"/>
  <c r="N8" i="1"/>
  <c r="G37" i="3" l="1"/>
  <c r="I36" i="3"/>
  <c r="H37" i="3"/>
  <c r="G37" i="2"/>
  <c r="H37" i="2" s="1"/>
  <c r="I36" i="2"/>
  <c r="L10" i="1"/>
  <c r="M10" i="1" s="1"/>
  <c r="N9" i="1"/>
  <c r="H39" i="3" l="1"/>
  <c r="H41" i="3" s="1"/>
  <c r="H43" i="3" s="1"/>
  <c r="I37" i="3"/>
  <c r="M7" i="3"/>
  <c r="H39" i="2"/>
  <c r="H41" i="2" s="1"/>
  <c r="H43" i="2" s="1"/>
  <c r="I37" i="2"/>
  <c r="M7" i="2"/>
  <c r="L11" i="1"/>
  <c r="M11" i="1" s="1"/>
  <c r="N10" i="1"/>
  <c r="L8" i="3" l="1"/>
  <c r="M8" i="3"/>
  <c r="L8" i="2"/>
  <c r="M8" i="2" s="1"/>
  <c r="L12" i="1"/>
  <c r="M12" i="1" s="1"/>
  <c r="N11" i="1"/>
  <c r="L9" i="3" l="1"/>
  <c r="M9" i="3" s="1"/>
  <c r="N8" i="3"/>
  <c r="L9" i="2"/>
  <c r="M9" i="2" s="1"/>
  <c r="N8" i="2"/>
  <c r="N12" i="1"/>
  <c r="L13" i="1"/>
  <c r="M13" i="1" s="1"/>
  <c r="L10" i="3" l="1"/>
  <c r="M10" i="3" s="1"/>
  <c r="N9" i="3"/>
  <c r="N9" i="2"/>
  <c r="L10" i="2"/>
  <c r="M10" i="2" s="1"/>
  <c r="N13" i="1"/>
  <c r="L14" i="1"/>
  <c r="M14" i="1" s="1"/>
  <c r="L11" i="3" l="1"/>
  <c r="M11" i="3" s="1"/>
  <c r="N10" i="3"/>
  <c r="L11" i="2"/>
  <c r="M11" i="2" s="1"/>
  <c r="N10" i="2"/>
  <c r="N14" i="1"/>
  <c r="L15" i="1"/>
  <c r="M15" i="1" s="1"/>
  <c r="L12" i="3" l="1"/>
  <c r="M12" i="3" s="1"/>
  <c r="N11" i="3"/>
  <c r="N11" i="2"/>
  <c r="L12" i="2"/>
  <c r="M12" i="2" s="1"/>
  <c r="L16" i="1"/>
  <c r="M16" i="1" s="1"/>
  <c r="N15" i="1"/>
  <c r="L13" i="3" l="1"/>
  <c r="M13" i="3" s="1"/>
  <c r="N12" i="3"/>
  <c r="L13" i="2"/>
  <c r="M13" i="2" s="1"/>
  <c r="N12" i="2"/>
  <c r="L17" i="1"/>
  <c r="M17" i="1" s="1"/>
  <c r="N16" i="1"/>
  <c r="L14" i="3" l="1"/>
  <c r="M14" i="3" s="1"/>
  <c r="N13" i="3"/>
  <c r="N13" i="2"/>
  <c r="L14" i="2"/>
  <c r="M14" i="2" s="1"/>
  <c r="L18" i="1"/>
  <c r="M18" i="1" s="1"/>
  <c r="N17" i="1"/>
  <c r="L15" i="3" l="1"/>
  <c r="M15" i="3" s="1"/>
  <c r="N14" i="3"/>
  <c r="L15" i="2"/>
  <c r="M15" i="2" s="1"/>
  <c r="N14" i="2"/>
  <c r="L19" i="1"/>
  <c r="M19" i="1" s="1"/>
  <c r="N18" i="1"/>
  <c r="L16" i="3" l="1"/>
  <c r="M16" i="3" s="1"/>
  <c r="N15" i="3"/>
  <c r="N15" i="2"/>
  <c r="L16" i="2"/>
  <c r="M16" i="2" s="1"/>
  <c r="L20" i="1"/>
  <c r="M20" i="1" s="1"/>
  <c r="N19" i="1"/>
  <c r="L17" i="3" l="1"/>
  <c r="M17" i="3" s="1"/>
  <c r="N16" i="3"/>
  <c r="L17" i="2"/>
  <c r="M17" i="2" s="1"/>
  <c r="N16" i="2"/>
  <c r="L21" i="1"/>
  <c r="M21" i="1" s="1"/>
  <c r="N20" i="1"/>
  <c r="L18" i="3" l="1"/>
  <c r="M18" i="3" s="1"/>
  <c r="N17" i="3"/>
  <c r="N17" i="2"/>
  <c r="L18" i="2"/>
  <c r="M18" i="2" s="1"/>
  <c r="N21" i="1"/>
  <c r="L22" i="1"/>
  <c r="M22" i="1" s="1"/>
  <c r="L19" i="3" l="1"/>
  <c r="M19" i="3" s="1"/>
  <c r="N18" i="3"/>
  <c r="L19" i="2"/>
  <c r="M19" i="2" s="1"/>
  <c r="N18" i="2"/>
  <c r="N22" i="1"/>
  <c r="L23" i="1"/>
  <c r="M23" i="1" s="1"/>
  <c r="L20" i="3" l="1"/>
  <c r="M20" i="3" s="1"/>
  <c r="N19" i="3"/>
  <c r="N19" i="2"/>
  <c r="L20" i="2"/>
  <c r="M20" i="2" s="1"/>
  <c r="L24" i="1"/>
  <c r="M24" i="1" s="1"/>
  <c r="N23" i="1"/>
  <c r="L21" i="3" l="1"/>
  <c r="M21" i="3" s="1"/>
  <c r="N20" i="3"/>
  <c r="L21" i="2"/>
  <c r="M21" i="2" s="1"/>
  <c r="N20" i="2"/>
  <c r="N24" i="1"/>
  <c r="L25" i="1"/>
  <c r="M25" i="1" s="1"/>
  <c r="L22" i="3" l="1"/>
  <c r="M22" i="3"/>
  <c r="N21" i="3"/>
  <c r="L22" i="2"/>
  <c r="M22" i="2" s="1"/>
  <c r="N21" i="2"/>
  <c r="L26" i="1"/>
  <c r="M26" i="1" s="1"/>
  <c r="N25" i="1"/>
  <c r="L23" i="3" l="1"/>
  <c r="M23" i="3" s="1"/>
  <c r="N22" i="3"/>
  <c r="L23" i="2"/>
  <c r="M23" i="2" s="1"/>
  <c r="N22" i="2"/>
  <c r="L27" i="1"/>
  <c r="M27" i="1" s="1"/>
  <c r="N26" i="1"/>
  <c r="L24" i="3" l="1"/>
  <c r="M24" i="3" s="1"/>
  <c r="N23" i="3"/>
  <c r="N23" i="2"/>
  <c r="L24" i="2"/>
  <c r="M24" i="2" s="1"/>
  <c r="N27" i="1"/>
  <c r="L28" i="1"/>
  <c r="M28" i="1" s="1"/>
  <c r="L25" i="3" l="1"/>
  <c r="M25" i="3" s="1"/>
  <c r="N24" i="3"/>
  <c r="L25" i="2"/>
  <c r="M25" i="2" s="1"/>
  <c r="N24" i="2"/>
  <c r="L29" i="1"/>
  <c r="M29" i="1" s="1"/>
  <c r="N28" i="1"/>
  <c r="L26" i="3" l="1"/>
  <c r="M26" i="3" s="1"/>
  <c r="N25" i="3"/>
  <c r="L26" i="2"/>
  <c r="M26" i="2" s="1"/>
  <c r="N25" i="2"/>
  <c r="N29" i="1"/>
  <c r="L30" i="1"/>
  <c r="M30" i="1" s="1"/>
  <c r="L27" i="3" l="1"/>
  <c r="M27" i="3" s="1"/>
  <c r="N26" i="3"/>
  <c r="L27" i="2"/>
  <c r="M27" i="2" s="1"/>
  <c r="N26" i="2"/>
  <c r="N30" i="1"/>
  <c r="L31" i="1"/>
  <c r="M31" i="1" s="1"/>
  <c r="L28" i="3" l="1"/>
  <c r="M28" i="3"/>
  <c r="N27" i="3"/>
  <c r="L28" i="2"/>
  <c r="M28" i="2" s="1"/>
  <c r="N27" i="2"/>
  <c r="L32" i="1"/>
  <c r="M32" i="1" s="1"/>
  <c r="N31" i="1"/>
  <c r="L29" i="3" l="1"/>
  <c r="M29" i="3" s="1"/>
  <c r="N28" i="3"/>
  <c r="L29" i="2"/>
  <c r="M29" i="2" s="1"/>
  <c r="N28" i="2"/>
  <c r="L33" i="1"/>
  <c r="M33" i="1" s="1"/>
  <c r="N32" i="1"/>
  <c r="L30" i="3" l="1"/>
  <c r="M30" i="3" s="1"/>
  <c r="N29" i="3"/>
  <c r="N29" i="2"/>
  <c r="L30" i="2"/>
  <c r="M30" i="2" s="1"/>
  <c r="L34" i="1"/>
  <c r="M34" i="1" s="1"/>
  <c r="N33" i="1"/>
  <c r="L31" i="3" l="1"/>
  <c r="M31" i="3" s="1"/>
  <c r="N30" i="3"/>
  <c r="L31" i="2"/>
  <c r="M31" i="2" s="1"/>
  <c r="N30" i="2"/>
  <c r="L35" i="1"/>
  <c r="M35" i="1" s="1"/>
  <c r="N34" i="1"/>
  <c r="L32" i="3" l="1"/>
  <c r="M32" i="3"/>
  <c r="N31" i="3"/>
  <c r="N31" i="2"/>
  <c r="L32" i="2"/>
  <c r="M32" i="2" s="1"/>
  <c r="N35" i="1"/>
  <c r="L36" i="1"/>
  <c r="M36" i="1" s="1"/>
  <c r="L33" i="3" l="1"/>
  <c r="M33" i="3" s="1"/>
  <c r="N32" i="3"/>
  <c r="L33" i="2"/>
  <c r="M33" i="2" s="1"/>
  <c r="N32" i="2"/>
  <c r="L37" i="1"/>
  <c r="M37" i="1" s="1"/>
  <c r="M39" i="1" s="1"/>
  <c r="M41" i="1" s="1"/>
  <c r="M43" i="1" s="1"/>
  <c r="N36" i="1"/>
  <c r="L34" i="3" l="1"/>
  <c r="M34" i="3" s="1"/>
  <c r="N33" i="3"/>
  <c r="L34" i="2"/>
  <c r="M34" i="2" s="1"/>
  <c r="N33" i="2"/>
  <c r="R7" i="1"/>
  <c r="Q8" i="1" s="1"/>
  <c r="R8" i="1" s="1"/>
  <c r="N37" i="1"/>
  <c r="L35" i="3" l="1"/>
  <c r="M35" i="3" s="1"/>
  <c r="N34" i="3"/>
  <c r="L35" i="2"/>
  <c r="M35" i="2" s="1"/>
  <c r="N34" i="2"/>
  <c r="S8" i="1"/>
  <c r="Q9" i="1"/>
  <c r="R9" i="1" s="1"/>
  <c r="L36" i="3" l="1"/>
  <c r="M36" i="3"/>
  <c r="N35" i="3"/>
  <c r="N35" i="2"/>
  <c r="L36" i="2"/>
  <c r="M36" i="2" s="1"/>
  <c r="Q10" i="1"/>
  <c r="R10" i="1" s="1"/>
  <c r="S9" i="1"/>
  <c r="L37" i="3" l="1"/>
  <c r="M37" i="3" s="1"/>
  <c r="N36" i="3"/>
  <c r="L37" i="2"/>
  <c r="M37" i="2" s="1"/>
  <c r="N36" i="2"/>
  <c r="Q11" i="1"/>
  <c r="R11" i="1" s="1"/>
  <c r="S10" i="1"/>
  <c r="M39" i="3" l="1"/>
  <c r="M41" i="3" s="1"/>
  <c r="M43" i="3" s="1"/>
  <c r="R7" i="3"/>
  <c r="N37" i="3"/>
  <c r="N37" i="2"/>
  <c r="M39" i="2"/>
  <c r="M41" i="2" s="1"/>
  <c r="M43" i="2" s="1"/>
  <c r="R7" i="2"/>
  <c r="Q12" i="1"/>
  <c r="R12" i="1" s="1"/>
  <c r="S11" i="1"/>
  <c r="Q8" i="3" l="1"/>
  <c r="R8" i="3" s="1"/>
  <c r="Q8" i="2"/>
  <c r="R8" i="2" s="1"/>
  <c r="Q13" i="1"/>
  <c r="R13" i="1" s="1"/>
  <c r="S12" i="1"/>
  <c r="S8" i="3" l="1"/>
  <c r="Q9" i="3"/>
  <c r="R9" i="3" s="1"/>
  <c r="S8" i="2"/>
  <c r="Q9" i="2"/>
  <c r="R9" i="2" s="1"/>
  <c r="Q14" i="1"/>
  <c r="R14" i="1" s="1"/>
  <c r="S13" i="1"/>
  <c r="Q10" i="3" l="1"/>
  <c r="R10" i="3" s="1"/>
  <c r="S9" i="3"/>
  <c r="Q10" i="2"/>
  <c r="R10" i="2" s="1"/>
  <c r="S9" i="2"/>
  <c r="S14" i="1"/>
  <c r="Q15" i="1"/>
  <c r="R15" i="1" s="1"/>
  <c r="S10" i="3" l="1"/>
  <c r="Q11" i="3"/>
  <c r="R11" i="3" s="1"/>
  <c r="S10" i="2"/>
  <c r="Q11" i="2"/>
  <c r="R11" i="2" s="1"/>
  <c r="Q16" i="1"/>
  <c r="R16" i="1" s="1"/>
  <c r="S15" i="1"/>
  <c r="Q12" i="3" l="1"/>
  <c r="R12" i="3" s="1"/>
  <c r="S11" i="3"/>
  <c r="Q12" i="2"/>
  <c r="R12" i="2" s="1"/>
  <c r="S11" i="2"/>
  <c r="S16" i="1"/>
  <c r="Q17" i="1"/>
  <c r="R17" i="1" s="1"/>
  <c r="S12" i="3" l="1"/>
  <c r="Q13" i="3"/>
  <c r="R13" i="3" s="1"/>
  <c r="S12" i="2"/>
  <c r="Q13" i="2"/>
  <c r="R13" i="2" s="1"/>
  <c r="Q18" i="1"/>
  <c r="R18" i="1" s="1"/>
  <c r="S17" i="1"/>
  <c r="Q14" i="3" l="1"/>
  <c r="R14" i="3" s="1"/>
  <c r="S13" i="3"/>
  <c r="Q14" i="2"/>
  <c r="R14" i="2" s="1"/>
  <c r="S13" i="2"/>
  <c r="Q19" i="1"/>
  <c r="R19" i="1" s="1"/>
  <c r="S18" i="1"/>
  <c r="S14" i="3" l="1"/>
  <c r="Q15" i="3"/>
  <c r="R15" i="3" s="1"/>
  <c r="S14" i="2"/>
  <c r="Q15" i="2"/>
  <c r="R15" i="2" s="1"/>
  <c r="S19" i="1"/>
  <c r="Q20" i="1"/>
  <c r="R20" i="1" s="1"/>
  <c r="S15" i="3" l="1"/>
  <c r="Q16" i="3"/>
  <c r="R16" i="3" s="1"/>
  <c r="Q16" i="2"/>
  <c r="R16" i="2" s="1"/>
  <c r="S15" i="2"/>
  <c r="Q21" i="1"/>
  <c r="R21" i="1" s="1"/>
  <c r="S20" i="1"/>
  <c r="S16" i="3" l="1"/>
  <c r="Q17" i="3"/>
  <c r="R17" i="3" s="1"/>
  <c r="S16" i="2"/>
  <c r="Q17" i="2"/>
  <c r="R17" i="2" s="1"/>
  <c r="Q22" i="1"/>
  <c r="S21" i="1"/>
  <c r="R22" i="1"/>
  <c r="Q18" i="3" l="1"/>
  <c r="R18" i="3" s="1"/>
  <c r="S17" i="3"/>
  <c r="Q18" i="2"/>
  <c r="R18" i="2" s="1"/>
  <c r="S17" i="2"/>
  <c r="S22" i="1"/>
  <c r="Q23" i="1"/>
  <c r="R23" i="1" s="1"/>
  <c r="S18" i="3" l="1"/>
  <c r="Q19" i="3"/>
  <c r="R19" i="3" s="1"/>
  <c r="S18" i="2"/>
  <c r="Q19" i="2"/>
  <c r="R19" i="2" s="1"/>
  <c r="Q24" i="1"/>
  <c r="R24" i="1" s="1"/>
  <c r="S23" i="1"/>
  <c r="Q20" i="3" l="1"/>
  <c r="R20" i="3" s="1"/>
  <c r="S19" i="3"/>
  <c r="Q20" i="2"/>
  <c r="R20" i="2" s="1"/>
  <c r="S19" i="2"/>
  <c r="S24" i="1"/>
  <c r="Q25" i="1"/>
  <c r="R25" i="1" s="1"/>
  <c r="S20" i="3" l="1"/>
  <c r="Q21" i="3"/>
  <c r="R21" i="3" s="1"/>
  <c r="S20" i="2"/>
  <c r="Q21" i="2"/>
  <c r="R21" i="2" s="1"/>
  <c r="Q26" i="1"/>
  <c r="R26" i="1" s="1"/>
  <c r="S25" i="1"/>
  <c r="S21" i="3" l="1"/>
  <c r="Q22" i="3"/>
  <c r="R22" i="3" s="1"/>
  <c r="Q22" i="2"/>
  <c r="R22" i="2" s="1"/>
  <c r="S21" i="2"/>
  <c r="Q27" i="1"/>
  <c r="R27" i="1" s="1"/>
  <c r="S26" i="1"/>
  <c r="S22" i="3" l="1"/>
  <c r="Q23" i="3"/>
  <c r="R23" i="3" s="1"/>
  <c r="S22" i="2"/>
  <c r="Q23" i="2"/>
  <c r="R23" i="2" s="1"/>
  <c r="Q28" i="1"/>
  <c r="R28" i="1" s="1"/>
  <c r="S27" i="1"/>
  <c r="S23" i="3" l="1"/>
  <c r="Q24" i="3"/>
  <c r="R24" i="3" s="1"/>
  <c r="Q24" i="2"/>
  <c r="R24" i="2" s="1"/>
  <c r="S23" i="2"/>
  <c r="Q29" i="1"/>
  <c r="R29" i="1" s="1"/>
  <c r="S28" i="1"/>
  <c r="S24" i="3" l="1"/>
  <c r="Q25" i="3"/>
  <c r="R25" i="3" s="1"/>
  <c r="S24" i="2"/>
  <c r="Q25" i="2"/>
  <c r="R25" i="2" s="1"/>
  <c r="Q30" i="1"/>
  <c r="R30" i="1" s="1"/>
  <c r="S29" i="1"/>
  <c r="Q26" i="3" l="1"/>
  <c r="R26" i="3" s="1"/>
  <c r="S25" i="3"/>
  <c r="Q26" i="2"/>
  <c r="R26" i="2" s="1"/>
  <c r="S25" i="2"/>
  <c r="S30" i="1"/>
  <c r="Q31" i="1"/>
  <c r="R31" i="1" s="1"/>
  <c r="S26" i="3" l="1"/>
  <c r="Q27" i="3"/>
  <c r="R27" i="3" s="1"/>
  <c r="S26" i="2"/>
  <c r="Q27" i="2"/>
  <c r="R27" i="2" s="1"/>
  <c r="Q32" i="1"/>
  <c r="R32" i="1" s="1"/>
  <c r="S31" i="1"/>
  <c r="S27" i="3" l="1"/>
  <c r="Q28" i="3"/>
  <c r="R28" i="3" s="1"/>
  <c r="Q28" i="2"/>
  <c r="R28" i="2" s="1"/>
  <c r="S27" i="2"/>
  <c r="S32" i="1"/>
  <c r="Q33" i="1"/>
  <c r="R33" i="1" s="1"/>
  <c r="S28" i="3" l="1"/>
  <c r="Q29" i="3"/>
  <c r="R29" i="3" s="1"/>
  <c r="S28" i="2"/>
  <c r="Q29" i="2"/>
  <c r="R29" i="2" s="1"/>
  <c r="Q34" i="1"/>
  <c r="R34" i="1" s="1"/>
  <c r="S33" i="1"/>
  <c r="Q30" i="3" l="1"/>
  <c r="R30" i="3" s="1"/>
  <c r="S29" i="3"/>
  <c r="Q30" i="2"/>
  <c r="R30" i="2" s="1"/>
  <c r="S29" i="2"/>
  <c r="Q35" i="1"/>
  <c r="R35" i="1" s="1"/>
  <c r="S34" i="1"/>
  <c r="S30" i="3" l="1"/>
  <c r="Q31" i="3"/>
  <c r="R31" i="3" s="1"/>
  <c r="S30" i="2"/>
  <c r="Q31" i="2"/>
  <c r="R31" i="2" s="1"/>
  <c r="Q36" i="1"/>
  <c r="R36" i="1" s="1"/>
  <c r="S35" i="1"/>
  <c r="S31" i="3" l="1"/>
  <c r="Q32" i="3"/>
  <c r="R32" i="3" s="1"/>
  <c r="Q32" i="2"/>
  <c r="R32" i="2" s="1"/>
  <c r="S31" i="2"/>
  <c r="Q37" i="1"/>
  <c r="R37" i="1" s="1"/>
  <c r="S36" i="1"/>
  <c r="S32" i="3" l="1"/>
  <c r="Q33" i="3"/>
  <c r="R33" i="3" s="1"/>
  <c r="S32" i="2"/>
  <c r="Q33" i="2"/>
  <c r="R33" i="2" s="1"/>
  <c r="S37" i="1"/>
  <c r="R39" i="1"/>
  <c r="R41" i="1" s="1"/>
  <c r="R43" i="1" s="1"/>
  <c r="Q34" i="3" l="1"/>
  <c r="R34" i="3" s="1"/>
  <c r="S33" i="3"/>
  <c r="Q34" i="2"/>
  <c r="R34" i="2" s="1"/>
  <c r="S33" i="2"/>
  <c r="S34" i="3" l="1"/>
  <c r="Q35" i="3"/>
  <c r="R35" i="3"/>
  <c r="S34" i="2"/>
  <c r="Q35" i="2"/>
  <c r="R35" i="2" s="1"/>
  <c r="Q36" i="3" l="1"/>
  <c r="R36" i="3" s="1"/>
  <c r="S35" i="3"/>
  <c r="Q36" i="2"/>
  <c r="R36" i="2" s="1"/>
  <c r="S35" i="2"/>
  <c r="S36" i="3" l="1"/>
  <c r="Q37" i="3"/>
  <c r="R37" i="3"/>
  <c r="S36" i="2"/>
  <c r="Q37" i="2"/>
  <c r="R37" i="2" s="1"/>
  <c r="R39" i="3" l="1"/>
  <c r="R41" i="3" s="1"/>
  <c r="R43" i="3" s="1"/>
  <c r="S37" i="3"/>
  <c r="R39" i="2"/>
  <c r="R41" i="2" s="1"/>
  <c r="R43" i="2" s="1"/>
  <c r="S37" i="2"/>
</calcChain>
</file>

<file path=xl/sharedStrings.xml><?xml version="1.0" encoding="utf-8"?>
<sst xmlns="http://schemas.openxmlformats.org/spreadsheetml/2006/main" count="78" uniqueCount="15">
  <si>
    <t>Day</t>
  </si>
  <si>
    <t>Gain</t>
  </si>
  <si>
    <t>Equity curve</t>
  </si>
  <si>
    <t>% to equity</t>
  </si>
  <si>
    <t>Trading days in a month</t>
  </si>
  <si>
    <t>Q1</t>
  </si>
  <si>
    <t>Q2</t>
  </si>
  <si>
    <t>Q3</t>
  </si>
  <si>
    <t>Q4</t>
  </si>
  <si>
    <t>Gain in each Quarter</t>
  </si>
  <si>
    <t>Risk per trade - 1R =</t>
  </si>
  <si>
    <t>Daily R Multiples - 1:4 R - every day</t>
  </si>
  <si>
    <t>Daily R Multiples - 1:3 R - every day</t>
  </si>
  <si>
    <t>Per month</t>
  </si>
  <si>
    <t>Pkr @280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</si>
</sst>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Inter"/>
    </font>
    <font>
      <sz val="11"/>
      <color theme="1"/>
      <name val="Inter"/>
    </font>
    <font>
      <b/>
      <sz val="11"/>
      <color theme="1"/>
      <name val="Inte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164" fontId="0" fillId="0" borderId="0" xfId="1" applyNumberFormat="1" applyFont="1"/>
    <xf numFmtId="9" fontId="0" fillId="0" borderId="0" xfId="2" applyFont="1"/>
    <xf numFmtId="0" fontId="2" fillId="0" borderId="0" xfId="0" applyFont="1"/>
    <xf numFmtId="164" fontId="2" fillId="0" borderId="0" xfId="1" applyNumberFormat="1" applyFont="1"/>
    <xf numFmtId="0" fontId="2" fillId="2" borderId="1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164" fontId="0" fillId="0" borderId="0" xfId="1" applyNumberFormat="1" applyFont="1" applyBorder="1"/>
    <xf numFmtId="0" fontId="0" fillId="0" borderId="0" xfId="0" applyBorder="1"/>
    <xf numFmtId="0" fontId="0" fillId="0" borderId="5" xfId="0" applyBorder="1"/>
    <xf numFmtId="9" fontId="0" fillId="0" borderId="0" xfId="2" applyFont="1" applyBorder="1"/>
    <xf numFmtId="9" fontId="0" fillId="0" borderId="5" xfId="2" applyFont="1" applyBorder="1"/>
    <xf numFmtId="0" fontId="0" fillId="0" borderId="6" xfId="0" applyBorder="1"/>
    <xf numFmtId="164" fontId="0" fillId="0" borderId="7" xfId="1" applyNumberFormat="1" applyFont="1" applyBorder="1"/>
    <xf numFmtId="9" fontId="0" fillId="0" borderId="7" xfId="2" applyFont="1" applyBorder="1"/>
    <xf numFmtId="0" fontId="0" fillId="0" borderId="7" xfId="0" applyBorder="1"/>
    <xf numFmtId="0" fontId="2" fillId="2" borderId="0" xfId="0" applyFont="1" applyFill="1"/>
    <xf numFmtId="9" fontId="2" fillId="0" borderId="0" xfId="2" applyFont="1"/>
    <xf numFmtId="9" fontId="2" fillId="3" borderId="8" xfId="2" applyFont="1" applyFill="1" applyBorder="1"/>
    <xf numFmtId="10" fontId="2" fillId="0" borderId="0" xfId="2" applyNumberFormat="1" applyFont="1"/>
  </cellXfs>
  <cellStyles count="3">
    <cellStyle name="Comma" xfId="1" builtinId="3"/>
    <cellStyle name="Normal" xfId="0" builtinId="0" customBuiltin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KONE">
      <a:dk1>
        <a:srgbClr val="141414"/>
      </a:dk1>
      <a:lt1>
        <a:srgbClr val="FFFFFF"/>
      </a:lt1>
      <a:dk2>
        <a:srgbClr val="1450F5"/>
      </a:dk2>
      <a:lt2>
        <a:srgbClr val="F3EEEA"/>
      </a:lt2>
      <a:accent1>
        <a:srgbClr val="1450F5"/>
      </a:accent1>
      <a:accent2>
        <a:srgbClr val="FFCDD7"/>
      </a:accent2>
      <a:accent3>
        <a:srgbClr val="FFE141"/>
      </a:accent3>
      <a:accent4>
        <a:srgbClr val="AAE1C8"/>
      </a:accent4>
      <a:accent5>
        <a:srgbClr val="D2F5FF"/>
      </a:accent5>
      <a:accent6>
        <a:srgbClr val="A1B9FB"/>
      </a:accent6>
      <a:hlink>
        <a:srgbClr val="1450F5"/>
      </a:hlink>
      <a:folHlink>
        <a:srgbClr val="141414"/>
      </a:folHlink>
    </a:clrScheme>
    <a:fontScheme name="KONE">
      <a:majorFont>
        <a:latin typeface="Inter"/>
        <a:ea typeface=""/>
        <a:cs typeface=""/>
      </a:majorFont>
      <a:minorFont>
        <a:latin typeface="Inter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9BFF8-0FBC-4CF8-8A0E-ED53D21E1017}">
  <dimension ref="A1:S43"/>
  <sheetViews>
    <sheetView tabSelected="1" zoomScale="85" zoomScaleNormal="85" workbookViewId="0">
      <selection activeCell="C43" sqref="C43"/>
    </sheetView>
  </sheetViews>
  <sheetFormatPr defaultRowHeight="15" x14ac:dyDescent="0.25"/>
  <cols>
    <col min="1" max="1" width="6" customWidth="1"/>
    <col min="2" max="2" width="10.5" customWidth="1"/>
    <col min="3" max="3" width="13.59765625" style="1" customWidth="1"/>
    <col min="4" max="4" width="10.5" style="1" customWidth="1"/>
    <col min="5" max="5" width="2.59765625" customWidth="1"/>
    <col min="6" max="6" width="6" customWidth="1"/>
    <col min="7" max="9" width="10.5" customWidth="1"/>
    <col min="10" max="10" width="2.59765625" customWidth="1"/>
    <col min="11" max="11" width="6" customWidth="1"/>
    <col min="12" max="14" width="10.5" customWidth="1"/>
    <col min="15" max="15" width="2.59765625" customWidth="1"/>
    <col min="16" max="16" width="6" customWidth="1"/>
    <col min="17" max="19" width="10.5" customWidth="1"/>
  </cols>
  <sheetData>
    <row r="1" spans="1:19" x14ac:dyDescent="0.25">
      <c r="A1" s="3" t="s">
        <v>4</v>
      </c>
      <c r="B1" s="3"/>
      <c r="D1" s="3">
        <v>10</v>
      </c>
    </row>
    <row r="2" spans="1:19" x14ac:dyDescent="0.25">
      <c r="A2" s="3" t="s">
        <v>10</v>
      </c>
      <c r="B2" s="3"/>
      <c r="D2" s="23">
        <v>2E-3</v>
      </c>
    </row>
    <row r="3" spans="1:19" x14ac:dyDescent="0.25">
      <c r="A3" s="3" t="s">
        <v>12</v>
      </c>
      <c r="B3" s="3"/>
      <c r="D3" s="23">
        <v>6.0000000000000001E-3</v>
      </c>
    </row>
    <row r="5" spans="1:19" s="3" customFormat="1" ht="15.75" thickBot="1" x14ac:dyDescent="0.3">
      <c r="A5" s="20" t="s">
        <v>5</v>
      </c>
      <c r="C5" s="4"/>
      <c r="D5" s="4"/>
      <c r="F5" s="20" t="s">
        <v>6</v>
      </c>
      <c r="K5" s="20" t="s">
        <v>7</v>
      </c>
      <c r="P5" s="20" t="s">
        <v>8</v>
      </c>
    </row>
    <row r="6" spans="1:19" s="3" customFormat="1" ht="30" x14ac:dyDescent="0.25">
      <c r="A6" s="5" t="s">
        <v>0</v>
      </c>
      <c r="B6" s="6" t="s">
        <v>1</v>
      </c>
      <c r="C6" s="6" t="s">
        <v>2</v>
      </c>
      <c r="D6" s="7" t="s">
        <v>3</v>
      </c>
      <c r="E6" s="8"/>
      <c r="F6" s="7" t="s">
        <v>0</v>
      </c>
      <c r="G6" s="6" t="s">
        <v>1</v>
      </c>
      <c r="H6" s="6" t="s">
        <v>2</v>
      </c>
      <c r="I6" s="7" t="s">
        <v>3</v>
      </c>
      <c r="J6" s="8"/>
      <c r="K6" s="7" t="s">
        <v>0</v>
      </c>
      <c r="L6" s="6" t="s">
        <v>1</v>
      </c>
      <c r="M6" s="6" t="s">
        <v>2</v>
      </c>
      <c r="N6" s="7" t="s">
        <v>3</v>
      </c>
      <c r="O6" s="8"/>
      <c r="P6" s="7" t="s">
        <v>0</v>
      </c>
      <c r="Q6" s="6" t="s">
        <v>1</v>
      </c>
      <c r="R6" s="6" t="s">
        <v>2</v>
      </c>
      <c r="S6" s="9" t="s">
        <v>3</v>
      </c>
    </row>
    <row r="7" spans="1:19" x14ac:dyDescent="0.25">
      <c r="A7" s="10">
        <v>0</v>
      </c>
      <c r="B7" s="11">
        <v>0</v>
      </c>
      <c r="C7" s="11">
        <v>5000</v>
      </c>
      <c r="D7" s="12"/>
      <c r="E7" s="12"/>
      <c r="F7" s="12">
        <v>0</v>
      </c>
      <c r="G7" s="11">
        <v>0</v>
      </c>
      <c r="H7" s="11">
        <f>C37</f>
        <v>5982.8680664484637</v>
      </c>
      <c r="I7" s="12"/>
      <c r="J7" s="12"/>
      <c r="K7" s="12">
        <v>0</v>
      </c>
      <c r="L7" s="11">
        <v>0</v>
      </c>
      <c r="M7" s="11">
        <f>H37</f>
        <v>7158.9420601057573</v>
      </c>
      <c r="N7" s="12"/>
      <c r="O7" s="12"/>
      <c r="P7" s="12">
        <v>0</v>
      </c>
      <c r="Q7" s="11">
        <v>0</v>
      </c>
      <c r="R7" s="11">
        <f>M37</f>
        <v>8566.2011681923013</v>
      </c>
      <c r="S7" s="13"/>
    </row>
    <row r="8" spans="1:19" x14ac:dyDescent="0.25">
      <c r="A8" s="10">
        <v>1</v>
      </c>
      <c r="B8" s="11">
        <f t="shared" ref="B8:B37" si="0">C7*($D$3)</f>
        <v>30</v>
      </c>
      <c r="C8" s="11">
        <f>C7+B8</f>
        <v>5030</v>
      </c>
      <c r="D8" s="14">
        <f t="shared" ref="D8:D37" si="1">(C8-$C$7)/$C$7</f>
        <v>6.0000000000000001E-3</v>
      </c>
      <c r="E8" s="12"/>
      <c r="F8" s="12">
        <v>1</v>
      </c>
      <c r="G8" s="11">
        <f t="shared" ref="G8:G37" si="2">H7*($D$3)</f>
        <v>35.897208398690786</v>
      </c>
      <c r="H8" s="11">
        <f t="shared" ref="H8:H37" si="3">H7+G8</f>
        <v>6018.7652748471546</v>
      </c>
      <c r="I8" s="14">
        <f t="shared" ref="I8:I37" si="4">(H8-$C$7)/$C$7</f>
        <v>0.20375305496943091</v>
      </c>
      <c r="J8" s="12"/>
      <c r="K8" s="12">
        <v>1</v>
      </c>
      <c r="L8" s="11">
        <f t="shared" ref="L8:L37" si="5">M7*($D$3)</f>
        <v>42.953652360634543</v>
      </c>
      <c r="M8" s="11">
        <f t="shared" ref="M8:M37" si="6">M7+L8</f>
        <v>7201.8957124663921</v>
      </c>
      <c r="N8" s="14">
        <f t="shared" ref="N8:N37" si="7">(M8-$C$7)/$C$7</f>
        <v>0.44037914249327842</v>
      </c>
      <c r="O8" s="12"/>
      <c r="P8" s="12">
        <v>1</v>
      </c>
      <c r="Q8" s="11">
        <f t="shared" ref="Q8:Q37" si="8">R7*($D$3)</f>
        <v>51.39720700915381</v>
      </c>
      <c r="R8" s="11">
        <f t="shared" ref="R8:R37" si="9">R7+Q8</f>
        <v>8617.5983752014545</v>
      </c>
      <c r="S8" s="15">
        <f t="shared" ref="S8:S37" si="10">(R8-$C$7)/$C$7</f>
        <v>0.72351967504029091</v>
      </c>
    </row>
    <row r="9" spans="1:19" x14ac:dyDescent="0.25">
      <c r="A9" s="10">
        <v>2</v>
      </c>
      <c r="B9" s="11">
        <f t="shared" si="0"/>
        <v>30.18</v>
      </c>
      <c r="C9" s="11">
        <f t="shared" ref="C9:C16" si="11">C8+B9</f>
        <v>5060.18</v>
      </c>
      <c r="D9" s="14">
        <f t="shared" si="1"/>
        <v>1.2036000000000059E-2</v>
      </c>
      <c r="E9" s="12"/>
      <c r="F9" s="12">
        <v>2</v>
      </c>
      <c r="G9" s="11">
        <f t="shared" si="2"/>
        <v>36.11259164908293</v>
      </c>
      <c r="H9" s="11">
        <f t="shared" si="3"/>
        <v>6054.8778664962374</v>
      </c>
      <c r="I9" s="14">
        <f t="shared" si="4"/>
        <v>0.21097557329924749</v>
      </c>
      <c r="J9" s="12"/>
      <c r="K9" s="12">
        <v>2</v>
      </c>
      <c r="L9" s="11">
        <f t="shared" si="5"/>
        <v>43.211374274798352</v>
      </c>
      <c r="M9" s="11">
        <f t="shared" si="6"/>
        <v>7245.1070867411909</v>
      </c>
      <c r="N9" s="14">
        <f t="shared" si="7"/>
        <v>0.44902141734823819</v>
      </c>
      <c r="O9" s="12"/>
      <c r="P9" s="12">
        <v>2</v>
      </c>
      <c r="Q9" s="11">
        <f t="shared" si="8"/>
        <v>51.705590251208726</v>
      </c>
      <c r="R9" s="11">
        <f t="shared" si="9"/>
        <v>8669.3039654526638</v>
      </c>
      <c r="S9" s="15">
        <f t="shared" si="10"/>
        <v>0.73386079309053276</v>
      </c>
    </row>
    <row r="10" spans="1:19" x14ac:dyDescent="0.25">
      <c r="A10" s="10">
        <v>3</v>
      </c>
      <c r="B10" s="11">
        <f t="shared" si="0"/>
        <v>30.361080000000001</v>
      </c>
      <c r="C10" s="11">
        <f t="shared" si="11"/>
        <v>5090.54108</v>
      </c>
      <c r="D10" s="14">
        <f t="shared" si="1"/>
        <v>1.8108215999999993E-2</v>
      </c>
      <c r="E10" s="12"/>
      <c r="F10" s="12">
        <v>3</v>
      </c>
      <c r="G10" s="11">
        <f t="shared" si="2"/>
        <v>36.329267198977426</v>
      </c>
      <c r="H10" s="11">
        <f t="shared" si="3"/>
        <v>6091.2071336952149</v>
      </c>
      <c r="I10" s="14">
        <f t="shared" si="4"/>
        <v>0.21824142673904298</v>
      </c>
      <c r="J10" s="12"/>
      <c r="K10" s="12">
        <v>3</v>
      </c>
      <c r="L10" s="11">
        <f t="shared" si="5"/>
        <v>43.470642520447143</v>
      </c>
      <c r="M10" s="11">
        <f t="shared" si="6"/>
        <v>7288.5777292616376</v>
      </c>
      <c r="N10" s="14">
        <f t="shared" si="7"/>
        <v>0.45771554585232754</v>
      </c>
      <c r="O10" s="12"/>
      <c r="P10" s="12">
        <v>3</v>
      </c>
      <c r="Q10" s="11">
        <f t="shared" si="8"/>
        <v>52.015823792715985</v>
      </c>
      <c r="R10" s="11">
        <f t="shared" si="9"/>
        <v>8721.3197892453791</v>
      </c>
      <c r="S10" s="15">
        <f t="shared" si="10"/>
        <v>0.74426395784907584</v>
      </c>
    </row>
    <row r="11" spans="1:19" x14ac:dyDescent="0.25">
      <c r="A11" s="10">
        <v>4</v>
      </c>
      <c r="B11" s="11">
        <f t="shared" si="0"/>
        <v>30.543246480000001</v>
      </c>
      <c r="C11" s="11">
        <f t="shared" si="11"/>
        <v>5121.0843264799996</v>
      </c>
      <c r="D11" s="14">
        <f t="shared" si="1"/>
        <v>2.4216865295999923E-2</v>
      </c>
      <c r="E11" s="12"/>
      <c r="F11" s="12">
        <v>4</v>
      </c>
      <c r="G11" s="11">
        <f t="shared" si="2"/>
        <v>36.54724280217129</v>
      </c>
      <c r="H11" s="11">
        <f t="shared" si="3"/>
        <v>6127.7543764973861</v>
      </c>
      <c r="I11" s="14">
        <f t="shared" si="4"/>
        <v>0.22555087529947723</v>
      </c>
      <c r="J11" s="12"/>
      <c r="K11" s="12">
        <v>4</v>
      </c>
      <c r="L11" s="11">
        <f t="shared" si="5"/>
        <v>43.731466375569823</v>
      </c>
      <c r="M11" s="11">
        <f t="shared" si="6"/>
        <v>7332.3091956372073</v>
      </c>
      <c r="N11" s="14">
        <f t="shared" si="7"/>
        <v>0.46646183912744144</v>
      </c>
      <c r="O11" s="12"/>
      <c r="P11" s="12">
        <v>4</v>
      </c>
      <c r="Q11" s="11">
        <f t="shared" si="8"/>
        <v>52.327918735472274</v>
      </c>
      <c r="R11" s="11">
        <f t="shared" si="9"/>
        <v>8773.6477079808519</v>
      </c>
      <c r="S11" s="15">
        <f t="shared" si="10"/>
        <v>0.75472954159617034</v>
      </c>
    </row>
    <row r="12" spans="1:19" x14ac:dyDescent="0.25">
      <c r="A12" s="10">
        <v>5</v>
      </c>
      <c r="B12" s="11">
        <f t="shared" si="0"/>
        <v>30.726505958879997</v>
      </c>
      <c r="C12" s="11">
        <f t="shared" si="11"/>
        <v>5151.8108324388795</v>
      </c>
      <c r="D12" s="14">
        <f t="shared" si="1"/>
        <v>3.0362166487775902E-2</v>
      </c>
      <c r="E12" s="12"/>
      <c r="F12" s="12">
        <v>5</v>
      </c>
      <c r="G12" s="11">
        <f t="shared" si="2"/>
        <v>36.766526258984321</v>
      </c>
      <c r="H12" s="11">
        <f t="shared" si="3"/>
        <v>6164.5209027563706</v>
      </c>
      <c r="I12" s="14">
        <f t="shared" si="4"/>
        <v>0.23290418055127413</v>
      </c>
      <c r="J12" s="12"/>
      <c r="K12" s="12">
        <v>5</v>
      </c>
      <c r="L12" s="11">
        <f t="shared" si="5"/>
        <v>43.993855173823242</v>
      </c>
      <c r="M12" s="11">
        <f t="shared" si="6"/>
        <v>7376.3030508110305</v>
      </c>
      <c r="N12" s="14">
        <f t="shared" si="7"/>
        <v>0.47526061016220611</v>
      </c>
      <c r="O12" s="12"/>
      <c r="P12" s="12">
        <v>5</v>
      </c>
      <c r="Q12" s="11">
        <f t="shared" si="8"/>
        <v>52.641886247885111</v>
      </c>
      <c r="R12" s="11">
        <f t="shared" si="9"/>
        <v>8826.2895942287378</v>
      </c>
      <c r="S12" s="15">
        <f t="shared" si="10"/>
        <v>0.76525791884574756</v>
      </c>
    </row>
    <row r="13" spans="1:19" x14ac:dyDescent="0.25">
      <c r="A13" s="10">
        <v>6</v>
      </c>
      <c r="B13" s="11">
        <f t="shared" si="0"/>
        <v>30.910864994633279</v>
      </c>
      <c r="C13" s="11">
        <f t="shared" si="11"/>
        <v>5182.7216974335124</v>
      </c>
      <c r="D13" s="14">
        <f t="shared" si="1"/>
        <v>3.6544339486702486E-2</v>
      </c>
      <c r="E13" s="12"/>
      <c r="F13" s="12">
        <v>6</v>
      </c>
      <c r="G13" s="11">
        <f t="shared" si="2"/>
        <v>36.987125416538227</v>
      </c>
      <c r="H13" s="11">
        <f t="shared" si="3"/>
        <v>6201.5080281729088</v>
      </c>
      <c r="I13" s="14">
        <f t="shared" si="4"/>
        <v>0.24030160563458175</v>
      </c>
      <c r="J13" s="12"/>
      <c r="K13" s="12">
        <v>6</v>
      </c>
      <c r="L13" s="11">
        <f t="shared" si="5"/>
        <v>44.257818304866184</v>
      </c>
      <c r="M13" s="11">
        <f t="shared" si="6"/>
        <v>7420.5608691158968</v>
      </c>
      <c r="N13" s="14">
        <f t="shared" si="7"/>
        <v>0.48411217382317934</v>
      </c>
      <c r="O13" s="12"/>
      <c r="P13" s="12">
        <v>6</v>
      </c>
      <c r="Q13" s="11">
        <f t="shared" si="8"/>
        <v>52.957737565372426</v>
      </c>
      <c r="R13" s="11">
        <f t="shared" si="9"/>
        <v>8879.2473317941094</v>
      </c>
      <c r="S13" s="15">
        <f t="shared" si="10"/>
        <v>0.7758494663588219</v>
      </c>
    </row>
    <row r="14" spans="1:19" x14ac:dyDescent="0.25">
      <c r="A14" s="10">
        <v>7</v>
      </c>
      <c r="B14" s="11">
        <f t="shared" si="0"/>
        <v>31.096330184601076</v>
      </c>
      <c r="C14" s="11">
        <f t="shared" si="11"/>
        <v>5213.8180276181138</v>
      </c>
      <c r="D14" s="14">
        <f t="shared" si="1"/>
        <v>4.2763605523622752E-2</v>
      </c>
      <c r="E14" s="12"/>
      <c r="F14" s="12">
        <v>7</v>
      </c>
      <c r="G14" s="11">
        <f t="shared" si="2"/>
        <v>37.209048169037452</v>
      </c>
      <c r="H14" s="11">
        <f t="shared" si="3"/>
        <v>6238.7170763419463</v>
      </c>
      <c r="I14" s="14">
        <f t="shared" si="4"/>
        <v>0.24774341526838925</v>
      </c>
      <c r="J14" s="12"/>
      <c r="K14" s="12">
        <v>7</v>
      </c>
      <c r="L14" s="11">
        <f t="shared" si="5"/>
        <v>44.523365214695382</v>
      </c>
      <c r="M14" s="11">
        <f t="shared" si="6"/>
        <v>7465.0842343305922</v>
      </c>
      <c r="N14" s="14">
        <f t="shared" si="7"/>
        <v>0.49301684686611841</v>
      </c>
      <c r="O14" s="12"/>
      <c r="P14" s="12">
        <v>7</v>
      </c>
      <c r="Q14" s="11">
        <f t="shared" si="8"/>
        <v>53.275483990764656</v>
      </c>
      <c r="R14" s="11">
        <f t="shared" si="9"/>
        <v>8932.5228157848742</v>
      </c>
      <c r="S14" s="15">
        <f t="shared" si="10"/>
        <v>0.78650456315697481</v>
      </c>
    </row>
    <row r="15" spans="1:19" x14ac:dyDescent="0.25">
      <c r="A15" s="10">
        <v>8</v>
      </c>
      <c r="B15" s="11">
        <f t="shared" si="0"/>
        <v>31.282908165708683</v>
      </c>
      <c r="C15" s="11">
        <f t="shared" si="11"/>
        <v>5245.100935783822</v>
      </c>
      <c r="D15" s="14">
        <f t="shared" si="1"/>
        <v>4.9020187156764407E-2</v>
      </c>
      <c r="E15" s="12"/>
      <c r="F15" s="12">
        <v>8</v>
      </c>
      <c r="G15" s="11">
        <f t="shared" si="2"/>
        <v>37.43230245805168</v>
      </c>
      <c r="H15" s="11">
        <f t="shared" si="3"/>
        <v>6276.149378799998</v>
      </c>
      <c r="I15" s="14">
        <f t="shared" si="4"/>
        <v>0.25522987575999961</v>
      </c>
      <c r="J15" s="12"/>
      <c r="K15" s="12">
        <v>8</v>
      </c>
      <c r="L15" s="11">
        <f t="shared" si="5"/>
        <v>44.790505405983552</v>
      </c>
      <c r="M15" s="11">
        <f t="shared" si="6"/>
        <v>7509.874739736576</v>
      </c>
      <c r="N15" s="14">
        <f t="shared" si="7"/>
        <v>0.50197494794731523</v>
      </c>
      <c r="O15" s="12"/>
      <c r="P15" s="12">
        <v>8</v>
      </c>
      <c r="Q15" s="11">
        <f t="shared" si="8"/>
        <v>53.595136894709249</v>
      </c>
      <c r="R15" s="11">
        <f t="shared" si="9"/>
        <v>8986.1179526795841</v>
      </c>
      <c r="S15" s="15">
        <f t="shared" si="10"/>
        <v>0.79722359053591685</v>
      </c>
    </row>
    <row r="16" spans="1:19" x14ac:dyDescent="0.25">
      <c r="A16" s="10">
        <v>9</v>
      </c>
      <c r="B16" s="11">
        <f t="shared" si="0"/>
        <v>31.470605614702933</v>
      </c>
      <c r="C16" s="11">
        <f t="shared" si="11"/>
        <v>5276.5715413985254</v>
      </c>
      <c r="D16" s="14">
        <f t="shared" si="1"/>
        <v>5.5314308279705071E-2</v>
      </c>
      <c r="E16" s="12"/>
      <c r="F16" s="12">
        <v>9</v>
      </c>
      <c r="G16" s="11">
        <f t="shared" si="2"/>
        <v>37.65689627279999</v>
      </c>
      <c r="H16" s="11">
        <f t="shared" si="3"/>
        <v>6313.8062750727977</v>
      </c>
      <c r="I16" s="14">
        <f t="shared" si="4"/>
        <v>0.26276125501455955</v>
      </c>
      <c r="J16" s="12"/>
      <c r="K16" s="12">
        <v>9</v>
      </c>
      <c r="L16" s="11">
        <f t="shared" si="5"/>
        <v>45.059248438419459</v>
      </c>
      <c r="M16" s="11">
        <f t="shared" si="6"/>
        <v>7554.9339881749956</v>
      </c>
      <c r="N16" s="14">
        <f t="shared" si="7"/>
        <v>0.5109867976349991</v>
      </c>
      <c r="O16" s="12"/>
      <c r="P16" s="12">
        <v>9</v>
      </c>
      <c r="Q16" s="11">
        <f t="shared" si="8"/>
        <v>53.916707716077504</v>
      </c>
      <c r="R16" s="11">
        <f t="shared" si="9"/>
        <v>9040.0346603956623</v>
      </c>
      <c r="S16" s="15">
        <f t="shared" si="10"/>
        <v>0.80800693207913243</v>
      </c>
    </row>
    <row r="17" spans="1:19" x14ac:dyDescent="0.25">
      <c r="A17" s="10">
        <v>10</v>
      </c>
      <c r="B17" s="11">
        <f t="shared" si="0"/>
        <v>31.659429248391152</v>
      </c>
      <c r="C17" s="11">
        <f t="shared" ref="C17:C31" si="12">C16+B17</f>
        <v>5308.2309706469168</v>
      </c>
      <c r="D17" s="14">
        <f t="shared" si="1"/>
        <v>6.1646194129383367E-2</v>
      </c>
      <c r="E17" s="12"/>
      <c r="F17" s="12">
        <v>10</v>
      </c>
      <c r="G17" s="11">
        <f t="shared" si="2"/>
        <v>37.882837650436784</v>
      </c>
      <c r="H17" s="11">
        <f t="shared" si="3"/>
        <v>6351.6891127232348</v>
      </c>
      <c r="I17" s="14">
        <f t="shared" si="4"/>
        <v>0.27033782254464694</v>
      </c>
      <c r="J17" s="12"/>
      <c r="K17" s="12">
        <v>10</v>
      </c>
      <c r="L17" s="11">
        <f t="shared" si="5"/>
        <v>45.329603929049973</v>
      </c>
      <c r="M17" s="11">
        <f t="shared" si="6"/>
        <v>7600.2635921040455</v>
      </c>
      <c r="N17" s="14">
        <f t="shared" si="7"/>
        <v>0.52005271842080913</v>
      </c>
      <c r="O17" s="12"/>
      <c r="P17" s="12">
        <v>10</v>
      </c>
      <c r="Q17" s="11">
        <f t="shared" si="8"/>
        <v>54.240207962373972</v>
      </c>
      <c r="R17" s="11">
        <f t="shared" si="9"/>
        <v>9094.2748683580357</v>
      </c>
      <c r="S17" s="15">
        <f t="shared" si="10"/>
        <v>0.8188549736716072</v>
      </c>
    </row>
    <row r="18" spans="1:19" x14ac:dyDescent="0.25">
      <c r="A18" s="10">
        <v>11</v>
      </c>
      <c r="B18" s="11">
        <f t="shared" si="0"/>
        <v>31.849385823881502</v>
      </c>
      <c r="C18" s="11">
        <f t="shared" si="12"/>
        <v>5340.0803564707985</v>
      </c>
      <c r="D18" s="14">
        <f t="shared" si="1"/>
        <v>6.8016071294159708E-2</v>
      </c>
      <c r="E18" s="12"/>
      <c r="F18" s="12">
        <v>11</v>
      </c>
      <c r="G18" s="11">
        <f t="shared" si="2"/>
        <v>38.110134676339406</v>
      </c>
      <c r="H18" s="11">
        <f t="shared" si="3"/>
        <v>6389.7992473995746</v>
      </c>
      <c r="I18" s="14">
        <f t="shared" si="4"/>
        <v>0.27795984947991492</v>
      </c>
      <c r="J18" s="12"/>
      <c r="K18" s="12">
        <v>11</v>
      </c>
      <c r="L18" s="11">
        <f t="shared" si="5"/>
        <v>45.601581552624275</v>
      </c>
      <c r="M18" s="11">
        <f t="shared" si="6"/>
        <v>7645.8651736566699</v>
      </c>
      <c r="N18" s="14">
        <f t="shared" si="7"/>
        <v>0.52917303473133392</v>
      </c>
      <c r="O18" s="12"/>
      <c r="P18" s="12">
        <v>11</v>
      </c>
      <c r="Q18" s="11">
        <f t="shared" si="8"/>
        <v>54.565649210148216</v>
      </c>
      <c r="R18" s="11">
        <f t="shared" si="9"/>
        <v>9148.8405175681837</v>
      </c>
      <c r="S18" s="15">
        <f t="shared" si="10"/>
        <v>0.82976810351363672</v>
      </c>
    </row>
    <row r="19" spans="1:19" x14ac:dyDescent="0.25">
      <c r="A19" s="10">
        <v>12</v>
      </c>
      <c r="B19" s="11">
        <f t="shared" si="0"/>
        <v>32.040482138824792</v>
      </c>
      <c r="C19" s="11">
        <f t="shared" si="12"/>
        <v>5372.1208386096232</v>
      </c>
      <c r="D19" s="14">
        <f t="shared" si="1"/>
        <v>7.4424167721924644E-2</v>
      </c>
      <c r="E19" s="12"/>
      <c r="F19" s="12">
        <v>12</v>
      </c>
      <c r="G19" s="11">
        <f t="shared" si="2"/>
        <v>38.338795484397451</v>
      </c>
      <c r="H19" s="11">
        <f t="shared" si="3"/>
        <v>6428.138042883972</v>
      </c>
      <c r="I19" s="14">
        <f t="shared" si="4"/>
        <v>0.28562760857679442</v>
      </c>
      <c r="J19" s="12"/>
      <c r="K19" s="12">
        <v>12</v>
      </c>
      <c r="L19" s="11">
        <f t="shared" si="5"/>
        <v>45.87519104194002</v>
      </c>
      <c r="M19" s="11">
        <f t="shared" si="6"/>
        <v>7691.7403646986095</v>
      </c>
      <c r="N19" s="14">
        <f t="shared" si="7"/>
        <v>0.53834807293972187</v>
      </c>
      <c r="O19" s="12"/>
      <c r="P19" s="12">
        <v>12</v>
      </c>
      <c r="Q19" s="11">
        <f t="shared" si="8"/>
        <v>54.893043105409106</v>
      </c>
      <c r="R19" s="11">
        <f t="shared" si="9"/>
        <v>9203.7335606735924</v>
      </c>
      <c r="S19" s="15">
        <f t="shared" si="10"/>
        <v>0.84074671213471852</v>
      </c>
    </row>
    <row r="20" spans="1:19" x14ac:dyDescent="0.25">
      <c r="A20" s="10">
        <v>13</v>
      </c>
      <c r="B20" s="11">
        <f t="shared" si="0"/>
        <v>32.232725031657743</v>
      </c>
      <c r="C20" s="11">
        <f t="shared" si="12"/>
        <v>5404.3535636412807</v>
      </c>
      <c r="D20" s="14">
        <f t="shared" si="1"/>
        <v>8.0870712728256147E-2</v>
      </c>
      <c r="E20" s="12"/>
      <c r="F20" s="12">
        <v>13</v>
      </c>
      <c r="G20" s="11">
        <f t="shared" si="2"/>
        <v>38.568828257303835</v>
      </c>
      <c r="H20" s="11">
        <f t="shared" si="3"/>
        <v>6466.7068711412758</v>
      </c>
      <c r="I20" s="14">
        <f t="shared" si="4"/>
        <v>0.29334137422825518</v>
      </c>
      <c r="J20" s="12"/>
      <c r="K20" s="12">
        <v>13</v>
      </c>
      <c r="L20" s="11">
        <f t="shared" si="5"/>
        <v>46.150442188191661</v>
      </c>
      <c r="M20" s="11">
        <f t="shared" si="6"/>
        <v>7737.8908068868013</v>
      </c>
      <c r="N20" s="14">
        <f t="shared" si="7"/>
        <v>0.54757816137736026</v>
      </c>
      <c r="O20" s="12"/>
      <c r="P20" s="12">
        <v>13</v>
      </c>
      <c r="Q20" s="11">
        <f t="shared" si="8"/>
        <v>55.222401364041552</v>
      </c>
      <c r="R20" s="11">
        <f t="shared" si="9"/>
        <v>9258.9559620376331</v>
      </c>
      <c r="S20" s="15">
        <f t="shared" si="10"/>
        <v>0.85179119240752665</v>
      </c>
    </row>
    <row r="21" spans="1:19" x14ac:dyDescent="0.25">
      <c r="A21" s="10">
        <v>14</v>
      </c>
      <c r="B21" s="11">
        <f t="shared" si="0"/>
        <v>32.426121381847686</v>
      </c>
      <c r="C21" s="11">
        <f t="shared" si="12"/>
        <v>5436.7796850231289</v>
      </c>
      <c r="D21" s="14">
        <f t="shared" si="1"/>
        <v>8.735593700462578E-2</v>
      </c>
      <c r="E21" s="12"/>
      <c r="F21" s="12">
        <v>14</v>
      </c>
      <c r="G21" s="11">
        <f t="shared" si="2"/>
        <v>38.800241226847653</v>
      </c>
      <c r="H21" s="11">
        <f t="shared" si="3"/>
        <v>6505.5071123681237</v>
      </c>
      <c r="I21" s="14">
        <f t="shared" si="4"/>
        <v>0.30110142247362476</v>
      </c>
      <c r="J21" s="12"/>
      <c r="K21" s="12">
        <v>14</v>
      </c>
      <c r="L21" s="11">
        <f t="shared" si="5"/>
        <v>46.42734484132081</v>
      </c>
      <c r="M21" s="11">
        <f t="shared" si="6"/>
        <v>7784.3181517281218</v>
      </c>
      <c r="N21" s="14">
        <f t="shared" si="7"/>
        <v>0.55686363034562436</v>
      </c>
      <c r="O21" s="12"/>
      <c r="P21" s="12">
        <v>14</v>
      </c>
      <c r="Q21" s="11">
        <f t="shared" si="8"/>
        <v>55.553735772225799</v>
      </c>
      <c r="R21" s="11">
        <f t="shared" si="9"/>
        <v>9314.5096978098591</v>
      </c>
      <c r="S21" s="15">
        <f t="shared" si="10"/>
        <v>0.86290193956197181</v>
      </c>
    </row>
    <row r="22" spans="1:19" x14ac:dyDescent="0.25">
      <c r="A22" s="10">
        <v>15</v>
      </c>
      <c r="B22" s="11">
        <f t="shared" si="0"/>
        <v>32.620678110138776</v>
      </c>
      <c r="C22" s="11">
        <f t="shared" si="12"/>
        <v>5469.400363133268</v>
      </c>
      <c r="D22" s="14">
        <f t="shared" si="1"/>
        <v>9.3880072626653599E-2</v>
      </c>
      <c r="E22" s="12"/>
      <c r="F22" s="12">
        <v>15</v>
      </c>
      <c r="G22" s="11">
        <f t="shared" si="2"/>
        <v>39.033042674208744</v>
      </c>
      <c r="H22" s="11">
        <f t="shared" si="3"/>
        <v>6544.5401550423321</v>
      </c>
      <c r="I22" s="14">
        <f t="shared" si="4"/>
        <v>0.30890803100846642</v>
      </c>
      <c r="J22" s="12"/>
      <c r="K22" s="12">
        <v>15</v>
      </c>
      <c r="L22" s="11">
        <f t="shared" si="5"/>
        <v>46.705908910368734</v>
      </c>
      <c r="M22" s="11">
        <f t="shared" si="6"/>
        <v>7831.0240606384905</v>
      </c>
      <c r="N22" s="14">
        <f t="shared" si="7"/>
        <v>0.56620481212769813</v>
      </c>
      <c r="O22" s="12"/>
      <c r="P22" s="12">
        <v>15</v>
      </c>
      <c r="Q22" s="11">
        <f t="shared" si="8"/>
        <v>55.887058186859157</v>
      </c>
      <c r="R22" s="11">
        <f t="shared" si="9"/>
        <v>9370.3967559967186</v>
      </c>
      <c r="S22" s="15">
        <f t="shared" si="10"/>
        <v>0.87407935119934377</v>
      </c>
    </row>
    <row r="23" spans="1:19" x14ac:dyDescent="0.25">
      <c r="A23" s="10">
        <v>16</v>
      </c>
      <c r="B23" s="11">
        <f t="shared" si="0"/>
        <v>32.816402178799606</v>
      </c>
      <c r="C23" s="11">
        <f t="shared" si="12"/>
        <v>5502.2167653120678</v>
      </c>
      <c r="D23" s="14">
        <f t="shared" si="1"/>
        <v>0.10044335306241356</v>
      </c>
      <c r="E23" s="12"/>
      <c r="F23" s="12">
        <v>16</v>
      </c>
      <c r="G23" s="11">
        <f t="shared" si="2"/>
        <v>39.26724093025399</v>
      </c>
      <c r="H23" s="11">
        <f t="shared" si="3"/>
        <v>6583.8073959725862</v>
      </c>
      <c r="I23" s="14">
        <f t="shared" si="4"/>
        <v>0.31676147919451725</v>
      </c>
      <c r="J23" s="12"/>
      <c r="K23" s="12">
        <v>16</v>
      </c>
      <c r="L23" s="11">
        <f t="shared" si="5"/>
        <v>46.986144363830945</v>
      </c>
      <c r="M23" s="11">
        <f t="shared" si="6"/>
        <v>7878.0102050023215</v>
      </c>
      <c r="N23" s="14">
        <f t="shared" si="7"/>
        <v>0.5756020410004643</v>
      </c>
      <c r="O23" s="12"/>
      <c r="P23" s="12">
        <v>16</v>
      </c>
      <c r="Q23" s="11">
        <f t="shared" si="8"/>
        <v>56.222380535980314</v>
      </c>
      <c r="R23" s="11">
        <f t="shared" si="9"/>
        <v>9426.6191365326995</v>
      </c>
      <c r="S23" s="15">
        <f t="shared" si="10"/>
        <v>0.88532382730653991</v>
      </c>
    </row>
    <row r="24" spans="1:19" x14ac:dyDescent="0.25">
      <c r="A24" s="10">
        <v>17</v>
      </c>
      <c r="B24" s="11">
        <f t="shared" si="0"/>
        <v>33.013300591872408</v>
      </c>
      <c r="C24" s="11">
        <f t="shared" si="12"/>
        <v>5535.2300659039402</v>
      </c>
      <c r="D24" s="14">
        <f t="shared" si="1"/>
        <v>0.10704601318078803</v>
      </c>
      <c r="E24" s="12"/>
      <c r="F24" s="12">
        <v>17</v>
      </c>
      <c r="G24" s="11">
        <f t="shared" si="2"/>
        <v>39.502844375835515</v>
      </c>
      <c r="H24" s="11">
        <f t="shared" si="3"/>
        <v>6623.3102403484218</v>
      </c>
      <c r="I24" s="14">
        <f t="shared" si="4"/>
        <v>0.32466204806968435</v>
      </c>
      <c r="J24" s="12"/>
      <c r="K24" s="12">
        <v>17</v>
      </c>
      <c r="L24" s="11">
        <f t="shared" si="5"/>
        <v>47.268061230013927</v>
      </c>
      <c r="M24" s="11">
        <f t="shared" si="6"/>
        <v>7925.2782662323352</v>
      </c>
      <c r="N24" s="14">
        <f t="shared" si="7"/>
        <v>0.58505565324646702</v>
      </c>
      <c r="O24" s="12"/>
      <c r="P24" s="12">
        <v>17</v>
      </c>
      <c r="Q24" s="11">
        <f t="shared" si="8"/>
        <v>56.559714819196195</v>
      </c>
      <c r="R24" s="11">
        <f t="shared" si="9"/>
        <v>9483.178851351895</v>
      </c>
      <c r="S24" s="15">
        <f t="shared" si="10"/>
        <v>0.896635770270379</v>
      </c>
    </row>
    <row r="25" spans="1:19" x14ac:dyDescent="0.25">
      <c r="A25" s="10">
        <v>18</v>
      </c>
      <c r="B25" s="11">
        <f t="shared" si="0"/>
        <v>33.211380395423639</v>
      </c>
      <c r="C25" s="11">
        <f t="shared" si="12"/>
        <v>5568.4414462993636</v>
      </c>
      <c r="D25" s="14">
        <f t="shared" si="1"/>
        <v>0.11368828925987273</v>
      </c>
      <c r="E25" s="12"/>
      <c r="F25" s="12">
        <v>18</v>
      </c>
      <c r="G25" s="11">
        <f t="shared" si="2"/>
        <v>39.739861442090529</v>
      </c>
      <c r="H25" s="11">
        <f t="shared" si="3"/>
        <v>6663.0501017905126</v>
      </c>
      <c r="I25" s="14">
        <f t="shared" si="4"/>
        <v>0.3326100203581025</v>
      </c>
      <c r="J25" s="12"/>
      <c r="K25" s="12">
        <v>18</v>
      </c>
      <c r="L25" s="11">
        <f t="shared" si="5"/>
        <v>47.55166959739401</v>
      </c>
      <c r="M25" s="11">
        <f t="shared" si="6"/>
        <v>7972.829935829729</v>
      </c>
      <c r="N25" s="14">
        <f t="shared" si="7"/>
        <v>0.59456598716594578</v>
      </c>
      <c r="O25" s="12"/>
      <c r="P25" s="12">
        <v>18</v>
      </c>
      <c r="Q25" s="11">
        <f t="shared" si="8"/>
        <v>56.899073108111374</v>
      </c>
      <c r="R25" s="11">
        <f t="shared" si="9"/>
        <v>9540.0779244600071</v>
      </c>
      <c r="S25" s="15">
        <f t="shared" si="10"/>
        <v>0.9080155848920014</v>
      </c>
    </row>
    <row r="26" spans="1:19" x14ac:dyDescent="0.25">
      <c r="A26" s="10">
        <v>19</v>
      </c>
      <c r="B26" s="11">
        <f t="shared" si="0"/>
        <v>33.410648677796182</v>
      </c>
      <c r="C26" s="11">
        <f t="shared" si="12"/>
        <v>5601.85209497716</v>
      </c>
      <c r="D26" s="14">
        <f t="shared" si="1"/>
        <v>0.12037041899543201</v>
      </c>
      <c r="E26" s="12"/>
      <c r="F26" s="12">
        <v>19</v>
      </c>
      <c r="G26" s="11">
        <f t="shared" si="2"/>
        <v>39.978300610743077</v>
      </c>
      <c r="H26" s="11">
        <f t="shared" si="3"/>
        <v>6703.0284024012553</v>
      </c>
      <c r="I26" s="14">
        <f t="shared" si="4"/>
        <v>0.34060568048025108</v>
      </c>
      <c r="J26" s="12"/>
      <c r="K26" s="12">
        <v>19</v>
      </c>
      <c r="L26" s="11">
        <f t="shared" si="5"/>
        <v>47.836979614978375</v>
      </c>
      <c r="M26" s="11">
        <f t="shared" si="6"/>
        <v>8020.6669154447072</v>
      </c>
      <c r="N26" s="14">
        <f t="shared" si="7"/>
        <v>0.60413338308894149</v>
      </c>
      <c r="O26" s="12"/>
      <c r="P26" s="12">
        <v>19</v>
      </c>
      <c r="Q26" s="11">
        <f t="shared" si="8"/>
        <v>57.240467546760044</v>
      </c>
      <c r="R26" s="11">
        <f t="shared" si="9"/>
        <v>9597.3183920067677</v>
      </c>
      <c r="S26" s="15">
        <f t="shared" si="10"/>
        <v>0.91946367840135357</v>
      </c>
    </row>
    <row r="27" spans="1:19" x14ac:dyDescent="0.25">
      <c r="A27" s="10">
        <v>20</v>
      </c>
      <c r="B27" s="11">
        <f t="shared" si="0"/>
        <v>33.611112569862961</v>
      </c>
      <c r="C27" s="11">
        <f t="shared" si="12"/>
        <v>5635.4632075470226</v>
      </c>
      <c r="D27" s="14">
        <f t="shared" si="1"/>
        <v>0.12709264150940452</v>
      </c>
      <c r="E27" s="12"/>
      <c r="F27" s="12">
        <v>20</v>
      </c>
      <c r="G27" s="11">
        <f t="shared" si="2"/>
        <v>40.218170414407531</v>
      </c>
      <c r="H27" s="11">
        <f t="shared" si="3"/>
        <v>6743.2465728156631</v>
      </c>
      <c r="I27" s="14">
        <f t="shared" si="4"/>
        <v>0.34864931456313258</v>
      </c>
      <c r="J27" s="12"/>
      <c r="K27" s="12">
        <v>20</v>
      </c>
      <c r="L27" s="11">
        <f t="shared" si="5"/>
        <v>48.124001492668242</v>
      </c>
      <c r="M27" s="11">
        <f t="shared" si="6"/>
        <v>8068.7909169373752</v>
      </c>
      <c r="N27" s="14">
        <f t="shared" si="7"/>
        <v>0.61375818338747501</v>
      </c>
      <c r="O27" s="12"/>
      <c r="P27" s="12">
        <v>20</v>
      </c>
      <c r="Q27" s="11">
        <f t="shared" si="8"/>
        <v>57.583910352040604</v>
      </c>
      <c r="R27" s="11">
        <f t="shared" si="9"/>
        <v>9654.9023023588088</v>
      </c>
      <c r="S27" s="15">
        <f t="shared" si="10"/>
        <v>0.93098046047176175</v>
      </c>
    </row>
    <row r="28" spans="1:19" x14ac:dyDescent="0.25">
      <c r="A28" s="10">
        <v>21</v>
      </c>
      <c r="B28" s="11">
        <f t="shared" si="0"/>
        <v>33.812779245282137</v>
      </c>
      <c r="C28" s="11">
        <f t="shared" si="12"/>
        <v>5669.275986792305</v>
      </c>
      <c r="D28" s="14">
        <f t="shared" si="1"/>
        <v>0.13385519735846102</v>
      </c>
      <c r="E28" s="12"/>
      <c r="F28" s="12">
        <v>21</v>
      </c>
      <c r="G28" s="11">
        <f t="shared" si="2"/>
        <v>40.459479436893979</v>
      </c>
      <c r="H28" s="11">
        <f t="shared" si="3"/>
        <v>6783.7060522525571</v>
      </c>
      <c r="I28" s="14">
        <f t="shared" si="4"/>
        <v>0.35674121045051144</v>
      </c>
      <c r="J28" s="12"/>
      <c r="K28" s="12">
        <v>21</v>
      </c>
      <c r="L28" s="11">
        <f t="shared" si="5"/>
        <v>48.412745501624251</v>
      </c>
      <c r="M28" s="11">
        <f t="shared" si="6"/>
        <v>8117.2036624389993</v>
      </c>
      <c r="N28" s="14">
        <f t="shared" si="7"/>
        <v>0.62344073248779985</v>
      </c>
      <c r="O28" s="12"/>
      <c r="P28" s="12">
        <v>21</v>
      </c>
      <c r="Q28" s="11">
        <f t="shared" si="8"/>
        <v>57.929413814152852</v>
      </c>
      <c r="R28" s="11">
        <f t="shared" si="9"/>
        <v>9712.831716172961</v>
      </c>
      <c r="S28" s="15">
        <f t="shared" si="10"/>
        <v>0.94256634323459221</v>
      </c>
    </row>
    <row r="29" spans="1:19" x14ac:dyDescent="0.25">
      <c r="A29" s="10">
        <v>22</v>
      </c>
      <c r="B29" s="11">
        <f t="shared" si="0"/>
        <v>34.015655920753829</v>
      </c>
      <c r="C29" s="11">
        <f t="shared" si="12"/>
        <v>5703.2916427130585</v>
      </c>
      <c r="D29" s="14">
        <f t="shared" si="1"/>
        <v>0.1406583285426117</v>
      </c>
      <c r="E29" s="12"/>
      <c r="F29" s="12">
        <v>22</v>
      </c>
      <c r="G29" s="11">
        <f t="shared" si="2"/>
        <v>40.702236313515343</v>
      </c>
      <c r="H29" s="11">
        <f t="shared" si="3"/>
        <v>6824.4082885660728</v>
      </c>
      <c r="I29" s="14">
        <f t="shared" si="4"/>
        <v>0.36488165771321457</v>
      </c>
      <c r="J29" s="12"/>
      <c r="K29" s="12">
        <v>22</v>
      </c>
      <c r="L29" s="11">
        <f t="shared" si="5"/>
        <v>48.703221974633998</v>
      </c>
      <c r="M29" s="11">
        <f t="shared" si="6"/>
        <v>8165.9068844136336</v>
      </c>
      <c r="N29" s="14">
        <f t="shared" si="7"/>
        <v>0.63318137688272669</v>
      </c>
      <c r="O29" s="12"/>
      <c r="P29" s="12">
        <v>22</v>
      </c>
      <c r="Q29" s="11">
        <f t="shared" si="8"/>
        <v>58.27699029703777</v>
      </c>
      <c r="R29" s="11">
        <f t="shared" si="9"/>
        <v>9771.1087064699987</v>
      </c>
      <c r="S29" s="15">
        <f t="shared" si="10"/>
        <v>0.95422174129399973</v>
      </c>
    </row>
    <row r="30" spans="1:19" x14ac:dyDescent="0.25">
      <c r="A30" s="10">
        <v>23</v>
      </c>
      <c r="B30" s="11">
        <f t="shared" si="0"/>
        <v>34.219749856278355</v>
      </c>
      <c r="C30" s="11">
        <f t="shared" si="12"/>
        <v>5737.5113925693367</v>
      </c>
      <c r="D30" s="14">
        <f t="shared" si="1"/>
        <v>0.14750227851386735</v>
      </c>
      <c r="E30" s="12"/>
      <c r="F30" s="12">
        <v>23</v>
      </c>
      <c r="G30" s="11">
        <f t="shared" si="2"/>
        <v>40.946449731396434</v>
      </c>
      <c r="H30" s="11">
        <f t="shared" si="3"/>
        <v>6865.3547382974693</v>
      </c>
      <c r="I30" s="14">
        <f t="shared" si="4"/>
        <v>0.37307094765949389</v>
      </c>
      <c r="J30" s="12"/>
      <c r="K30" s="12">
        <v>23</v>
      </c>
      <c r="L30" s="11">
        <f t="shared" si="5"/>
        <v>48.995441306481801</v>
      </c>
      <c r="M30" s="11">
        <f t="shared" si="6"/>
        <v>8214.9023257201152</v>
      </c>
      <c r="N30" s="14">
        <f t="shared" si="7"/>
        <v>0.64298046514402307</v>
      </c>
      <c r="O30" s="12"/>
      <c r="P30" s="12">
        <v>23</v>
      </c>
      <c r="Q30" s="11">
        <f t="shared" si="8"/>
        <v>58.626652238819993</v>
      </c>
      <c r="R30" s="11">
        <f t="shared" si="9"/>
        <v>9829.7353587088182</v>
      </c>
      <c r="S30" s="15">
        <f t="shared" si="10"/>
        <v>0.96594707174176364</v>
      </c>
    </row>
    <row r="31" spans="1:19" x14ac:dyDescent="0.25">
      <c r="A31" s="10">
        <v>24</v>
      </c>
      <c r="B31" s="11">
        <f t="shared" si="0"/>
        <v>34.425068355416023</v>
      </c>
      <c r="C31" s="11">
        <f t="shared" si="12"/>
        <v>5771.9364609247532</v>
      </c>
      <c r="D31" s="14">
        <f t="shared" si="1"/>
        <v>0.15438729218495065</v>
      </c>
      <c r="E31" s="12"/>
      <c r="F31" s="12">
        <v>24</v>
      </c>
      <c r="G31" s="11">
        <f t="shared" si="2"/>
        <v>41.192128429784816</v>
      </c>
      <c r="H31" s="11">
        <f t="shared" si="3"/>
        <v>6906.5468667272544</v>
      </c>
      <c r="I31" s="14">
        <f t="shared" si="4"/>
        <v>0.3813093733454509</v>
      </c>
      <c r="J31" s="12"/>
      <c r="K31" s="12">
        <v>24</v>
      </c>
      <c r="L31" s="11">
        <f t="shared" si="5"/>
        <v>49.289413954320693</v>
      </c>
      <c r="M31" s="11">
        <f t="shared" si="6"/>
        <v>8264.1917396744357</v>
      </c>
      <c r="N31" s="14">
        <f t="shared" si="7"/>
        <v>0.65283834793488715</v>
      </c>
      <c r="O31" s="12"/>
      <c r="P31" s="12">
        <v>24</v>
      </c>
      <c r="Q31" s="11">
        <f t="shared" si="8"/>
        <v>58.978412152252908</v>
      </c>
      <c r="R31" s="11">
        <f t="shared" si="9"/>
        <v>9888.7137708610717</v>
      </c>
      <c r="S31" s="15">
        <f t="shared" si="10"/>
        <v>0.97774275417221435</v>
      </c>
    </row>
    <row r="32" spans="1:19" x14ac:dyDescent="0.25">
      <c r="A32" s="10">
        <v>25</v>
      </c>
      <c r="B32" s="11">
        <f t="shared" si="0"/>
        <v>34.631618765548517</v>
      </c>
      <c r="C32" s="11">
        <f t="shared" ref="C32:C37" si="13">C31+B32</f>
        <v>5806.5680796903016</v>
      </c>
      <c r="D32" s="14">
        <f t="shared" si="1"/>
        <v>0.16131361593806032</v>
      </c>
      <c r="E32" s="12"/>
      <c r="F32" s="12">
        <v>25</v>
      </c>
      <c r="G32" s="11">
        <f t="shared" si="2"/>
        <v>41.439281200363524</v>
      </c>
      <c r="H32" s="11">
        <f t="shared" si="3"/>
        <v>6947.9861479276178</v>
      </c>
      <c r="I32" s="14">
        <f t="shared" si="4"/>
        <v>0.38959722958552356</v>
      </c>
      <c r="J32" s="12"/>
      <c r="K32" s="12">
        <v>25</v>
      </c>
      <c r="L32" s="11">
        <f t="shared" si="5"/>
        <v>49.585150438046618</v>
      </c>
      <c r="M32" s="11">
        <f t="shared" si="6"/>
        <v>8313.7768901124819</v>
      </c>
      <c r="N32" s="14">
        <f t="shared" si="7"/>
        <v>0.6627553780224964</v>
      </c>
      <c r="O32" s="12"/>
      <c r="P32" s="12">
        <v>25</v>
      </c>
      <c r="Q32" s="11">
        <f t="shared" si="8"/>
        <v>59.332282625166428</v>
      </c>
      <c r="R32" s="11">
        <f t="shared" si="9"/>
        <v>9948.0460534862377</v>
      </c>
      <c r="S32" s="15">
        <f t="shared" si="10"/>
        <v>0.9896092106972475</v>
      </c>
    </row>
    <row r="33" spans="1:19" x14ac:dyDescent="0.25">
      <c r="A33" s="10">
        <v>26</v>
      </c>
      <c r="B33" s="11">
        <f t="shared" si="0"/>
        <v>34.839408478141813</v>
      </c>
      <c r="C33" s="11">
        <f t="shared" si="13"/>
        <v>5841.4074881684437</v>
      </c>
      <c r="D33" s="14">
        <f t="shared" si="1"/>
        <v>0.16828149763368874</v>
      </c>
      <c r="E33" s="12"/>
      <c r="F33" s="12">
        <v>26</v>
      </c>
      <c r="G33" s="11">
        <f t="shared" si="2"/>
        <v>41.687916887565706</v>
      </c>
      <c r="H33" s="11">
        <f t="shared" si="3"/>
        <v>6989.6740648151836</v>
      </c>
      <c r="I33" s="14">
        <f t="shared" si="4"/>
        <v>0.39793481296303673</v>
      </c>
      <c r="J33" s="12"/>
      <c r="K33" s="12">
        <v>26</v>
      </c>
      <c r="L33" s="11">
        <f t="shared" si="5"/>
        <v>49.882661340674893</v>
      </c>
      <c r="M33" s="11">
        <f t="shared" si="6"/>
        <v>8363.6595514531564</v>
      </c>
      <c r="N33" s="14">
        <f t="shared" si="7"/>
        <v>0.67273191029063129</v>
      </c>
      <c r="O33" s="12"/>
      <c r="P33" s="12">
        <v>26</v>
      </c>
      <c r="Q33" s="11">
        <f t="shared" si="8"/>
        <v>59.688276320917424</v>
      </c>
      <c r="R33" s="11">
        <f t="shared" si="9"/>
        <v>10007.734329807156</v>
      </c>
      <c r="S33" s="15">
        <f t="shared" si="10"/>
        <v>1.0015468659614311</v>
      </c>
    </row>
    <row r="34" spans="1:19" x14ac:dyDescent="0.25">
      <c r="A34" s="10">
        <v>27</v>
      </c>
      <c r="B34" s="11">
        <f t="shared" si="0"/>
        <v>35.048444929010664</v>
      </c>
      <c r="C34" s="11">
        <f t="shared" si="13"/>
        <v>5876.4559330974544</v>
      </c>
      <c r="D34" s="14">
        <f t="shared" si="1"/>
        <v>0.17529118661949086</v>
      </c>
      <c r="E34" s="12"/>
      <c r="F34" s="12">
        <v>27</v>
      </c>
      <c r="G34" s="11">
        <f t="shared" si="2"/>
        <v>41.9380443888911</v>
      </c>
      <c r="H34" s="11">
        <f t="shared" si="3"/>
        <v>7031.6121092040748</v>
      </c>
      <c r="I34" s="14">
        <f t="shared" si="4"/>
        <v>0.40632242184081496</v>
      </c>
      <c r="J34" s="12"/>
      <c r="K34" s="12">
        <v>27</v>
      </c>
      <c r="L34" s="11">
        <f t="shared" si="5"/>
        <v>50.181957308718943</v>
      </c>
      <c r="M34" s="11">
        <f t="shared" si="6"/>
        <v>8413.841508761876</v>
      </c>
      <c r="N34" s="14">
        <f t="shared" si="7"/>
        <v>0.68276830175237524</v>
      </c>
      <c r="O34" s="12"/>
      <c r="P34" s="12">
        <v>27</v>
      </c>
      <c r="Q34" s="11">
        <f t="shared" si="8"/>
        <v>60.046405978842934</v>
      </c>
      <c r="R34" s="11">
        <f t="shared" si="9"/>
        <v>10067.780735785998</v>
      </c>
      <c r="S34" s="15">
        <f t="shared" si="10"/>
        <v>1.0135561471571997</v>
      </c>
    </row>
    <row r="35" spans="1:19" x14ac:dyDescent="0.25">
      <c r="A35" s="10">
        <v>28</v>
      </c>
      <c r="B35" s="11">
        <f t="shared" si="0"/>
        <v>35.258735598584728</v>
      </c>
      <c r="C35" s="11">
        <f t="shared" si="13"/>
        <v>5911.7146686960386</v>
      </c>
      <c r="D35" s="14">
        <f t="shared" si="1"/>
        <v>0.18234293373920774</v>
      </c>
      <c r="E35" s="12"/>
      <c r="F35" s="12">
        <v>28</v>
      </c>
      <c r="G35" s="11">
        <f t="shared" si="2"/>
        <v>42.189672655224449</v>
      </c>
      <c r="H35" s="11">
        <f t="shared" si="3"/>
        <v>7073.8017818592989</v>
      </c>
      <c r="I35" s="14">
        <f t="shared" si="4"/>
        <v>0.41476035637185976</v>
      </c>
      <c r="J35" s="12"/>
      <c r="K35" s="12">
        <v>28</v>
      </c>
      <c r="L35" s="11">
        <f t="shared" si="5"/>
        <v>50.483049052571253</v>
      </c>
      <c r="M35" s="11">
        <f t="shared" si="6"/>
        <v>8464.324557814447</v>
      </c>
      <c r="N35" s="14">
        <f t="shared" si="7"/>
        <v>0.69286491156288943</v>
      </c>
      <c r="O35" s="12"/>
      <c r="P35" s="12">
        <v>28</v>
      </c>
      <c r="Q35" s="11">
        <f t="shared" si="8"/>
        <v>60.40668441471599</v>
      </c>
      <c r="R35" s="11">
        <f t="shared" si="9"/>
        <v>10128.187420200715</v>
      </c>
      <c r="S35" s="15">
        <f t="shared" si="10"/>
        <v>1.025637484040143</v>
      </c>
    </row>
    <row r="36" spans="1:19" x14ac:dyDescent="0.25">
      <c r="A36" s="10">
        <v>29</v>
      </c>
      <c r="B36" s="11">
        <f t="shared" si="0"/>
        <v>35.470288012176233</v>
      </c>
      <c r="C36" s="11">
        <f t="shared" si="13"/>
        <v>5947.1849567082145</v>
      </c>
      <c r="D36" s="14">
        <f t="shared" si="1"/>
        <v>0.18943699134164291</v>
      </c>
      <c r="E36" s="12"/>
      <c r="F36" s="12">
        <v>29</v>
      </c>
      <c r="G36" s="11">
        <f t="shared" si="2"/>
        <v>42.442810691155792</v>
      </c>
      <c r="H36" s="11">
        <f t="shared" si="3"/>
        <v>7116.2445925504544</v>
      </c>
      <c r="I36" s="14">
        <f t="shared" si="4"/>
        <v>0.42324891851009089</v>
      </c>
      <c r="J36" s="12"/>
      <c r="K36" s="12">
        <v>29</v>
      </c>
      <c r="L36" s="11">
        <f t="shared" si="5"/>
        <v>50.78594734688668</v>
      </c>
      <c r="M36" s="11">
        <f t="shared" si="6"/>
        <v>8515.110505161334</v>
      </c>
      <c r="N36" s="14">
        <f t="shared" si="7"/>
        <v>0.70302210103226681</v>
      </c>
      <c r="O36" s="12"/>
      <c r="P36" s="12">
        <v>29</v>
      </c>
      <c r="Q36" s="11">
        <f t="shared" si="8"/>
        <v>60.76912452120429</v>
      </c>
      <c r="R36" s="11">
        <f t="shared" si="9"/>
        <v>10188.956544721919</v>
      </c>
      <c r="S36" s="15">
        <f t="shared" si="10"/>
        <v>1.0377913089443838</v>
      </c>
    </row>
    <row r="37" spans="1:19" ht="15.75" thickBot="1" x14ac:dyDescent="0.3">
      <c r="A37" s="16">
        <v>30</v>
      </c>
      <c r="B37" s="17">
        <f t="shared" si="0"/>
        <v>35.683109740249286</v>
      </c>
      <c r="C37" s="17">
        <f t="shared" si="13"/>
        <v>5982.8680664484637</v>
      </c>
      <c r="D37" s="18">
        <f t="shared" si="1"/>
        <v>0.19657361328969272</v>
      </c>
      <c r="E37" s="19"/>
      <c r="F37" s="19">
        <v>30</v>
      </c>
      <c r="G37" s="17">
        <f t="shared" si="2"/>
        <v>42.69746755530273</v>
      </c>
      <c r="H37" s="17">
        <f t="shared" si="3"/>
        <v>7158.9420601057573</v>
      </c>
      <c r="I37" s="18">
        <f t="shared" si="4"/>
        <v>0.43178841202115148</v>
      </c>
      <c r="J37" s="19"/>
      <c r="K37" s="19">
        <v>30</v>
      </c>
      <c r="L37" s="17">
        <f t="shared" si="5"/>
        <v>51.090663030968003</v>
      </c>
      <c r="M37" s="17">
        <f t="shared" si="6"/>
        <v>8566.2011681923013</v>
      </c>
      <c r="N37" s="18">
        <f t="shared" si="7"/>
        <v>0.71324023363846023</v>
      </c>
      <c r="O37" s="19"/>
      <c r="P37" s="19">
        <v>30</v>
      </c>
      <c r="Q37" s="17">
        <f t="shared" si="8"/>
        <v>61.133739268331517</v>
      </c>
      <c r="R37" s="17">
        <f t="shared" si="9"/>
        <v>10250.09028399025</v>
      </c>
      <c r="S37" s="22">
        <f t="shared" si="10"/>
        <v>1.0500180567980499</v>
      </c>
    </row>
    <row r="38" spans="1:19" x14ac:dyDescent="0.25">
      <c r="B38" s="1"/>
      <c r="D38" s="2"/>
      <c r="G38" s="1"/>
      <c r="H38" s="1"/>
      <c r="I38" s="2"/>
      <c r="L38" s="1"/>
      <c r="M38" s="1"/>
      <c r="N38" s="2"/>
      <c r="Q38" s="1"/>
      <c r="R38" s="1"/>
      <c r="S38" s="2"/>
    </row>
    <row r="39" spans="1:19" x14ac:dyDescent="0.25">
      <c r="A39" s="3" t="s">
        <v>9</v>
      </c>
      <c r="B39" s="4"/>
      <c r="C39" s="4">
        <f>C37-C7</f>
        <v>982.86806644846365</v>
      </c>
      <c r="D39" s="21"/>
      <c r="E39" s="3"/>
      <c r="F39" s="3"/>
      <c r="G39" s="4"/>
      <c r="H39" s="4">
        <f>H37-H7</f>
        <v>1176.0739936572936</v>
      </c>
      <c r="I39" s="21"/>
      <c r="J39" s="3"/>
      <c r="K39" s="3"/>
      <c r="L39" s="4"/>
      <c r="M39" s="4">
        <f>M37-M7</f>
        <v>1407.2591080865441</v>
      </c>
      <c r="N39" s="21"/>
      <c r="O39" s="3"/>
      <c r="P39" s="3"/>
      <c r="Q39" s="4"/>
      <c r="R39" s="4">
        <f>R37-R7</f>
        <v>1683.8891157979488</v>
      </c>
      <c r="S39" s="21"/>
    </row>
    <row r="41" spans="1:19" x14ac:dyDescent="0.25">
      <c r="A41" s="3" t="s">
        <v>13</v>
      </c>
      <c r="C41" s="4">
        <f>C39/3</f>
        <v>327.62268881615455</v>
      </c>
      <c r="H41" s="4">
        <f>H39/3</f>
        <v>392.0246645524312</v>
      </c>
      <c r="M41" s="4">
        <f>M39/3</f>
        <v>469.08636936218136</v>
      </c>
      <c r="R41" s="4">
        <f>R39/3</f>
        <v>561.29637193264955</v>
      </c>
    </row>
    <row r="43" spans="1:19" x14ac:dyDescent="0.25">
      <c r="A43" s="3" t="s">
        <v>14</v>
      </c>
      <c r="C43" s="4">
        <f>C41*280</f>
        <v>91734.352868523274</v>
      </c>
      <c r="H43" s="4">
        <f>H41*280</f>
        <v>109766.90607468074</v>
      </c>
      <c r="M43" s="4">
        <f>M41*280</f>
        <v>131344.18342141079</v>
      </c>
      <c r="R43" s="4">
        <f>R41*280</f>
        <v>157162.98414114187</v>
      </c>
    </row>
  </sheetData>
  <pageMargins left="0.51181102362204722" right="0.51181102362204722" top="1.4173228346456694" bottom="1.4173228346456694" header="0.39370078740157483" footer="0.39370078740157483"/>
  <pageSetup paperSize="9" orientation="portrait" r:id="rId1"/>
  <headerFooter>
    <oddHeader>&amp;L&amp;G&amp;R&amp;"arial"&amp;8&amp;K000000 KONE Internal&amp;1#_x000D_&amp;"Inter"&amp;11&amp;K141414&amp;8 Classification: KONE Internal#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5A22F-16D6-4388-905D-F6B745ABD69C}">
  <dimension ref="A1:S43"/>
  <sheetViews>
    <sheetView zoomScale="85" zoomScaleNormal="85" workbookViewId="0">
      <selection activeCell="C43" sqref="C43"/>
    </sheetView>
  </sheetViews>
  <sheetFormatPr defaultRowHeight="15" x14ac:dyDescent="0.25"/>
  <cols>
    <col min="1" max="1" width="6" customWidth="1"/>
    <col min="2" max="2" width="10.5" customWidth="1"/>
    <col min="3" max="3" width="13.59765625" style="1" customWidth="1"/>
    <col min="4" max="4" width="10.5" style="1" customWidth="1"/>
    <col min="5" max="5" width="2.59765625" customWidth="1"/>
    <col min="6" max="6" width="6" customWidth="1"/>
    <col min="7" max="9" width="10.5" customWidth="1"/>
    <col min="10" max="10" width="2.59765625" customWidth="1"/>
    <col min="11" max="11" width="6" customWidth="1"/>
    <col min="12" max="14" width="10.5" customWidth="1"/>
    <col min="15" max="15" width="2.59765625" customWidth="1"/>
    <col min="16" max="16" width="6" customWidth="1"/>
    <col min="17" max="19" width="10.5" customWidth="1"/>
  </cols>
  <sheetData>
    <row r="1" spans="1:19" x14ac:dyDescent="0.25">
      <c r="A1" s="3" t="s">
        <v>4</v>
      </c>
      <c r="B1" s="3"/>
      <c r="D1" s="3">
        <v>10</v>
      </c>
    </row>
    <row r="2" spans="1:19" x14ac:dyDescent="0.25">
      <c r="A2" s="3" t="s">
        <v>10</v>
      </c>
      <c r="B2" s="3"/>
      <c r="D2" s="23">
        <v>0.01</v>
      </c>
    </row>
    <row r="3" spans="1:19" x14ac:dyDescent="0.25">
      <c r="A3" s="3" t="s">
        <v>12</v>
      </c>
      <c r="B3" s="3"/>
      <c r="D3" s="23">
        <v>0.03</v>
      </c>
    </row>
    <row r="5" spans="1:19" s="3" customFormat="1" ht="15.75" thickBot="1" x14ac:dyDescent="0.3">
      <c r="A5" s="20" t="s">
        <v>5</v>
      </c>
      <c r="C5" s="4"/>
      <c r="D5" s="4"/>
      <c r="F5" s="20" t="s">
        <v>6</v>
      </c>
      <c r="K5" s="20" t="s">
        <v>7</v>
      </c>
      <c r="P5" s="20" t="s">
        <v>8</v>
      </c>
    </row>
    <row r="6" spans="1:19" s="3" customFormat="1" ht="30" x14ac:dyDescent="0.25">
      <c r="A6" s="5" t="s">
        <v>0</v>
      </c>
      <c r="B6" s="6" t="s">
        <v>1</v>
      </c>
      <c r="C6" s="6" t="s">
        <v>2</v>
      </c>
      <c r="D6" s="7" t="s">
        <v>3</v>
      </c>
      <c r="E6" s="8"/>
      <c r="F6" s="7" t="s">
        <v>0</v>
      </c>
      <c r="G6" s="6" t="s">
        <v>1</v>
      </c>
      <c r="H6" s="6" t="s">
        <v>2</v>
      </c>
      <c r="I6" s="7" t="s">
        <v>3</v>
      </c>
      <c r="J6" s="8"/>
      <c r="K6" s="7" t="s">
        <v>0</v>
      </c>
      <c r="L6" s="6" t="s">
        <v>1</v>
      </c>
      <c r="M6" s="6" t="s">
        <v>2</v>
      </c>
      <c r="N6" s="7" t="s">
        <v>3</v>
      </c>
      <c r="O6" s="8"/>
      <c r="P6" s="7" t="s">
        <v>0</v>
      </c>
      <c r="Q6" s="6" t="s">
        <v>1</v>
      </c>
      <c r="R6" s="6" t="s">
        <v>2</v>
      </c>
      <c r="S6" s="9" t="s">
        <v>3</v>
      </c>
    </row>
    <row r="7" spans="1:19" x14ac:dyDescent="0.25">
      <c r="A7" s="10">
        <v>0</v>
      </c>
      <c r="B7" s="11">
        <v>0</v>
      </c>
      <c r="C7" s="11">
        <v>1000</v>
      </c>
      <c r="D7" s="12"/>
      <c r="E7" s="12"/>
      <c r="F7" s="12">
        <v>0</v>
      </c>
      <c r="G7" s="11">
        <v>0</v>
      </c>
      <c r="H7" s="11">
        <f>C37</f>
        <v>2427.2624711896597</v>
      </c>
      <c r="I7" s="12"/>
      <c r="J7" s="12"/>
      <c r="K7" s="12">
        <v>0</v>
      </c>
      <c r="L7" s="11">
        <v>0</v>
      </c>
      <c r="M7" s="11">
        <f>H37</f>
        <v>5891.6031040457356</v>
      </c>
      <c r="N7" s="12"/>
      <c r="O7" s="12"/>
      <c r="P7" s="12">
        <v>0</v>
      </c>
      <c r="Q7" s="11">
        <v>0</v>
      </c>
      <c r="R7" s="11">
        <f>M37</f>
        <v>14300.467109594727</v>
      </c>
      <c r="S7" s="13"/>
    </row>
    <row r="8" spans="1:19" x14ac:dyDescent="0.25">
      <c r="A8" s="10">
        <v>1</v>
      </c>
      <c r="B8" s="11">
        <f t="shared" ref="B8:B37" si="0">C7*($D$3)</f>
        <v>30</v>
      </c>
      <c r="C8" s="11">
        <f>C7+B8</f>
        <v>1030</v>
      </c>
      <c r="D8" s="14">
        <f t="shared" ref="D8:D37" si="1">(C8-$C$7)/$C$7</f>
        <v>0.03</v>
      </c>
      <c r="E8" s="12"/>
      <c r="F8" s="12">
        <v>1</v>
      </c>
      <c r="G8" s="11">
        <f t="shared" ref="G8:G37" si="2">H7*($D$3)</f>
        <v>72.817874135689792</v>
      </c>
      <c r="H8" s="11">
        <f t="shared" ref="H8:H37" si="3">H7+G8</f>
        <v>2500.0803453253493</v>
      </c>
      <c r="I8" s="14">
        <f t="shared" ref="I8:I37" si="4">(H8-$C$7)/$C$7</f>
        <v>1.5000803453253493</v>
      </c>
      <c r="J8" s="12"/>
      <c r="K8" s="12">
        <v>1</v>
      </c>
      <c r="L8" s="11">
        <f t="shared" ref="L8:L37" si="5">M7*($D$3)</f>
        <v>176.74809312137205</v>
      </c>
      <c r="M8" s="11">
        <f t="shared" ref="M8:M37" si="6">M7+L8</f>
        <v>6068.3511971671078</v>
      </c>
      <c r="N8" s="14">
        <f t="shared" ref="N8:N37" si="7">(M8-$C$7)/$C$7</f>
        <v>5.0683511971671074</v>
      </c>
      <c r="O8" s="12"/>
      <c r="P8" s="12">
        <v>1</v>
      </c>
      <c r="Q8" s="11">
        <f t="shared" ref="Q8:Q37" si="8">R7*($D$3)</f>
        <v>429.01401328784181</v>
      </c>
      <c r="R8" s="11">
        <f t="shared" ref="R8:R37" si="9">R7+Q8</f>
        <v>14729.481122882569</v>
      </c>
      <c r="S8" s="15">
        <f t="shared" ref="S8:S37" si="10">(R8-$C$7)/$C$7</f>
        <v>13.72948112288257</v>
      </c>
    </row>
    <row r="9" spans="1:19" x14ac:dyDescent="0.25">
      <c r="A9" s="10">
        <v>2</v>
      </c>
      <c r="B9" s="11">
        <f t="shared" si="0"/>
        <v>30.9</v>
      </c>
      <c r="C9" s="11">
        <f t="shared" ref="C9:C37" si="11">C8+B9</f>
        <v>1060.9000000000001</v>
      </c>
      <c r="D9" s="14">
        <f t="shared" si="1"/>
        <v>6.0900000000000093E-2</v>
      </c>
      <c r="E9" s="12"/>
      <c r="F9" s="12">
        <v>2</v>
      </c>
      <c r="G9" s="11">
        <f t="shared" si="2"/>
        <v>75.002410359760475</v>
      </c>
      <c r="H9" s="11">
        <f t="shared" si="3"/>
        <v>2575.08275568511</v>
      </c>
      <c r="I9" s="14">
        <f t="shared" si="4"/>
        <v>1.5750827556851099</v>
      </c>
      <c r="J9" s="12"/>
      <c r="K9" s="12">
        <v>2</v>
      </c>
      <c r="L9" s="11">
        <f t="shared" si="5"/>
        <v>182.05053591501323</v>
      </c>
      <c r="M9" s="11">
        <f t="shared" si="6"/>
        <v>6250.4017330821207</v>
      </c>
      <c r="N9" s="14">
        <f t="shared" si="7"/>
        <v>5.2504017330821204</v>
      </c>
      <c r="O9" s="12"/>
      <c r="P9" s="12">
        <v>2</v>
      </c>
      <c r="Q9" s="11">
        <f t="shared" si="8"/>
        <v>441.88443368647705</v>
      </c>
      <c r="R9" s="11">
        <f t="shared" si="9"/>
        <v>15171.365556569046</v>
      </c>
      <c r="S9" s="15">
        <f t="shared" si="10"/>
        <v>14.171365556569047</v>
      </c>
    </row>
    <row r="10" spans="1:19" x14ac:dyDescent="0.25">
      <c r="A10" s="10">
        <v>3</v>
      </c>
      <c r="B10" s="11">
        <f t="shared" si="0"/>
        <v>31.827000000000002</v>
      </c>
      <c r="C10" s="11">
        <f t="shared" si="11"/>
        <v>1092.7270000000001</v>
      </c>
      <c r="D10" s="14">
        <f t="shared" si="1"/>
        <v>9.2727000000000087E-2</v>
      </c>
      <c r="E10" s="12"/>
      <c r="F10" s="12">
        <v>3</v>
      </c>
      <c r="G10" s="11">
        <f t="shared" si="2"/>
        <v>77.252482670553292</v>
      </c>
      <c r="H10" s="11">
        <f t="shared" si="3"/>
        <v>2652.3352383556635</v>
      </c>
      <c r="I10" s="14">
        <f t="shared" si="4"/>
        <v>1.6523352383556635</v>
      </c>
      <c r="J10" s="12"/>
      <c r="K10" s="12">
        <v>3</v>
      </c>
      <c r="L10" s="11">
        <f t="shared" si="5"/>
        <v>187.51205199246363</v>
      </c>
      <c r="M10" s="11">
        <f t="shared" si="6"/>
        <v>6437.9137850745847</v>
      </c>
      <c r="N10" s="14">
        <f t="shared" si="7"/>
        <v>5.4379137850745849</v>
      </c>
      <c r="O10" s="12"/>
      <c r="P10" s="12">
        <v>3</v>
      </c>
      <c r="Q10" s="11">
        <f t="shared" si="8"/>
        <v>455.14096669707135</v>
      </c>
      <c r="R10" s="11">
        <f t="shared" si="9"/>
        <v>15626.506523266118</v>
      </c>
      <c r="S10" s="15">
        <f t="shared" si="10"/>
        <v>14.626506523266118</v>
      </c>
    </row>
    <row r="11" spans="1:19" x14ac:dyDescent="0.25">
      <c r="A11" s="10">
        <v>4</v>
      </c>
      <c r="B11" s="11">
        <f t="shared" si="0"/>
        <v>32.78181</v>
      </c>
      <c r="C11" s="11">
        <f t="shared" si="11"/>
        <v>1125.50881</v>
      </c>
      <c r="D11" s="14">
        <f t="shared" si="1"/>
        <v>0.12550881000000003</v>
      </c>
      <c r="E11" s="12"/>
      <c r="F11" s="12">
        <v>4</v>
      </c>
      <c r="G11" s="11">
        <f t="shared" si="2"/>
        <v>79.570057150669896</v>
      </c>
      <c r="H11" s="11">
        <f t="shared" si="3"/>
        <v>2731.9052955063335</v>
      </c>
      <c r="I11" s="14">
        <f t="shared" si="4"/>
        <v>1.7319052955063334</v>
      </c>
      <c r="J11" s="12"/>
      <c r="K11" s="12">
        <v>4</v>
      </c>
      <c r="L11" s="11">
        <f t="shared" si="5"/>
        <v>193.13741355223755</v>
      </c>
      <c r="M11" s="11">
        <f t="shared" si="6"/>
        <v>6631.051198626822</v>
      </c>
      <c r="N11" s="14">
        <f t="shared" si="7"/>
        <v>5.6310511986268219</v>
      </c>
      <c r="O11" s="12"/>
      <c r="P11" s="12">
        <v>4</v>
      </c>
      <c r="Q11" s="11">
        <f t="shared" si="8"/>
        <v>468.7951956979835</v>
      </c>
      <c r="R11" s="11">
        <f t="shared" si="9"/>
        <v>16095.301718964101</v>
      </c>
      <c r="S11" s="15">
        <f t="shared" si="10"/>
        <v>15.095301718964102</v>
      </c>
    </row>
    <row r="12" spans="1:19" x14ac:dyDescent="0.25">
      <c r="A12" s="10">
        <v>5</v>
      </c>
      <c r="B12" s="11">
        <f t="shared" si="0"/>
        <v>33.765264299999998</v>
      </c>
      <c r="C12" s="11">
        <f t="shared" si="11"/>
        <v>1159.2740742999999</v>
      </c>
      <c r="D12" s="14">
        <f t="shared" si="1"/>
        <v>0.15927407429999993</v>
      </c>
      <c r="E12" s="12"/>
      <c r="F12" s="12">
        <v>5</v>
      </c>
      <c r="G12" s="11">
        <f t="shared" si="2"/>
        <v>81.957158865189996</v>
      </c>
      <c r="H12" s="11">
        <f t="shared" si="3"/>
        <v>2813.8624543715237</v>
      </c>
      <c r="I12" s="14">
        <f t="shared" si="4"/>
        <v>1.8138624543715236</v>
      </c>
      <c r="J12" s="12"/>
      <c r="K12" s="12">
        <v>5</v>
      </c>
      <c r="L12" s="11">
        <f t="shared" si="5"/>
        <v>198.93153595880466</v>
      </c>
      <c r="M12" s="11">
        <f t="shared" si="6"/>
        <v>6829.9827345856265</v>
      </c>
      <c r="N12" s="14">
        <f t="shared" si="7"/>
        <v>5.8299827345856263</v>
      </c>
      <c r="O12" s="12"/>
      <c r="P12" s="12">
        <v>5</v>
      </c>
      <c r="Q12" s="11">
        <f t="shared" si="8"/>
        <v>482.85905156892301</v>
      </c>
      <c r="R12" s="11">
        <f t="shared" si="9"/>
        <v>16578.160770533024</v>
      </c>
      <c r="S12" s="15">
        <f t="shared" si="10"/>
        <v>15.578160770533025</v>
      </c>
    </row>
    <row r="13" spans="1:19" x14ac:dyDescent="0.25">
      <c r="A13" s="10">
        <v>6</v>
      </c>
      <c r="B13" s="11">
        <f t="shared" si="0"/>
        <v>34.778222228999994</v>
      </c>
      <c r="C13" s="11">
        <f t="shared" si="11"/>
        <v>1194.0522965289999</v>
      </c>
      <c r="D13" s="14">
        <f t="shared" si="1"/>
        <v>0.19405229652899994</v>
      </c>
      <c r="E13" s="12"/>
      <c r="F13" s="12">
        <v>6</v>
      </c>
      <c r="G13" s="11">
        <f t="shared" si="2"/>
        <v>84.415873631145701</v>
      </c>
      <c r="H13" s="11">
        <f t="shared" si="3"/>
        <v>2898.2783280026692</v>
      </c>
      <c r="I13" s="14">
        <f t="shared" si="4"/>
        <v>1.8982783280026692</v>
      </c>
      <c r="J13" s="12"/>
      <c r="K13" s="12">
        <v>6</v>
      </c>
      <c r="L13" s="11">
        <f t="shared" si="5"/>
        <v>204.89948203756879</v>
      </c>
      <c r="M13" s="11">
        <f t="shared" si="6"/>
        <v>7034.8822166231957</v>
      </c>
      <c r="N13" s="14">
        <f t="shared" si="7"/>
        <v>6.0348822166231955</v>
      </c>
      <c r="O13" s="12"/>
      <c r="P13" s="12">
        <v>6</v>
      </c>
      <c r="Q13" s="11">
        <f t="shared" si="8"/>
        <v>497.34482311599072</v>
      </c>
      <c r="R13" s="11">
        <f t="shared" si="9"/>
        <v>17075.505593649013</v>
      </c>
      <c r="S13" s="15">
        <f t="shared" si="10"/>
        <v>16.075505593649012</v>
      </c>
    </row>
    <row r="14" spans="1:19" x14ac:dyDescent="0.25">
      <c r="A14" s="10">
        <v>7</v>
      </c>
      <c r="B14" s="11">
        <f t="shared" si="0"/>
        <v>35.821568895869994</v>
      </c>
      <c r="C14" s="11">
        <f t="shared" si="11"/>
        <v>1229.87386542487</v>
      </c>
      <c r="D14" s="14">
        <f t="shared" si="1"/>
        <v>0.22987386542487001</v>
      </c>
      <c r="E14" s="12"/>
      <c r="F14" s="12">
        <v>7</v>
      </c>
      <c r="G14" s="11">
        <f t="shared" si="2"/>
        <v>86.94834984008007</v>
      </c>
      <c r="H14" s="11">
        <f t="shared" si="3"/>
        <v>2985.2266778427493</v>
      </c>
      <c r="I14" s="14">
        <f t="shared" si="4"/>
        <v>1.9852266778427492</v>
      </c>
      <c r="J14" s="12"/>
      <c r="K14" s="12">
        <v>7</v>
      </c>
      <c r="L14" s="11">
        <f t="shared" si="5"/>
        <v>211.04646649869588</v>
      </c>
      <c r="M14" s="11">
        <f t="shared" si="6"/>
        <v>7245.9286831218915</v>
      </c>
      <c r="N14" s="14">
        <f t="shared" si="7"/>
        <v>6.2459286831218916</v>
      </c>
      <c r="O14" s="12"/>
      <c r="P14" s="12">
        <v>7</v>
      </c>
      <c r="Q14" s="11">
        <f t="shared" si="8"/>
        <v>512.26516780947043</v>
      </c>
      <c r="R14" s="11">
        <f t="shared" si="9"/>
        <v>17587.770761458483</v>
      </c>
      <c r="S14" s="15">
        <f t="shared" si="10"/>
        <v>16.587770761458483</v>
      </c>
    </row>
    <row r="15" spans="1:19" x14ac:dyDescent="0.25">
      <c r="A15" s="10">
        <v>8</v>
      </c>
      <c r="B15" s="11">
        <f t="shared" si="0"/>
        <v>36.896215962746098</v>
      </c>
      <c r="C15" s="11">
        <f t="shared" si="11"/>
        <v>1266.7700813876161</v>
      </c>
      <c r="D15" s="14">
        <f t="shared" si="1"/>
        <v>0.2667700813876161</v>
      </c>
      <c r="E15" s="12"/>
      <c r="F15" s="12">
        <v>8</v>
      </c>
      <c r="G15" s="11">
        <f t="shared" si="2"/>
        <v>89.556800335282475</v>
      </c>
      <c r="H15" s="11">
        <f t="shared" si="3"/>
        <v>3074.7834781780316</v>
      </c>
      <c r="I15" s="14">
        <f t="shared" si="4"/>
        <v>2.0747834781780314</v>
      </c>
      <c r="J15" s="12"/>
      <c r="K15" s="12">
        <v>8</v>
      </c>
      <c r="L15" s="11">
        <f t="shared" si="5"/>
        <v>217.37786049365673</v>
      </c>
      <c r="M15" s="11">
        <f t="shared" si="6"/>
        <v>7463.3065436155484</v>
      </c>
      <c r="N15" s="14">
        <f t="shared" si="7"/>
        <v>6.4633065436155483</v>
      </c>
      <c r="O15" s="12"/>
      <c r="P15" s="12">
        <v>8</v>
      </c>
      <c r="Q15" s="11">
        <f t="shared" si="8"/>
        <v>527.63312284375445</v>
      </c>
      <c r="R15" s="11">
        <f t="shared" si="9"/>
        <v>18115.403884302239</v>
      </c>
      <c r="S15" s="15">
        <f t="shared" si="10"/>
        <v>17.115403884302239</v>
      </c>
    </row>
    <row r="16" spans="1:19" x14ac:dyDescent="0.25">
      <c r="A16" s="10">
        <v>9</v>
      </c>
      <c r="B16" s="11">
        <f t="shared" si="0"/>
        <v>38.003102441628478</v>
      </c>
      <c r="C16" s="11">
        <f t="shared" si="11"/>
        <v>1304.7731838292445</v>
      </c>
      <c r="D16" s="14">
        <f t="shared" si="1"/>
        <v>0.30477318382924456</v>
      </c>
      <c r="E16" s="12"/>
      <c r="F16" s="12">
        <v>9</v>
      </c>
      <c r="G16" s="11">
        <f t="shared" si="2"/>
        <v>92.243504345340938</v>
      </c>
      <c r="H16" s="11">
        <f t="shared" si="3"/>
        <v>3167.0269825233727</v>
      </c>
      <c r="I16" s="14">
        <f t="shared" si="4"/>
        <v>2.1670269825233728</v>
      </c>
      <c r="J16" s="12"/>
      <c r="K16" s="12">
        <v>9</v>
      </c>
      <c r="L16" s="11">
        <f t="shared" si="5"/>
        <v>223.89919630846646</v>
      </c>
      <c r="M16" s="11">
        <f t="shared" si="6"/>
        <v>7687.2057399240148</v>
      </c>
      <c r="N16" s="14">
        <f t="shared" si="7"/>
        <v>6.687205739924015</v>
      </c>
      <c r="O16" s="12"/>
      <c r="P16" s="12">
        <v>9</v>
      </c>
      <c r="Q16" s="11">
        <f t="shared" si="8"/>
        <v>543.4621165290672</v>
      </c>
      <c r="R16" s="11">
        <f t="shared" si="9"/>
        <v>18658.866000831305</v>
      </c>
      <c r="S16" s="15">
        <f t="shared" si="10"/>
        <v>17.658866000831306</v>
      </c>
    </row>
    <row r="17" spans="1:19" x14ac:dyDescent="0.25">
      <c r="A17" s="10">
        <v>10</v>
      </c>
      <c r="B17" s="11">
        <f t="shared" si="0"/>
        <v>39.143195514877334</v>
      </c>
      <c r="C17" s="11">
        <f t="shared" si="11"/>
        <v>1343.9163793441219</v>
      </c>
      <c r="D17" s="14">
        <f t="shared" si="1"/>
        <v>0.34391637934412189</v>
      </c>
      <c r="E17" s="12"/>
      <c r="F17" s="12">
        <v>10</v>
      </c>
      <c r="G17" s="11">
        <f t="shared" si="2"/>
        <v>95.01080947570118</v>
      </c>
      <c r="H17" s="11">
        <f t="shared" si="3"/>
        <v>3262.0377919990738</v>
      </c>
      <c r="I17" s="14">
        <f t="shared" si="4"/>
        <v>2.2620377919990737</v>
      </c>
      <c r="J17" s="12"/>
      <c r="K17" s="12">
        <v>10</v>
      </c>
      <c r="L17" s="11">
        <f t="shared" si="5"/>
        <v>230.61617219772043</v>
      </c>
      <c r="M17" s="11">
        <f t="shared" si="6"/>
        <v>7917.8219121217353</v>
      </c>
      <c r="N17" s="14">
        <f t="shared" si="7"/>
        <v>6.9178219121217355</v>
      </c>
      <c r="O17" s="12"/>
      <c r="P17" s="12">
        <v>10</v>
      </c>
      <c r="Q17" s="11">
        <f t="shared" si="8"/>
        <v>559.76598002493915</v>
      </c>
      <c r="R17" s="11">
        <f t="shared" si="9"/>
        <v>19218.631980856244</v>
      </c>
      <c r="S17" s="15">
        <f t="shared" si="10"/>
        <v>18.218631980856244</v>
      </c>
    </row>
    <row r="18" spans="1:19" x14ac:dyDescent="0.25">
      <c r="A18" s="10">
        <v>11</v>
      </c>
      <c r="B18" s="11">
        <f t="shared" si="0"/>
        <v>40.317491380323652</v>
      </c>
      <c r="C18" s="11">
        <f t="shared" si="11"/>
        <v>1384.2338707244455</v>
      </c>
      <c r="D18" s="14">
        <f t="shared" si="1"/>
        <v>0.38423387072444554</v>
      </c>
      <c r="E18" s="12"/>
      <c r="F18" s="12">
        <v>11</v>
      </c>
      <c r="G18" s="11">
        <f t="shared" si="2"/>
        <v>97.861133759972205</v>
      </c>
      <c r="H18" s="11">
        <f t="shared" si="3"/>
        <v>3359.8989257590461</v>
      </c>
      <c r="I18" s="14">
        <f t="shared" si="4"/>
        <v>2.3598989257590461</v>
      </c>
      <c r="J18" s="12"/>
      <c r="K18" s="12">
        <v>11</v>
      </c>
      <c r="L18" s="11">
        <f t="shared" si="5"/>
        <v>237.53465736365206</v>
      </c>
      <c r="M18" s="11">
        <f t="shared" si="6"/>
        <v>8155.3565694853878</v>
      </c>
      <c r="N18" s="14">
        <f t="shared" si="7"/>
        <v>7.155356569485388</v>
      </c>
      <c r="O18" s="12"/>
      <c r="P18" s="12">
        <v>11</v>
      </c>
      <c r="Q18" s="11">
        <f t="shared" si="8"/>
        <v>576.55895942568725</v>
      </c>
      <c r="R18" s="11">
        <f t="shared" si="9"/>
        <v>19795.190940281933</v>
      </c>
      <c r="S18" s="15">
        <f t="shared" si="10"/>
        <v>18.795190940281934</v>
      </c>
    </row>
    <row r="19" spans="1:19" x14ac:dyDescent="0.25">
      <c r="A19" s="10">
        <v>12</v>
      </c>
      <c r="B19" s="11">
        <f t="shared" si="0"/>
        <v>41.527016121733361</v>
      </c>
      <c r="C19" s="11">
        <f t="shared" si="11"/>
        <v>1425.7608868461789</v>
      </c>
      <c r="D19" s="14">
        <f t="shared" si="1"/>
        <v>0.42576088684617891</v>
      </c>
      <c r="E19" s="12"/>
      <c r="F19" s="12">
        <v>12</v>
      </c>
      <c r="G19" s="11">
        <f t="shared" si="2"/>
        <v>100.79696777277138</v>
      </c>
      <c r="H19" s="11">
        <f t="shared" si="3"/>
        <v>3460.6958935318175</v>
      </c>
      <c r="I19" s="14">
        <f t="shared" si="4"/>
        <v>2.4606958935318177</v>
      </c>
      <c r="J19" s="12"/>
      <c r="K19" s="12">
        <v>12</v>
      </c>
      <c r="L19" s="11">
        <f t="shared" si="5"/>
        <v>244.66069708456163</v>
      </c>
      <c r="M19" s="11">
        <f t="shared" si="6"/>
        <v>8400.0172665699502</v>
      </c>
      <c r="N19" s="14">
        <f t="shared" si="7"/>
        <v>7.4000172665699502</v>
      </c>
      <c r="O19" s="12"/>
      <c r="P19" s="12">
        <v>12</v>
      </c>
      <c r="Q19" s="11">
        <f t="shared" si="8"/>
        <v>593.855728208458</v>
      </c>
      <c r="R19" s="11">
        <f t="shared" si="9"/>
        <v>20389.046668490391</v>
      </c>
      <c r="S19" s="15">
        <f t="shared" si="10"/>
        <v>19.389046668490391</v>
      </c>
    </row>
    <row r="20" spans="1:19" x14ac:dyDescent="0.25">
      <c r="A20" s="10">
        <v>13</v>
      </c>
      <c r="B20" s="11">
        <f t="shared" si="0"/>
        <v>42.772826605385362</v>
      </c>
      <c r="C20" s="11">
        <f t="shared" si="11"/>
        <v>1468.5337134515642</v>
      </c>
      <c r="D20" s="14">
        <f t="shared" si="1"/>
        <v>0.46853371345156414</v>
      </c>
      <c r="E20" s="12"/>
      <c r="F20" s="12">
        <v>13</v>
      </c>
      <c r="G20" s="11">
        <f t="shared" si="2"/>
        <v>103.82087680595453</v>
      </c>
      <c r="H20" s="11">
        <f t="shared" si="3"/>
        <v>3564.516770337772</v>
      </c>
      <c r="I20" s="14">
        <f t="shared" si="4"/>
        <v>2.564516770337772</v>
      </c>
      <c r="J20" s="12"/>
      <c r="K20" s="12">
        <v>13</v>
      </c>
      <c r="L20" s="11">
        <f t="shared" si="5"/>
        <v>252.00051799709848</v>
      </c>
      <c r="M20" s="11">
        <f t="shared" si="6"/>
        <v>8652.0177845670478</v>
      </c>
      <c r="N20" s="14">
        <f t="shared" si="7"/>
        <v>7.6520177845670476</v>
      </c>
      <c r="O20" s="12"/>
      <c r="P20" s="12">
        <v>13</v>
      </c>
      <c r="Q20" s="11">
        <f t="shared" si="8"/>
        <v>611.67140005471174</v>
      </c>
      <c r="R20" s="11">
        <f t="shared" si="9"/>
        <v>21000.718068545102</v>
      </c>
      <c r="S20" s="15">
        <f t="shared" si="10"/>
        <v>20.000718068545101</v>
      </c>
    </row>
    <row r="21" spans="1:19" x14ac:dyDescent="0.25">
      <c r="A21" s="10">
        <v>14</v>
      </c>
      <c r="B21" s="11">
        <f t="shared" si="0"/>
        <v>44.056011403546925</v>
      </c>
      <c r="C21" s="11">
        <f t="shared" si="11"/>
        <v>1512.5897248551112</v>
      </c>
      <c r="D21" s="14">
        <f t="shared" si="1"/>
        <v>0.51258972485511112</v>
      </c>
      <c r="E21" s="12"/>
      <c r="F21" s="12">
        <v>14</v>
      </c>
      <c r="G21" s="11">
        <f t="shared" si="2"/>
        <v>106.93550311013315</v>
      </c>
      <c r="H21" s="11">
        <f t="shared" si="3"/>
        <v>3671.4522734479051</v>
      </c>
      <c r="I21" s="14">
        <f t="shared" si="4"/>
        <v>2.6714522734479051</v>
      </c>
      <c r="J21" s="12"/>
      <c r="K21" s="12">
        <v>14</v>
      </c>
      <c r="L21" s="11">
        <f t="shared" si="5"/>
        <v>259.56053353701145</v>
      </c>
      <c r="M21" s="11">
        <f t="shared" si="6"/>
        <v>8911.5783181040588</v>
      </c>
      <c r="N21" s="14">
        <f t="shared" si="7"/>
        <v>7.9115783181040591</v>
      </c>
      <c r="O21" s="12"/>
      <c r="P21" s="12">
        <v>14</v>
      </c>
      <c r="Q21" s="11">
        <f t="shared" si="8"/>
        <v>630.02154205635304</v>
      </c>
      <c r="R21" s="11">
        <f t="shared" si="9"/>
        <v>21630.739610601457</v>
      </c>
      <c r="S21" s="15">
        <f t="shared" si="10"/>
        <v>20.630739610601456</v>
      </c>
    </row>
    <row r="22" spans="1:19" x14ac:dyDescent="0.25">
      <c r="A22" s="10">
        <v>15</v>
      </c>
      <c r="B22" s="11">
        <f t="shared" si="0"/>
        <v>45.377691745653337</v>
      </c>
      <c r="C22" s="11">
        <f t="shared" si="11"/>
        <v>1557.9674166007644</v>
      </c>
      <c r="D22" s="14">
        <f t="shared" si="1"/>
        <v>0.55796741660076443</v>
      </c>
      <c r="E22" s="12"/>
      <c r="F22" s="12">
        <v>15</v>
      </c>
      <c r="G22" s="11">
        <f t="shared" si="2"/>
        <v>110.14356820343716</v>
      </c>
      <c r="H22" s="11">
        <f t="shared" si="3"/>
        <v>3781.5958416513422</v>
      </c>
      <c r="I22" s="14">
        <f t="shared" si="4"/>
        <v>2.7815958416513422</v>
      </c>
      <c r="J22" s="12"/>
      <c r="K22" s="12">
        <v>15</v>
      </c>
      <c r="L22" s="11">
        <f t="shared" si="5"/>
        <v>267.34734954312177</v>
      </c>
      <c r="M22" s="11">
        <f t="shared" si="6"/>
        <v>9178.9256676471814</v>
      </c>
      <c r="N22" s="14">
        <f t="shared" si="7"/>
        <v>8.1789256676471815</v>
      </c>
      <c r="O22" s="12"/>
      <c r="P22" s="12">
        <v>15</v>
      </c>
      <c r="Q22" s="11">
        <f t="shared" si="8"/>
        <v>648.92218831804371</v>
      </c>
      <c r="R22" s="11">
        <f t="shared" si="9"/>
        <v>22279.6617989195</v>
      </c>
      <c r="S22" s="15">
        <f t="shared" si="10"/>
        <v>21.279661798919498</v>
      </c>
    </row>
    <row r="23" spans="1:19" x14ac:dyDescent="0.25">
      <c r="A23" s="10">
        <v>16</v>
      </c>
      <c r="B23" s="11">
        <f t="shared" si="0"/>
        <v>46.739022498022933</v>
      </c>
      <c r="C23" s="11">
        <f t="shared" si="11"/>
        <v>1604.7064390987873</v>
      </c>
      <c r="D23" s="14">
        <f t="shared" si="1"/>
        <v>0.6047064390987873</v>
      </c>
      <c r="E23" s="12"/>
      <c r="F23" s="12">
        <v>16</v>
      </c>
      <c r="G23" s="11">
        <f t="shared" si="2"/>
        <v>113.44787524954026</v>
      </c>
      <c r="H23" s="11">
        <f t="shared" si="3"/>
        <v>3895.0437169008824</v>
      </c>
      <c r="I23" s="14">
        <f t="shared" si="4"/>
        <v>2.8950437169008825</v>
      </c>
      <c r="J23" s="12"/>
      <c r="K23" s="12">
        <v>16</v>
      </c>
      <c r="L23" s="11">
        <f t="shared" si="5"/>
        <v>275.36777002941545</v>
      </c>
      <c r="M23" s="11">
        <f t="shared" si="6"/>
        <v>9454.293437676597</v>
      </c>
      <c r="N23" s="14">
        <f t="shared" si="7"/>
        <v>8.454293437676597</v>
      </c>
      <c r="O23" s="12"/>
      <c r="P23" s="12">
        <v>16</v>
      </c>
      <c r="Q23" s="11">
        <f t="shared" si="8"/>
        <v>668.38985396758494</v>
      </c>
      <c r="R23" s="11">
        <f t="shared" si="9"/>
        <v>22948.051652887087</v>
      </c>
      <c r="S23" s="15">
        <f t="shared" si="10"/>
        <v>21.948051652887088</v>
      </c>
    </row>
    <row r="24" spans="1:19" x14ac:dyDescent="0.25">
      <c r="A24" s="10">
        <v>17</v>
      </c>
      <c r="B24" s="11">
        <f t="shared" si="0"/>
        <v>48.141193172963618</v>
      </c>
      <c r="C24" s="11">
        <f t="shared" si="11"/>
        <v>1652.8476322717509</v>
      </c>
      <c r="D24" s="14">
        <f t="shared" si="1"/>
        <v>0.6528476322717508</v>
      </c>
      <c r="E24" s="12"/>
      <c r="F24" s="12">
        <v>17</v>
      </c>
      <c r="G24" s="11">
        <f t="shared" si="2"/>
        <v>116.85131150702647</v>
      </c>
      <c r="H24" s="11">
        <f t="shared" si="3"/>
        <v>4011.8950284079087</v>
      </c>
      <c r="I24" s="14">
        <f t="shared" si="4"/>
        <v>3.0118950284079089</v>
      </c>
      <c r="J24" s="12"/>
      <c r="K24" s="12">
        <v>17</v>
      </c>
      <c r="L24" s="11">
        <f t="shared" si="5"/>
        <v>283.62880313029791</v>
      </c>
      <c r="M24" s="11">
        <f t="shared" si="6"/>
        <v>9737.9222408068945</v>
      </c>
      <c r="N24" s="14">
        <f t="shared" si="7"/>
        <v>8.7379222408068937</v>
      </c>
      <c r="O24" s="12"/>
      <c r="P24" s="12">
        <v>17</v>
      </c>
      <c r="Q24" s="11">
        <f t="shared" si="8"/>
        <v>688.44154958661261</v>
      </c>
      <c r="R24" s="11">
        <f t="shared" si="9"/>
        <v>23636.493202473699</v>
      </c>
      <c r="S24" s="15">
        <f t="shared" si="10"/>
        <v>22.636493202473698</v>
      </c>
    </row>
    <row r="25" spans="1:19" x14ac:dyDescent="0.25">
      <c r="A25" s="10">
        <v>18</v>
      </c>
      <c r="B25" s="11">
        <f t="shared" si="0"/>
        <v>49.585428968152527</v>
      </c>
      <c r="C25" s="11">
        <f t="shared" si="11"/>
        <v>1702.4330612399033</v>
      </c>
      <c r="D25" s="14">
        <f t="shared" si="1"/>
        <v>0.70243306123990323</v>
      </c>
      <c r="E25" s="12"/>
      <c r="F25" s="12">
        <v>18</v>
      </c>
      <c r="G25" s="11">
        <f t="shared" si="2"/>
        <v>120.35685085223726</v>
      </c>
      <c r="H25" s="11">
        <f t="shared" si="3"/>
        <v>4132.2518792601459</v>
      </c>
      <c r="I25" s="14">
        <f t="shared" si="4"/>
        <v>3.1322518792601457</v>
      </c>
      <c r="J25" s="12"/>
      <c r="K25" s="12">
        <v>18</v>
      </c>
      <c r="L25" s="11">
        <f t="shared" si="5"/>
        <v>292.13766722420684</v>
      </c>
      <c r="M25" s="11">
        <f t="shared" si="6"/>
        <v>10030.059908031102</v>
      </c>
      <c r="N25" s="14">
        <f t="shared" si="7"/>
        <v>9.0300599080311024</v>
      </c>
      <c r="O25" s="12"/>
      <c r="P25" s="12">
        <v>18</v>
      </c>
      <c r="Q25" s="11">
        <f t="shared" si="8"/>
        <v>709.09479607421099</v>
      </c>
      <c r="R25" s="11">
        <f t="shared" si="9"/>
        <v>24345.587998547911</v>
      </c>
      <c r="S25" s="15">
        <f t="shared" si="10"/>
        <v>23.345587998547913</v>
      </c>
    </row>
    <row r="26" spans="1:19" x14ac:dyDescent="0.25">
      <c r="A26" s="10">
        <v>19</v>
      </c>
      <c r="B26" s="11">
        <f t="shared" si="0"/>
        <v>51.072991837197094</v>
      </c>
      <c r="C26" s="11">
        <f t="shared" si="11"/>
        <v>1753.5060530771004</v>
      </c>
      <c r="D26" s="14">
        <f t="shared" si="1"/>
        <v>0.75350605307710039</v>
      </c>
      <c r="E26" s="12"/>
      <c r="F26" s="12">
        <v>19</v>
      </c>
      <c r="G26" s="11">
        <f t="shared" si="2"/>
        <v>123.96755637780437</v>
      </c>
      <c r="H26" s="11">
        <f t="shared" si="3"/>
        <v>4256.2194356379505</v>
      </c>
      <c r="I26" s="14">
        <f t="shared" si="4"/>
        <v>3.2562194356379504</v>
      </c>
      <c r="J26" s="12"/>
      <c r="K26" s="12">
        <v>19</v>
      </c>
      <c r="L26" s="11">
        <f t="shared" si="5"/>
        <v>300.90179724093304</v>
      </c>
      <c r="M26" s="11">
        <f t="shared" si="6"/>
        <v>10330.961705272035</v>
      </c>
      <c r="N26" s="14">
        <f t="shared" si="7"/>
        <v>9.3309617052720348</v>
      </c>
      <c r="O26" s="12"/>
      <c r="P26" s="12">
        <v>19</v>
      </c>
      <c r="Q26" s="11">
        <f t="shared" si="8"/>
        <v>730.3676399564373</v>
      </c>
      <c r="R26" s="11">
        <f t="shared" si="9"/>
        <v>25075.955638504347</v>
      </c>
      <c r="S26" s="15">
        <f t="shared" si="10"/>
        <v>24.075955638504347</v>
      </c>
    </row>
    <row r="27" spans="1:19" x14ac:dyDescent="0.25">
      <c r="A27" s="10">
        <v>20</v>
      </c>
      <c r="B27" s="11">
        <f t="shared" si="0"/>
        <v>52.605181592313009</v>
      </c>
      <c r="C27" s="11">
        <f t="shared" si="11"/>
        <v>1806.1112346694135</v>
      </c>
      <c r="D27" s="14">
        <f t="shared" si="1"/>
        <v>0.80611123466941348</v>
      </c>
      <c r="E27" s="12"/>
      <c r="F27" s="12">
        <v>20</v>
      </c>
      <c r="G27" s="11">
        <f t="shared" si="2"/>
        <v>127.68658306913851</v>
      </c>
      <c r="H27" s="11">
        <f t="shared" si="3"/>
        <v>4383.9060187070891</v>
      </c>
      <c r="I27" s="14">
        <f t="shared" si="4"/>
        <v>3.3839060187070888</v>
      </c>
      <c r="J27" s="12"/>
      <c r="K27" s="12">
        <v>20</v>
      </c>
      <c r="L27" s="11">
        <f t="shared" si="5"/>
        <v>309.92885115816102</v>
      </c>
      <c r="M27" s="11">
        <f t="shared" si="6"/>
        <v>10640.890556430197</v>
      </c>
      <c r="N27" s="14">
        <f t="shared" si="7"/>
        <v>9.6408905564301968</v>
      </c>
      <c r="O27" s="12"/>
      <c r="P27" s="12">
        <v>20</v>
      </c>
      <c r="Q27" s="11">
        <f t="shared" si="8"/>
        <v>752.27866915513039</v>
      </c>
      <c r="R27" s="11">
        <f t="shared" si="9"/>
        <v>25828.234307659477</v>
      </c>
      <c r="S27" s="15">
        <f t="shared" si="10"/>
        <v>24.828234307659478</v>
      </c>
    </row>
    <row r="28" spans="1:19" x14ac:dyDescent="0.25">
      <c r="A28" s="10">
        <v>21</v>
      </c>
      <c r="B28" s="11">
        <f t="shared" si="0"/>
        <v>54.183337040082407</v>
      </c>
      <c r="C28" s="11">
        <f t="shared" si="11"/>
        <v>1860.294571709496</v>
      </c>
      <c r="D28" s="14">
        <f t="shared" si="1"/>
        <v>0.86029457170949608</v>
      </c>
      <c r="E28" s="12"/>
      <c r="F28" s="12">
        <v>21</v>
      </c>
      <c r="G28" s="11">
        <f t="shared" si="2"/>
        <v>131.51718056121265</v>
      </c>
      <c r="H28" s="11">
        <f t="shared" si="3"/>
        <v>4515.4231992683017</v>
      </c>
      <c r="I28" s="14">
        <f t="shared" si="4"/>
        <v>3.5154231992683016</v>
      </c>
      <c r="J28" s="12"/>
      <c r="K28" s="12">
        <v>21</v>
      </c>
      <c r="L28" s="11">
        <f t="shared" si="5"/>
        <v>319.22671669290588</v>
      </c>
      <c r="M28" s="11">
        <f t="shared" si="6"/>
        <v>10960.117273123102</v>
      </c>
      <c r="N28" s="14">
        <f t="shared" si="7"/>
        <v>9.9601172731231014</v>
      </c>
      <c r="O28" s="12"/>
      <c r="P28" s="12">
        <v>21</v>
      </c>
      <c r="Q28" s="11">
        <f t="shared" si="8"/>
        <v>774.84702922978431</v>
      </c>
      <c r="R28" s="11">
        <f t="shared" si="9"/>
        <v>26603.081336889263</v>
      </c>
      <c r="S28" s="15">
        <f t="shared" si="10"/>
        <v>25.603081336889264</v>
      </c>
    </row>
    <row r="29" spans="1:19" x14ac:dyDescent="0.25">
      <c r="A29" s="10">
        <v>22</v>
      </c>
      <c r="B29" s="11">
        <f t="shared" si="0"/>
        <v>55.808837151284877</v>
      </c>
      <c r="C29" s="11">
        <f t="shared" si="11"/>
        <v>1916.103408860781</v>
      </c>
      <c r="D29" s="14">
        <f t="shared" si="1"/>
        <v>0.91610340886078101</v>
      </c>
      <c r="E29" s="12"/>
      <c r="F29" s="12">
        <v>22</v>
      </c>
      <c r="G29" s="11">
        <f t="shared" si="2"/>
        <v>135.46269597804906</v>
      </c>
      <c r="H29" s="11">
        <f t="shared" si="3"/>
        <v>4650.8858952463506</v>
      </c>
      <c r="I29" s="14">
        <f t="shared" si="4"/>
        <v>3.6508858952463505</v>
      </c>
      <c r="J29" s="12"/>
      <c r="K29" s="12">
        <v>22</v>
      </c>
      <c r="L29" s="11">
        <f t="shared" si="5"/>
        <v>328.80351819369304</v>
      </c>
      <c r="M29" s="11">
        <f t="shared" si="6"/>
        <v>11288.920791316796</v>
      </c>
      <c r="N29" s="14">
        <f t="shared" si="7"/>
        <v>10.288920791316796</v>
      </c>
      <c r="O29" s="12"/>
      <c r="P29" s="12">
        <v>22</v>
      </c>
      <c r="Q29" s="11">
        <f t="shared" si="8"/>
        <v>798.09244010667783</v>
      </c>
      <c r="R29" s="11">
        <f t="shared" si="9"/>
        <v>27401.17377699594</v>
      </c>
      <c r="S29" s="15">
        <f t="shared" si="10"/>
        <v>26.40117377699594</v>
      </c>
    </row>
    <row r="30" spans="1:19" x14ac:dyDescent="0.25">
      <c r="A30" s="10">
        <v>23</v>
      </c>
      <c r="B30" s="11">
        <f t="shared" si="0"/>
        <v>57.483102265823426</v>
      </c>
      <c r="C30" s="11">
        <f t="shared" si="11"/>
        <v>1973.5865111266044</v>
      </c>
      <c r="D30" s="14">
        <f t="shared" si="1"/>
        <v>0.97358651112660433</v>
      </c>
      <c r="E30" s="12"/>
      <c r="F30" s="12">
        <v>23</v>
      </c>
      <c r="G30" s="11">
        <f t="shared" si="2"/>
        <v>139.52657685739052</v>
      </c>
      <c r="H30" s="11">
        <f t="shared" si="3"/>
        <v>4790.4124721037415</v>
      </c>
      <c r="I30" s="14">
        <f t="shared" si="4"/>
        <v>3.7904124721037413</v>
      </c>
      <c r="J30" s="12"/>
      <c r="K30" s="12">
        <v>23</v>
      </c>
      <c r="L30" s="11">
        <f t="shared" si="5"/>
        <v>338.66762373950388</v>
      </c>
      <c r="M30" s="11">
        <f t="shared" si="6"/>
        <v>11627.5884150563</v>
      </c>
      <c r="N30" s="14">
        <f t="shared" si="7"/>
        <v>10.6275884150563</v>
      </c>
      <c r="O30" s="12"/>
      <c r="P30" s="12">
        <v>23</v>
      </c>
      <c r="Q30" s="11">
        <f t="shared" si="8"/>
        <v>822.03521330987815</v>
      </c>
      <c r="R30" s="11">
        <f t="shared" si="9"/>
        <v>28223.208990305819</v>
      </c>
      <c r="S30" s="15">
        <f t="shared" si="10"/>
        <v>27.223208990305817</v>
      </c>
    </row>
    <row r="31" spans="1:19" x14ac:dyDescent="0.25">
      <c r="A31" s="10">
        <v>24</v>
      </c>
      <c r="B31" s="11">
        <f t="shared" si="0"/>
        <v>59.207595333798132</v>
      </c>
      <c r="C31" s="11">
        <f t="shared" si="11"/>
        <v>2032.7941064604024</v>
      </c>
      <c r="D31" s="14">
        <f t="shared" si="1"/>
        <v>1.0327941064604025</v>
      </c>
      <c r="E31" s="12"/>
      <c r="F31" s="12">
        <v>24</v>
      </c>
      <c r="G31" s="11">
        <f t="shared" si="2"/>
        <v>143.71237416311223</v>
      </c>
      <c r="H31" s="11">
        <f t="shared" si="3"/>
        <v>4934.1248462668536</v>
      </c>
      <c r="I31" s="14">
        <f t="shared" si="4"/>
        <v>3.9341248462668537</v>
      </c>
      <c r="J31" s="12"/>
      <c r="K31" s="12">
        <v>24</v>
      </c>
      <c r="L31" s="11">
        <f t="shared" si="5"/>
        <v>348.827652451689</v>
      </c>
      <c r="M31" s="11">
        <f t="shared" si="6"/>
        <v>11976.416067507989</v>
      </c>
      <c r="N31" s="14">
        <f t="shared" si="7"/>
        <v>10.976416067507989</v>
      </c>
      <c r="O31" s="12"/>
      <c r="P31" s="12">
        <v>24</v>
      </c>
      <c r="Q31" s="11">
        <f t="shared" si="8"/>
        <v>846.69626970917454</v>
      </c>
      <c r="R31" s="11">
        <f t="shared" si="9"/>
        <v>29069.905260014992</v>
      </c>
      <c r="S31" s="15">
        <f t="shared" si="10"/>
        <v>28.069905260014991</v>
      </c>
    </row>
    <row r="32" spans="1:19" x14ac:dyDescent="0.25">
      <c r="A32" s="10">
        <v>25</v>
      </c>
      <c r="B32" s="11">
        <f t="shared" si="0"/>
        <v>60.983823193812071</v>
      </c>
      <c r="C32" s="11">
        <f t="shared" si="11"/>
        <v>2093.7779296542144</v>
      </c>
      <c r="D32" s="14">
        <f t="shared" si="1"/>
        <v>1.0937779296542145</v>
      </c>
      <c r="E32" s="12"/>
      <c r="F32" s="12">
        <v>25</v>
      </c>
      <c r="G32" s="11">
        <f t="shared" si="2"/>
        <v>148.02374538800561</v>
      </c>
      <c r="H32" s="11">
        <f t="shared" si="3"/>
        <v>5082.148591654859</v>
      </c>
      <c r="I32" s="14">
        <f t="shared" si="4"/>
        <v>4.0821485916548594</v>
      </c>
      <c r="J32" s="12"/>
      <c r="K32" s="12">
        <v>25</v>
      </c>
      <c r="L32" s="11">
        <f t="shared" si="5"/>
        <v>359.29248202523968</v>
      </c>
      <c r="M32" s="11">
        <f t="shared" si="6"/>
        <v>12335.708549533229</v>
      </c>
      <c r="N32" s="14">
        <f t="shared" si="7"/>
        <v>11.335708549533228</v>
      </c>
      <c r="O32" s="12"/>
      <c r="P32" s="12">
        <v>25</v>
      </c>
      <c r="Q32" s="11">
        <f t="shared" si="8"/>
        <v>872.09715780044974</v>
      </c>
      <c r="R32" s="11">
        <f t="shared" si="9"/>
        <v>29942.002417815442</v>
      </c>
      <c r="S32" s="15">
        <f t="shared" si="10"/>
        <v>28.942002417815441</v>
      </c>
    </row>
    <row r="33" spans="1:19" x14ac:dyDescent="0.25">
      <c r="A33" s="10">
        <v>26</v>
      </c>
      <c r="B33" s="11">
        <f t="shared" si="0"/>
        <v>62.813337889626432</v>
      </c>
      <c r="C33" s="11">
        <f t="shared" si="11"/>
        <v>2156.5912675438408</v>
      </c>
      <c r="D33" s="14">
        <f t="shared" si="1"/>
        <v>1.1565912675438408</v>
      </c>
      <c r="E33" s="12"/>
      <c r="F33" s="12">
        <v>26</v>
      </c>
      <c r="G33" s="11">
        <f t="shared" si="2"/>
        <v>152.46445774964576</v>
      </c>
      <c r="H33" s="11">
        <f t="shared" si="3"/>
        <v>5234.6130494045046</v>
      </c>
      <c r="I33" s="14">
        <f t="shared" si="4"/>
        <v>4.2346130494045049</v>
      </c>
      <c r="J33" s="12"/>
      <c r="K33" s="12">
        <v>26</v>
      </c>
      <c r="L33" s="11">
        <f t="shared" si="5"/>
        <v>370.07125648599686</v>
      </c>
      <c r="M33" s="11">
        <f t="shared" si="6"/>
        <v>12705.779806019225</v>
      </c>
      <c r="N33" s="14">
        <f t="shared" si="7"/>
        <v>11.705779806019226</v>
      </c>
      <c r="O33" s="12"/>
      <c r="P33" s="12">
        <v>26</v>
      </c>
      <c r="Q33" s="11">
        <f t="shared" si="8"/>
        <v>898.26007253446323</v>
      </c>
      <c r="R33" s="11">
        <f t="shared" si="9"/>
        <v>30840.262490349905</v>
      </c>
      <c r="S33" s="15">
        <f t="shared" si="10"/>
        <v>29.840262490349904</v>
      </c>
    </row>
    <row r="34" spans="1:19" x14ac:dyDescent="0.25">
      <c r="A34" s="10">
        <v>27</v>
      </c>
      <c r="B34" s="11">
        <f t="shared" si="0"/>
        <v>64.697738026315221</v>
      </c>
      <c r="C34" s="11">
        <f t="shared" si="11"/>
        <v>2221.289005570156</v>
      </c>
      <c r="D34" s="14">
        <f t="shared" si="1"/>
        <v>1.221289005570156</v>
      </c>
      <c r="E34" s="12"/>
      <c r="F34" s="12">
        <v>27</v>
      </c>
      <c r="G34" s="11">
        <f t="shared" si="2"/>
        <v>157.03839148213513</v>
      </c>
      <c r="H34" s="11">
        <f t="shared" si="3"/>
        <v>5391.6514408866396</v>
      </c>
      <c r="I34" s="14">
        <f t="shared" si="4"/>
        <v>4.3916514408866396</v>
      </c>
      <c r="J34" s="12"/>
      <c r="K34" s="12">
        <v>27</v>
      </c>
      <c r="L34" s="11">
        <f t="shared" si="5"/>
        <v>381.17339418057674</v>
      </c>
      <c r="M34" s="11">
        <f t="shared" si="6"/>
        <v>13086.953200199801</v>
      </c>
      <c r="N34" s="14">
        <f t="shared" si="7"/>
        <v>12.086953200199801</v>
      </c>
      <c r="O34" s="12"/>
      <c r="P34" s="12">
        <v>27</v>
      </c>
      <c r="Q34" s="11">
        <f t="shared" si="8"/>
        <v>925.20787471049709</v>
      </c>
      <c r="R34" s="11">
        <f t="shared" si="9"/>
        <v>31765.470365060402</v>
      </c>
      <c r="S34" s="15">
        <f t="shared" si="10"/>
        <v>30.765470365060402</v>
      </c>
    </row>
    <row r="35" spans="1:19" x14ac:dyDescent="0.25">
      <c r="A35" s="10">
        <v>28</v>
      </c>
      <c r="B35" s="11">
        <f t="shared" si="0"/>
        <v>66.638670167104678</v>
      </c>
      <c r="C35" s="11">
        <f t="shared" si="11"/>
        <v>2287.9276757372604</v>
      </c>
      <c r="D35" s="14">
        <f t="shared" si="1"/>
        <v>1.2879276757372604</v>
      </c>
      <c r="E35" s="12"/>
      <c r="F35" s="12">
        <v>28</v>
      </c>
      <c r="G35" s="11">
        <f t="shared" si="2"/>
        <v>161.74954322659917</v>
      </c>
      <c r="H35" s="11">
        <f t="shared" si="3"/>
        <v>5553.4009841132392</v>
      </c>
      <c r="I35" s="14">
        <f t="shared" si="4"/>
        <v>4.5534009841132397</v>
      </c>
      <c r="J35" s="12"/>
      <c r="K35" s="12">
        <v>28</v>
      </c>
      <c r="L35" s="11">
        <f t="shared" si="5"/>
        <v>392.608596005994</v>
      </c>
      <c r="M35" s="11">
        <f t="shared" si="6"/>
        <v>13479.561796205795</v>
      </c>
      <c r="N35" s="14">
        <f t="shared" si="7"/>
        <v>12.479561796205795</v>
      </c>
      <c r="O35" s="12"/>
      <c r="P35" s="12">
        <v>28</v>
      </c>
      <c r="Q35" s="11">
        <f t="shared" si="8"/>
        <v>952.96411095181202</v>
      </c>
      <c r="R35" s="11">
        <f t="shared" si="9"/>
        <v>32718.434476012215</v>
      </c>
      <c r="S35" s="15">
        <f t="shared" si="10"/>
        <v>31.718434476012217</v>
      </c>
    </row>
    <row r="36" spans="1:19" x14ac:dyDescent="0.25">
      <c r="A36" s="10">
        <v>29</v>
      </c>
      <c r="B36" s="11">
        <f t="shared" si="0"/>
        <v>68.63783027211781</v>
      </c>
      <c r="C36" s="11">
        <f t="shared" si="11"/>
        <v>2356.5655060093782</v>
      </c>
      <c r="D36" s="14">
        <f t="shared" si="1"/>
        <v>1.3565655060093782</v>
      </c>
      <c r="E36" s="12"/>
      <c r="F36" s="12">
        <v>29</v>
      </c>
      <c r="G36" s="11">
        <f t="shared" si="2"/>
        <v>166.60202952339716</v>
      </c>
      <c r="H36" s="11">
        <f t="shared" si="3"/>
        <v>5720.0030136366368</v>
      </c>
      <c r="I36" s="14">
        <f t="shared" si="4"/>
        <v>4.7200030136366369</v>
      </c>
      <c r="J36" s="12"/>
      <c r="K36" s="12">
        <v>29</v>
      </c>
      <c r="L36" s="11">
        <f t="shared" si="5"/>
        <v>404.38685388617381</v>
      </c>
      <c r="M36" s="11">
        <f t="shared" si="6"/>
        <v>13883.948650091968</v>
      </c>
      <c r="N36" s="14">
        <f t="shared" si="7"/>
        <v>12.883948650091968</v>
      </c>
      <c r="O36" s="12"/>
      <c r="P36" s="12">
        <v>29</v>
      </c>
      <c r="Q36" s="11">
        <f t="shared" si="8"/>
        <v>981.55303428036643</v>
      </c>
      <c r="R36" s="11">
        <f t="shared" si="9"/>
        <v>33699.98751029258</v>
      </c>
      <c r="S36" s="15">
        <f t="shared" si="10"/>
        <v>32.69998751029258</v>
      </c>
    </row>
    <row r="37" spans="1:19" ht="15.75" thickBot="1" x14ac:dyDescent="0.3">
      <c r="A37" s="16">
        <v>30</v>
      </c>
      <c r="B37" s="17">
        <f t="shared" si="0"/>
        <v>70.696965180281339</v>
      </c>
      <c r="C37" s="17">
        <f t="shared" si="11"/>
        <v>2427.2624711896597</v>
      </c>
      <c r="D37" s="18">
        <f t="shared" si="1"/>
        <v>1.4272624711896598</v>
      </c>
      <c r="E37" s="19"/>
      <c r="F37" s="19">
        <v>30</v>
      </c>
      <c r="G37" s="17">
        <f t="shared" si="2"/>
        <v>171.6000904090991</v>
      </c>
      <c r="H37" s="17">
        <f t="shared" si="3"/>
        <v>5891.6031040457356</v>
      </c>
      <c r="I37" s="18">
        <f t="shared" si="4"/>
        <v>4.8916031040457355</v>
      </c>
      <c r="J37" s="19"/>
      <c r="K37" s="19">
        <v>30</v>
      </c>
      <c r="L37" s="17">
        <f t="shared" si="5"/>
        <v>416.51845950275901</v>
      </c>
      <c r="M37" s="17">
        <f t="shared" si="6"/>
        <v>14300.467109594727</v>
      </c>
      <c r="N37" s="18">
        <f t="shared" si="7"/>
        <v>13.300467109594727</v>
      </c>
      <c r="O37" s="19"/>
      <c r="P37" s="19">
        <v>30</v>
      </c>
      <c r="Q37" s="17">
        <f t="shared" si="8"/>
        <v>1010.9996253087774</v>
      </c>
      <c r="R37" s="17">
        <f t="shared" si="9"/>
        <v>34710.987135601354</v>
      </c>
      <c r="S37" s="22">
        <f t="shared" si="10"/>
        <v>33.710987135601357</v>
      </c>
    </row>
    <row r="38" spans="1:19" x14ac:dyDescent="0.25">
      <c r="B38" s="1"/>
      <c r="D38" s="2"/>
      <c r="G38" s="1"/>
      <c r="H38" s="1"/>
      <c r="I38" s="2"/>
      <c r="L38" s="1"/>
      <c r="M38" s="1"/>
      <c r="N38" s="2"/>
      <c r="Q38" s="1"/>
      <c r="R38" s="1"/>
      <c r="S38" s="2"/>
    </row>
    <row r="39" spans="1:19" x14ac:dyDescent="0.25">
      <c r="A39" s="3" t="s">
        <v>9</v>
      </c>
      <c r="B39" s="4"/>
      <c r="C39" s="4">
        <f>C37-C7</f>
        <v>1427.2624711896597</v>
      </c>
      <c r="D39" s="21"/>
      <c r="E39" s="3"/>
      <c r="F39" s="3"/>
      <c r="G39" s="4"/>
      <c r="H39" s="4">
        <f>H37-H7</f>
        <v>3464.3406328560759</v>
      </c>
      <c r="I39" s="21"/>
      <c r="J39" s="3"/>
      <c r="K39" s="3"/>
      <c r="L39" s="4"/>
      <c r="M39" s="4">
        <f>M37-M7</f>
        <v>8408.8640055489923</v>
      </c>
      <c r="N39" s="21"/>
      <c r="O39" s="3"/>
      <c r="P39" s="3"/>
      <c r="Q39" s="4"/>
      <c r="R39" s="4">
        <f>R37-R7</f>
        <v>20410.520026006627</v>
      </c>
      <c r="S39" s="21"/>
    </row>
    <row r="41" spans="1:19" x14ac:dyDescent="0.25">
      <c r="A41" s="3" t="s">
        <v>13</v>
      </c>
      <c r="C41" s="4">
        <f>C39/3</f>
        <v>475.75415706321991</v>
      </c>
      <c r="H41" s="4">
        <f>H39/3</f>
        <v>1154.7802109520253</v>
      </c>
      <c r="M41" s="4">
        <f>M39/3</f>
        <v>2802.9546685163309</v>
      </c>
      <c r="R41" s="4">
        <f>R39/3</f>
        <v>6803.5066753355422</v>
      </c>
    </row>
    <row r="43" spans="1:19" x14ac:dyDescent="0.25">
      <c r="A43" s="3" t="s">
        <v>14</v>
      </c>
      <c r="C43" s="4">
        <f>C41*280</f>
        <v>133211.16397770157</v>
      </c>
      <c r="H43" s="4">
        <f>H41*280</f>
        <v>323338.45906656707</v>
      </c>
      <c r="M43" s="4">
        <f>M41*280</f>
        <v>784827.30718457268</v>
      </c>
      <c r="R43" s="4">
        <f>R41*280</f>
        <v>1904981.8690939518</v>
      </c>
    </row>
  </sheetData>
  <pageMargins left="0.51181102362204722" right="0.51181102362204722" top="1.4173228346456694" bottom="1.4173228346456694" header="0.39370078740157483" footer="0.39370078740157483"/>
  <pageSetup paperSize="9" orientation="portrait" r:id="rId1"/>
  <headerFooter>
    <oddHeader>&amp;L&amp;G&amp;R&amp;"arial"&amp;8&amp;K000000 KONE Internal&amp;1#_x000D_&amp;"Inter"&amp;11&amp;K141414&amp;8 Classification: KONE Internal#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D3599-657D-422F-BFE6-8F7E503E9702}">
  <dimension ref="A1:S43"/>
  <sheetViews>
    <sheetView zoomScale="85" zoomScaleNormal="85" workbookViewId="0">
      <selection activeCell="T16" sqref="T16"/>
    </sheetView>
  </sheetViews>
  <sheetFormatPr defaultRowHeight="15" x14ac:dyDescent="0.25"/>
  <cols>
    <col min="1" max="1" width="6" customWidth="1"/>
    <col min="2" max="2" width="10.5" customWidth="1"/>
    <col min="3" max="3" width="13.59765625" style="1" customWidth="1"/>
    <col min="4" max="4" width="10.5" style="1" customWidth="1"/>
    <col min="5" max="5" width="2.59765625" customWidth="1"/>
    <col min="6" max="6" width="6" customWidth="1"/>
    <col min="7" max="9" width="10.5" customWidth="1"/>
    <col min="10" max="10" width="2.59765625" customWidth="1"/>
    <col min="11" max="11" width="6" customWidth="1"/>
    <col min="12" max="14" width="10.5" customWidth="1"/>
    <col min="15" max="15" width="2.59765625" customWidth="1"/>
    <col min="16" max="16" width="6" customWidth="1"/>
    <col min="17" max="19" width="10.5" customWidth="1"/>
  </cols>
  <sheetData>
    <row r="1" spans="1:19" x14ac:dyDescent="0.25">
      <c r="A1" s="3" t="s">
        <v>4</v>
      </c>
      <c r="B1" s="3"/>
      <c r="D1" s="3">
        <v>10</v>
      </c>
    </row>
    <row r="2" spans="1:19" x14ac:dyDescent="0.25">
      <c r="A2" s="3" t="s">
        <v>10</v>
      </c>
      <c r="B2" s="3"/>
      <c r="D2" s="23">
        <v>0.01</v>
      </c>
    </row>
    <row r="3" spans="1:19" x14ac:dyDescent="0.25">
      <c r="A3" s="3" t="s">
        <v>11</v>
      </c>
      <c r="B3" s="3"/>
      <c r="D3" s="23">
        <v>0.04</v>
      </c>
    </row>
    <row r="5" spans="1:19" s="3" customFormat="1" ht="15.75" thickBot="1" x14ac:dyDescent="0.3">
      <c r="A5" s="20" t="s">
        <v>5</v>
      </c>
      <c r="C5" s="4"/>
      <c r="D5" s="4"/>
      <c r="F5" s="20" t="s">
        <v>6</v>
      </c>
      <c r="K5" s="20" t="s">
        <v>7</v>
      </c>
      <c r="P5" s="20" t="s">
        <v>8</v>
      </c>
    </row>
    <row r="6" spans="1:19" s="3" customFormat="1" ht="30" x14ac:dyDescent="0.25">
      <c r="A6" s="5" t="s">
        <v>0</v>
      </c>
      <c r="B6" s="6" t="s">
        <v>1</v>
      </c>
      <c r="C6" s="6" t="s">
        <v>2</v>
      </c>
      <c r="D6" s="7" t="s">
        <v>3</v>
      </c>
      <c r="E6" s="8"/>
      <c r="F6" s="7" t="s">
        <v>0</v>
      </c>
      <c r="G6" s="6" t="s">
        <v>1</v>
      </c>
      <c r="H6" s="6" t="s">
        <v>2</v>
      </c>
      <c r="I6" s="7" t="s">
        <v>3</v>
      </c>
      <c r="J6" s="8"/>
      <c r="K6" s="7" t="s">
        <v>0</v>
      </c>
      <c r="L6" s="6" t="s">
        <v>1</v>
      </c>
      <c r="M6" s="6" t="s">
        <v>2</v>
      </c>
      <c r="N6" s="7" t="s">
        <v>3</v>
      </c>
      <c r="O6" s="8"/>
      <c r="P6" s="7" t="s">
        <v>0</v>
      </c>
      <c r="Q6" s="6" t="s">
        <v>1</v>
      </c>
      <c r="R6" s="6" t="s">
        <v>2</v>
      </c>
      <c r="S6" s="9" t="s">
        <v>3</v>
      </c>
    </row>
    <row r="7" spans="1:19" x14ac:dyDescent="0.25">
      <c r="A7" s="10">
        <v>0</v>
      </c>
      <c r="B7" s="11">
        <v>0</v>
      </c>
      <c r="C7" s="11">
        <v>1000</v>
      </c>
      <c r="D7" s="12"/>
      <c r="E7" s="12"/>
      <c r="F7" s="12">
        <v>0</v>
      </c>
      <c r="G7" s="11">
        <v>0</v>
      </c>
      <c r="H7" s="11">
        <f>C37</f>
        <v>3243.3975100275379</v>
      </c>
      <c r="I7" s="12"/>
      <c r="J7" s="12"/>
      <c r="K7" s="12">
        <v>0</v>
      </c>
      <c r="L7" s="11">
        <v>0</v>
      </c>
      <c r="M7" s="11">
        <f>H37</f>
        <v>10519.627408052833</v>
      </c>
      <c r="N7" s="12"/>
      <c r="O7" s="12"/>
      <c r="P7" s="12">
        <v>0</v>
      </c>
      <c r="Q7" s="11">
        <v>0</v>
      </c>
      <c r="R7" s="11">
        <f>M37</f>
        <v>34119.333341695994</v>
      </c>
      <c r="S7" s="13"/>
    </row>
    <row r="8" spans="1:19" x14ac:dyDescent="0.25">
      <c r="A8" s="10">
        <v>1</v>
      </c>
      <c r="B8" s="11">
        <f t="shared" ref="B8:B37" si="0">C7*($D$3)</f>
        <v>40</v>
      </c>
      <c r="C8" s="11">
        <f>C7+B8</f>
        <v>1040</v>
      </c>
      <c r="D8" s="14">
        <f t="shared" ref="D8:D37" si="1">(C8-$C$7)/$C$7</f>
        <v>0.04</v>
      </c>
      <c r="E8" s="12"/>
      <c r="F8" s="12">
        <v>1</v>
      </c>
      <c r="G8" s="11">
        <f t="shared" ref="G8:G37" si="2">H7*($D$3)</f>
        <v>129.73590040110153</v>
      </c>
      <c r="H8" s="11">
        <f t="shared" ref="H8:H37" si="3">H7+G8</f>
        <v>3373.1334104286393</v>
      </c>
      <c r="I8" s="14">
        <f t="shared" ref="I8:I37" si="4">(H8-$C$7)/$C$7</f>
        <v>2.3731334104286392</v>
      </c>
      <c r="J8" s="12"/>
      <c r="K8" s="12">
        <v>1</v>
      </c>
      <c r="L8" s="11">
        <f t="shared" ref="L8:L37" si="5">M7*($D$3)</f>
        <v>420.7850963221133</v>
      </c>
      <c r="M8" s="11">
        <f t="shared" ref="M8:M37" si="6">M7+L8</f>
        <v>10940.412504374946</v>
      </c>
      <c r="N8" s="14">
        <f t="shared" ref="N8:N37" si="7">(M8-$C$7)/$C$7</f>
        <v>9.9404125043749456</v>
      </c>
      <c r="O8" s="12"/>
      <c r="P8" s="12">
        <v>1</v>
      </c>
      <c r="Q8" s="11">
        <f t="shared" ref="Q8:Q37" si="8">R7*($D$3)</f>
        <v>1364.7733336678398</v>
      </c>
      <c r="R8" s="11">
        <f t="shared" ref="R8:R37" si="9">R7+Q8</f>
        <v>35484.106675363837</v>
      </c>
      <c r="S8" s="15">
        <f t="shared" ref="S8:S37" si="10">(R8-$C$7)/$C$7</f>
        <v>34.48410667536384</v>
      </c>
    </row>
    <row r="9" spans="1:19" x14ac:dyDescent="0.25">
      <c r="A9" s="10">
        <v>2</v>
      </c>
      <c r="B9" s="11">
        <f t="shared" si="0"/>
        <v>41.6</v>
      </c>
      <c r="C9" s="11">
        <f t="shared" ref="C9:C37" si="11">C8+B9</f>
        <v>1081.5999999999999</v>
      </c>
      <c r="D9" s="14">
        <f t="shared" si="1"/>
        <v>8.1599999999999909E-2</v>
      </c>
      <c r="E9" s="12"/>
      <c r="F9" s="12">
        <v>2</v>
      </c>
      <c r="G9" s="11">
        <f t="shared" si="2"/>
        <v>134.92533641714559</v>
      </c>
      <c r="H9" s="11">
        <f t="shared" si="3"/>
        <v>3508.0587468457848</v>
      </c>
      <c r="I9" s="14">
        <f t="shared" si="4"/>
        <v>2.5080587468457849</v>
      </c>
      <c r="J9" s="12"/>
      <c r="K9" s="12">
        <v>2</v>
      </c>
      <c r="L9" s="11">
        <f t="shared" si="5"/>
        <v>437.61650017499784</v>
      </c>
      <c r="M9" s="11">
        <f t="shared" si="6"/>
        <v>11378.029004549944</v>
      </c>
      <c r="N9" s="14">
        <f t="shared" si="7"/>
        <v>10.378029004549944</v>
      </c>
      <c r="O9" s="12"/>
      <c r="P9" s="12">
        <v>2</v>
      </c>
      <c r="Q9" s="11">
        <f t="shared" si="8"/>
        <v>1419.3642670145534</v>
      </c>
      <c r="R9" s="11">
        <f t="shared" si="9"/>
        <v>36903.470942378393</v>
      </c>
      <c r="S9" s="15">
        <f t="shared" si="10"/>
        <v>35.903470942378391</v>
      </c>
    </row>
    <row r="10" spans="1:19" x14ac:dyDescent="0.25">
      <c r="A10" s="10">
        <v>3</v>
      </c>
      <c r="B10" s="11">
        <f t="shared" si="0"/>
        <v>43.263999999999996</v>
      </c>
      <c r="C10" s="11">
        <f t="shared" si="11"/>
        <v>1124.8639999999998</v>
      </c>
      <c r="D10" s="14">
        <f t="shared" si="1"/>
        <v>0.12486399999999981</v>
      </c>
      <c r="E10" s="12"/>
      <c r="F10" s="12">
        <v>3</v>
      </c>
      <c r="G10" s="11">
        <f t="shared" si="2"/>
        <v>140.3223498738314</v>
      </c>
      <c r="H10" s="11">
        <f t="shared" si="3"/>
        <v>3648.3810967196159</v>
      </c>
      <c r="I10" s="14">
        <f t="shared" si="4"/>
        <v>2.648381096719616</v>
      </c>
      <c r="J10" s="12"/>
      <c r="K10" s="12">
        <v>3</v>
      </c>
      <c r="L10" s="11">
        <f t="shared" si="5"/>
        <v>455.12116018199777</v>
      </c>
      <c r="M10" s="11">
        <f t="shared" si="6"/>
        <v>11833.150164731942</v>
      </c>
      <c r="N10" s="14">
        <f t="shared" si="7"/>
        <v>10.833150164731942</v>
      </c>
      <c r="O10" s="12"/>
      <c r="P10" s="12">
        <v>3</v>
      </c>
      <c r="Q10" s="11">
        <f t="shared" si="8"/>
        <v>1476.1388376951359</v>
      </c>
      <c r="R10" s="11">
        <f t="shared" si="9"/>
        <v>38379.60978007353</v>
      </c>
      <c r="S10" s="15">
        <f t="shared" si="10"/>
        <v>37.37960978007353</v>
      </c>
    </row>
    <row r="11" spans="1:19" x14ac:dyDescent="0.25">
      <c r="A11" s="10">
        <v>4</v>
      </c>
      <c r="B11" s="11">
        <f t="shared" si="0"/>
        <v>44.994559999999993</v>
      </c>
      <c r="C11" s="11">
        <f t="shared" si="11"/>
        <v>1169.8585599999999</v>
      </c>
      <c r="D11" s="14">
        <f t="shared" si="1"/>
        <v>0.16985855999999991</v>
      </c>
      <c r="E11" s="12"/>
      <c r="F11" s="12">
        <v>4</v>
      </c>
      <c r="G11" s="11">
        <f t="shared" si="2"/>
        <v>145.93524386878465</v>
      </c>
      <c r="H11" s="11">
        <f t="shared" si="3"/>
        <v>3794.3163405884006</v>
      </c>
      <c r="I11" s="14">
        <f t="shared" si="4"/>
        <v>2.7943163405884008</v>
      </c>
      <c r="J11" s="12"/>
      <c r="K11" s="12">
        <v>4</v>
      </c>
      <c r="L11" s="11">
        <f t="shared" si="5"/>
        <v>473.32600658927771</v>
      </c>
      <c r="M11" s="11">
        <f t="shared" si="6"/>
        <v>12306.476171321219</v>
      </c>
      <c r="N11" s="14">
        <f t="shared" si="7"/>
        <v>11.306476171321219</v>
      </c>
      <c r="O11" s="12"/>
      <c r="P11" s="12">
        <v>4</v>
      </c>
      <c r="Q11" s="11">
        <f t="shared" si="8"/>
        <v>1535.1843912029412</v>
      </c>
      <c r="R11" s="11">
        <f t="shared" si="9"/>
        <v>39914.794171276473</v>
      </c>
      <c r="S11" s="15">
        <f t="shared" si="10"/>
        <v>38.914794171276476</v>
      </c>
    </row>
    <row r="12" spans="1:19" x14ac:dyDescent="0.25">
      <c r="A12" s="10">
        <v>5</v>
      </c>
      <c r="B12" s="11">
        <f t="shared" si="0"/>
        <v>46.794342399999998</v>
      </c>
      <c r="C12" s="11">
        <f t="shared" si="11"/>
        <v>1216.6529023999999</v>
      </c>
      <c r="D12" s="14">
        <f t="shared" si="1"/>
        <v>0.2166529023999999</v>
      </c>
      <c r="E12" s="12"/>
      <c r="F12" s="12">
        <v>5</v>
      </c>
      <c r="G12" s="11">
        <f t="shared" si="2"/>
        <v>151.77265362353603</v>
      </c>
      <c r="H12" s="11">
        <f t="shared" si="3"/>
        <v>3946.0889942119366</v>
      </c>
      <c r="I12" s="14">
        <f t="shared" si="4"/>
        <v>2.9460889942119364</v>
      </c>
      <c r="J12" s="12"/>
      <c r="K12" s="12">
        <v>5</v>
      </c>
      <c r="L12" s="11">
        <f t="shared" si="5"/>
        <v>492.25904685284877</v>
      </c>
      <c r="M12" s="11">
        <f t="shared" si="6"/>
        <v>12798.735218174068</v>
      </c>
      <c r="N12" s="14">
        <f t="shared" si="7"/>
        <v>11.798735218174068</v>
      </c>
      <c r="O12" s="12"/>
      <c r="P12" s="12">
        <v>5</v>
      </c>
      <c r="Q12" s="11">
        <f t="shared" si="8"/>
        <v>1596.591766851059</v>
      </c>
      <c r="R12" s="11">
        <f t="shared" si="9"/>
        <v>41511.385938127532</v>
      </c>
      <c r="S12" s="15">
        <f t="shared" si="10"/>
        <v>40.511385938127532</v>
      </c>
    </row>
    <row r="13" spans="1:19" x14ac:dyDescent="0.25">
      <c r="A13" s="10">
        <v>6</v>
      </c>
      <c r="B13" s="11">
        <f t="shared" si="0"/>
        <v>48.666116095999996</v>
      </c>
      <c r="C13" s="11">
        <f t="shared" si="11"/>
        <v>1265.3190184959999</v>
      </c>
      <c r="D13" s="14">
        <f t="shared" si="1"/>
        <v>0.26531901849599993</v>
      </c>
      <c r="E13" s="12"/>
      <c r="F13" s="12">
        <v>6</v>
      </c>
      <c r="G13" s="11">
        <f t="shared" si="2"/>
        <v>157.84355976847746</v>
      </c>
      <c r="H13" s="11">
        <f t="shared" si="3"/>
        <v>4103.932553980414</v>
      </c>
      <c r="I13" s="14">
        <f t="shared" si="4"/>
        <v>3.1039325539804139</v>
      </c>
      <c r="J13" s="12"/>
      <c r="K13" s="12">
        <v>6</v>
      </c>
      <c r="L13" s="11">
        <f t="shared" si="5"/>
        <v>511.94940872696276</v>
      </c>
      <c r="M13" s="11">
        <f t="shared" si="6"/>
        <v>13310.684626901031</v>
      </c>
      <c r="N13" s="14">
        <f t="shared" si="7"/>
        <v>12.310684626901031</v>
      </c>
      <c r="O13" s="12"/>
      <c r="P13" s="12">
        <v>6</v>
      </c>
      <c r="Q13" s="11">
        <f t="shared" si="8"/>
        <v>1660.4554375251014</v>
      </c>
      <c r="R13" s="11">
        <f t="shared" si="9"/>
        <v>43171.841375652635</v>
      </c>
      <c r="S13" s="15">
        <f t="shared" si="10"/>
        <v>42.171841375652633</v>
      </c>
    </row>
    <row r="14" spans="1:19" x14ac:dyDescent="0.25">
      <c r="A14" s="10">
        <v>7</v>
      </c>
      <c r="B14" s="11">
        <f t="shared" si="0"/>
        <v>50.612760739839999</v>
      </c>
      <c r="C14" s="11">
        <f t="shared" si="11"/>
        <v>1315.9317792358399</v>
      </c>
      <c r="D14" s="14">
        <f t="shared" si="1"/>
        <v>0.31593177923583993</v>
      </c>
      <c r="E14" s="12"/>
      <c r="F14" s="12">
        <v>7</v>
      </c>
      <c r="G14" s="11">
        <f t="shared" si="2"/>
        <v>164.15730215921656</v>
      </c>
      <c r="H14" s="11">
        <f t="shared" si="3"/>
        <v>4268.0898561396307</v>
      </c>
      <c r="I14" s="14">
        <f t="shared" si="4"/>
        <v>3.2680898561396305</v>
      </c>
      <c r="J14" s="12"/>
      <c r="K14" s="12">
        <v>7</v>
      </c>
      <c r="L14" s="11">
        <f t="shared" si="5"/>
        <v>532.42738507604122</v>
      </c>
      <c r="M14" s="11">
        <f t="shared" si="6"/>
        <v>13843.112011977073</v>
      </c>
      <c r="N14" s="14">
        <f t="shared" si="7"/>
        <v>12.843112011977073</v>
      </c>
      <c r="O14" s="12"/>
      <c r="P14" s="12">
        <v>7</v>
      </c>
      <c r="Q14" s="11">
        <f t="shared" si="8"/>
        <v>1726.8736550261056</v>
      </c>
      <c r="R14" s="11">
        <f t="shared" si="9"/>
        <v>44898.715030678737</v>
      </c>
      <c r="S14" s="15">
        <f t="shared" si="10"/>
        <v>43.898715030678737</v>
      </c>
    </row>
    <row r="15" spans="1:19" x14ac:dyDescent="0.25">
      <c r="A15" s="10">
        <v>8</v>
      </c>
      <c r="B15" s="11">
        <f t="shared" si="0"/>
        <v>52.637271169433596</v>
      </c>
      <c r="C15" s="11">
        <f t="shared" si="11"/>
        <v>1368.5690504052736</v>
      </c>
      <c r="D15" s="14">
        <f t="shared" si="1"/>
        <v>0.3685690504052736</v>
      </c>
      <c r="E15" s="12"/>
      <c r="F15" s="12">
        <v>8</v>
      </c>
      <c r="G15" s="11">
        <f t="shared" si="2"/>
        <v>170.72359424558522</v>
      </c>
      <c r="H15" s="11">
        <f t="shared" si="3"/>
        <v>4438.8134503852161</v>
      </c>
      <c r="I15" s="14">
        <f t="shared" si="4"/>
        <v>3.4388134503852159</v>
      </c>
      <c r="J15" s="12"/>
      <c r="K15" s="12">
        <v>8</v>
      </c>
      <c r="L15" s="11">
        <f t="shared" si="5"/>
        <v>553.7244804790829</v>
      </c>
      <c r="M15" s="11">
        <f t="shared" si="6"/>
        <v>14396.836492456156</v>
      </c>
      <c r="N15" s="14">
        <f t="shared" si="7"/>
        <v>13.396836492456156</v>
      </c>
      <c r="O15" s="12"/>
      <c r="P15" s="12">
        <v>8</v>
      </c>
      <c r="Q15" s="11">
        <f t="shared" si="8"/>
        <v>1795.9486012271495</v>
      </c>
      <c r="R15" s="11">
        <f t="shared" si="9"/>
        <v>46694.663631905889</v>
      </c>
      <c r="S15" s="15">
        <f t="shared" si="10"/>
        <v>45.69466363190589</v>
      </c>
    </row>
    <row r="16" spans="1:19" x14ac:dyDescent="0.25">
      <c r="A16" s="10">
        <v>9</v>
      </c>
      <c r="B16" s="11">
        <f t="shared" si="0"/>
        <v>54.742762016210946</v>
      </c>
      <c r="C16" s="11">
        <f t="shared" si="11"/>
        <v>1423.3118124214845</v>
      </c>
      <c r="D16" s="14">
        <f t="shared" si="1"/>
        <v>0.42331181242148452</v>
      </c>
      <c r="E16" s="12"/>
      <c r="F16" s="12">
        <v>9</v>
      </c>
      <c r="G16" s="11">
        <f t="shared" si="2"/>
        <v>177.55253801540866</v>
      </c>
      <c r="H16" s="11">
        <f t="shared" si="3"/>
        <v>4616.3659884006247</v>
      </c>
      <c r="I16" s="14">
        <f t="shared" si="4"/>
        <v>3.6163659884006245</v>
      </c>
      <c r="J16" s="12"/>
      <c r="K16" s="12">
        <v>9</v>
      </c>
      <c r="L16" s="11">
        <f t="shared" si="5"/>
        <v>575.87345969824628</v>
      </c>
      <c r="M16" s="11">
        <f t="shared" si="6"/>
        <v>14972.709952154402</v>
      </c>
      <c r="N16" s="14">
        <f t="shared" si="7"/>
        <v>13.972709952154402</v>
      </c>
      <c r="O16" s="12"/>
      <c r="P16" s="12">
        <v>9</v>
      </c>
      <c r="Q16" s="11">
        <f t="shared" si="8"/>
        <v>1867.7865452762355</v>
      </c>
      <c r="R16" s="11">
        <f t="shared" si="9"/>
        <v>48562.450177182123</v>
      </c>
      <c r="S16" s="15">
        <f t="shared" si="10"/>
        <v>47.562450177182122</v>
      </c>
    </row>
    <row r="17" spans="1:19" x14ac:dyDescent="0.25">
      <c r="A17" s="10">
        <v>10</v>
      </c>
      <c r="B17" s="11">
        <f t="shared" si="0"/>
        <v>56.932472496859383</v>
      </c>
      <c r="C17" s="11">
        <f t="shared" si="11"/>
        <v>1480.244284918344</v>
      </c>
      <c r="D17" s="14">
        <f t="shared" si="1"/>
        <v>0.48024428491834398</v>
      </c>
      <c r="E17" s="12"/>
      <c r="F17" s="12">
        <v>10</v>
      </c>
      <c r="G17" s="11">
        <f t="shared" si="2"/>
        <v>184.654639536025</v>
      </c>
      <c r="H17" s="11">
        <f t="shared" si="3"/>
        <v>4801.0206279366494</v>
      </c>
      <c r="I17" s="14">
        <f t="shared" si="4"/>
        <v>3.8010206279366492</v>
      </c>
      <c r="J17" s="12"/>
      <c r="K17" s="12">
        <v>10</v>
      </c>
      <c r="L17" s="11">
        <f t="shared" si="5"/>
        <v>598.90839808617613</v>
      </c>
      <c r="M17" s="11">
        <f t="shared" si="6"/>
        <v>15571.618350240578</v>
      </c>
      <c r="N17" s="14">
        <f t="shared" si="7"/>
        <v>14.571618350240579</v>
      </c>
      <c r="O17" s="12"/>
      <c r="P17" s="12">
        <v>10</v>
      </c>
      <c r="Q17" s="11">
        <f t="shared" si="8"/>
        <v>1942.498007087285</v>
      </c>
      <c r="R17" s="11">
        <f t="shared" si="9"/>
        <v>50504.948184269408</v>
      </c>
      <c r="S17" s="15">
        <f t="shared" si="10"/>
        <v>49.504948184269409</v>
      </c>
    </row>
    <row r="18" spans="1:19" x14ac:dyDescent="0.25">
      <c r="A18" s="10">
        <v>11</v>
      </c>
      <c r="B18" s="11">
        <f t="shared" si="0"/>
        <v>59.209771396733757</v>
      </c>
      <c r="C18" s="11">
        <f t="shared" si="11"/>
        <v>1539.4540563150777</v>
      </c>
      <c r="D18" s="14">
        <f t="shared" si="1"/>
        <v>0.5394540563150777</v>
      </c>
      <c r="E18" s="12"/>
      <c r="F18" s="12">
        <v>11</v>
      </c>
      <c r="G18" s="11">
        <f t="shared" si="2"/>
        <v>192.04082511746597</v>
      </c>
      <c r="H18" s="11">
        <f t="shared" si="3"/>
        <v>4993.0614530541152</v>
      </c>
      <c r="I18" s="14">
        <f t="shared" si="4"/>
        <v>3.9930614530541151</v>
      </c>
      <c r="J18" s="12"/>
      <c r="K18" s="12">
        <v>11</v>
      </c>
      <c r="L18" s="11">
        <f t="shared" si="5"/>
        <v>622.86473400962313</v>
      </c>
      <c r="M18" s="11">
        <f t="shared" si="6"/>
        <v>16194.483084250202</v>
      </c>
      <c r="N18" s="14">
        <f t="shared" si="7"/>
        <v>15.194483084250201</v>
      </c>
      <c r="O18" s="12"/>
      <c r="P18" s="12">
        <v>11</v>
      </c>
      <c r="Q18" s="11">
        <f t="shared" si="8"/>
        <v>2020.1979273707764</v>
      </c>
      <c r="R18" s="11">
        <f t="shared" si="9"/>
        <v>52525.146111640184</v>
      </c>
      <c r="S18" s="15">
        <f t="shared" si="10"/>
        <v>51.525146111640183</v>
      </c>
    </row>
    <row r="19" spans="1:19" x14ac:dyDescent="0.25">
      <c r="A19" s="10">
        <v>12</v>
      </c>
      <c r="B19" s="11">
        <f t="shared" si="0"/>
        <v>61.578162252603107</v>
      </c>
      <c r="C19" s="11">
        <f t="shared" si="11"/>
        <v>1601.0322185676807</v>
      </c>
      <c r="D19" s="14">
        <f t="shared" si="1"/>
        <v>0.60103221856768074</v>
      </c>
      <c r="E19" s="12"/>
      <c r="F19" s="12">
        <v>12</v>
      </c>
      <c r="G19" s="11">
        <f t="shared" si="2"/>
        <v>199.72245812216462</v>
      </c>
      <c r="H19" s="11">
        <f t="shared" si="3"/>
        <v>5192.7839111762796</v>
      </c>
      <c r="I19" s="14">
        <f t="shared" si="4"/>
        <v>4.1927839111762797</v>
      </c>
      <c r="J19" s="12"/>
      <c r="K19" s="12">
        <v>12</v>
      </c>
      <c r="L19" s="11">
        <f t="shared" si="5"/>
        <v>647.77932337000811</v>
      </c>
      <c r="M19" s="11">
        <f t="shared" si="6"/>
        <v>16842.262407620208</v>
      </c>
      <c r="N19" s="14">
        <f t="shared" si="7"/>
        <v>15.842262407620208</v>
      </c>
      <c r="O19" s="12"/>
      <c r="P19" s="12">
        <v>12</v>
      </c>
      <c r="Q19" s="11">
        <f t="shared" si="8"/>
        <v>2101.0058444656074</v>
      </c>
      <c r="R19" s="11">
        <f t="shared" si="9"/>
        <v>54626.151956105794</v>
      </c>
      <c r="S19" s="15">
        <f t="shared" si="10"/>
        <v>53.626151956105794</v>
      </c>
    </row>
    <row r="20" spans="1:19" x14ac:dyDescent="0.25">
      <c r="A20" s="10">
        <v>13</v>
      </c>
      <c r="B20" s="11">
        <f t="shared" si="0"/>
        <v>64.041288742707223</v>
      </c>
      <c r="C20" s="11">
        <f t="shared" si="11"/>
        <v>1665.0735073103879</v>
      </c>
      <c r="D20" s="14">
        <f t="shared" si="1"/>
        <v>0.66507350731038783</v>
      </c>
      <c r="E20" s="12"/>
      <c r="F20" s="12">
        <v>13</v>
      </c>
      <c r="G20" s="11">
        <f t="shared" si="2"/>
        <v>207.7113564470512</v>
      </c>
      <c r="H20" s="11">
        <f t="shared" si="3"/>
        <v>5400.4952676233306</v>
      </c>
      <c r="I20" s="14">
        <f t="shared" si="4"/>
        <v>4.4004952676233309</v>
      </c>
      <c r="J20" s="12"/>
      <c r="K20" s="12">
        <v>13</v>
      </c>
      <c r="L20" s="11">
        <f t="shared" si="5"/>
        <v>673.69049630480833</v>
      </c>
      <c r="M20" s="11">
        <f t="shared" si="6"/>
        <v>17515.952903925016</v>
      </c>
      <c r="N20" s="14">
        <f t="shared" si="7"/>
        <v>16.515952903925015</v>
      </c>
      <c r="O20" s="12"/>
      <c r="P20" s="12">
        <v>13</v>
      </c>
      <c r="Q20" s="11">
        <f t="shared" si="8"/>
        <v>2185.0460782442319</v>
      </c>
      <c r="R20" s="11">
        <f t="shared" si="9"/>
        <v>56811.198034350025</v>
      </c>
      <c r="S20" s="15">
        <f t="shared" si="10"/>
        <v>55.811198034350028</v>
      </c>
    </row>
    <row r="21" spans="1:19" x14ac:dyDescent="0.25">
      <c r="A21" s="10">
        <v>14</v>
      </c>
      <c r="B21" s="11">
        <f t="shared" si="0"/>
        <v>66.602940292415511</v>
      </c>
      <c r="C21" s="11">
        <f t="shared" si="11"/>
        <v>1731.6764476028034</v>
      </c>
      <c r="D21" s="14">
        <f t="shared" si="1"/>
        <v>0.73167644760280337</v>
      </c>
      <c r="E21" s="12"/>
      <c r="F21" s="12">
        <v>14</v>
      </c>
      <c r="G21" s="11">
        <f t="shared" si="2"/>
        <v>216.01981070493324</v>
      </c>
      <c r="H21" s="11">
        <f t="shared" si="3"/>
        <v>5616.5150783282643</v>
      </c>
      <c r="I21" s="14">
        <f t="shared" si="4"/>
        <v>4.6165150783282645</v>
      </c>
      <c r="J21" s="12"/>
      <c r="K21" s="12">
        <v>14</v>
      </c>
      <c r="L21" s="11">
        <f t="shared" si="5"/>
        <v>700.63811615700058</v>
      </c>
      <c r="M21" s="11">
        <f t="shared" si="6"/>
        <v>18216.591020082014</v>
      </c>
      <c r="N21" s="14">
        <f t="shared" si="7"/>
        <v>17.216591020082014</v>
      </c>
      <c r="O21" s="12"/>
      <c r="P21" s="12">
        <v>14</v>
      </c>
      <c r="Q21" s="11">
        <f t="shared" si="8"/>
        <v>2272.447921374001</v>
      </c>
      <c r="R21" s="11">
        <f t="shared" si="9"/>
        <v>59083.645955724023</v>
      </c>
      <c r="S21" s="15">
        <f t="shared" si="10"/>
        <v>58.083645955724023</v>
      </c>
    </row>
    <row r="22" spans="1:19" x14ac:dyDescent="0.25">
      <c r="A22" s="10">
        <v>15</v>
      </c>
      <c r="B22" s="11">
        <f t="shared" si="0"/>
        <v>69.267057904112136</v>
      </c>
      <c r="C22" s="11">
        <f t="shared" si="11"/>
        <v>1800.9435055069155</v>
      </c>
      <c r="D22" s="14">
        <f t="shared" si="1"/>
        <v>0.80094350550691551</v>
      </c>
      <c r="E22" s="12"/>
      <c r="F22" s="12">
        <v>15</v>
      </c>
      <c r="G22" s="11">
        <f t="shared" si="2"/>
        <v>224.66060313313056</v>
      </c>
      <c r="H22" s="11">
        <f t="shared" si="3"/>
        <v>5841.1756814613946</v>
      </c>
      <c r="I22" s="14">
        <f t="shared" si="4"/>
        <v>4.8411756814613947</v>
      </c>
      <c r="J22" s="12"/>
      <c r="K22" s="12">
        <v>15</v>
      </c>
      <c r="L22" s="11">
        <f t="shared" si="5"/>
        <v>728.6636408032806</v>
      </c>
      <c r="M22" s="11">
        <f t="shared" si="6"/>
        <v>18945.254660885294</v>
      </c>
      <c r="N22" s="14">
        <f t="shared" si="7"/>
        <v>17.945254660885293</v>
      </c>
      <c r="O22" s="12"/>
      <c r="P22" s="12">
        <v>15</v>
      </c>
      <c r="Q22" s="11">
        <f t="shared" si="8"/>
        <v>2363.3458382289609</v>
      </c>
      <c r="R22" s="11">
        <f t="shared" si="9"/>
        <v>61446.991793952984</v>
      </c>
      <c r="S22" s="15">
        <f t="shared" si="10"/>
        <v>60.446991793952982</v>
      </c>
    </row>
    <row r="23" spans="1:19" x14ac:dyDescent="0.25">
      <c r="A23" s="10">
        <v>16</v>
      </c>
      <c r="B23" s="11">
        <f t="shared" si="0"/>
        <v>72.037740220276618</v>
      </c>
      <c r="C23" s="11">
        <f t="shared" si="11"/>
        <v>1872.9812457271921</v>
      </c>
      <c r="D23" s="14">
        <f t="shared" si="1"/>
        <v>0.87298124572719216</v>
      </c>
      <c r="E23" s="12"/>
      <c r="F23" s="12">
        <v>16</v>
      </c>
      <c r="G23" s="11">
        <f t="shared" si="2"/>
        <v>233.64702725845578</v>
      </c>
      <c r="H23" s="11">
        <f t="shared" si="3"/>
        <v>6074.8227087198502</v>
      </c>
      <c r="I23" s="14">
        <f t="shared" si="4"/>
        <v>5.0748227087198501</v>
      </c>
      <c r="J23" s="12"/>
      <c r="K23" s="12">
        <v>16</v>
      </c>
      <c r="L23" s="11">
        <f t="shared" si="5"/>
        <v>757.81018643541177</v>
      </c>
      <c r="M23" s="11">
        <f t="shared" si="6"/>
        <v>19703.064847320704</v>
      </c>
      <c r="N23" s="14">
        <f t="shared" si="7"/>
        <v>18.703064847320704</v>
      </c>
      <c r="O23" s="12"/>
      <c r="P23" s="12">
        <v>16</v>
      </c>
      <c r="Q23" s="11">
        <f t="shared" si="8"/>
        <v>2457.8796717581195</v>
      </c>
      <c r="R23" s="11">
        <f t="shared" si="9"/>
        <v>63904.871465711105</v>
      </c>
      <c r="S23" s="15">
        <f t="shared" si="10"/>
        <v>62.904871465711103</v>
      </c>
    </row>
    <row r="24" spans="1:19" x14ac:dyDescent="0.25">
      <c r="A24" s="10">
        <v>17</v>
      </c>
      <c r="B24" s="11">
        <f t="shared" si="0"/>
        <v>74.91924982908769</v>
      </c>
      <c r="C24" s="11">
        <f t="shared" si="11"/>
        <v>1947.9004955562798</v>
      </c>
      <c r="D24" s="14">
        <f t="shared" si="1"/>
        <v>0.94790049555627975</v>
      </c>
      <c r="E24" s="12"/>
      <c r="F24" s="12">
        <v>17</v>
      </c>
      <c r="G24" s="11">
        <f t="shared" si="2"/>
        <v>242.992908348794</v>
      </c>
      <c r="H24" s="11">
        <f t="shared" si="3"/>
        <v>6317.8156170686443</v>
      </c>
      <c r="I24" s="14">
        <f t="shared" si="4"/>
        <v>5.3178156170686446</v>
      </c>
      <c r="J24" s="12"/>
      <c r="K24" s="12">
        <v>17</v>
      </c>
      <c r="L24" s="11">
        <f t="shared" si="5"/>
        <v>788.12259389282815</v>
      </c>
      <c r="M24" s="11">
        <f t="shared" si="6"/>
        <v>20491.187441213533</v>
      </c>
      <c r="N24" s="14">
        <f t="shared" si="7"/>
        <v>19.491187441213533</v>
      </c>
      <c r="O24" s="12"/>
      <c r="P24" s="12">
        <v>17</v>
      </c>
      <c r="Q24" s="11">
        <f t="shared" si="8"/>
        <v>2556.1948586284443</v>
      </c>
      <c r="R24" s="11">
        <f t="shared" si="9"/>
        <v>66461.066324339554</v>
      </c>
      <c r="S24" s="15">
        <f t="shared" si="10"/>
        <v>65.461066324339555</v>
      </c>
    </row>
    <row r="25" spans="1:19" x14ac:dyDescent="0.25">
      <c r="A25" s="10">
        <v>18</v>
      </c>
      <c r="B25" s="11">
        <f t="shared" si="0"/>
        <v>77.916019822251187</v>
      </c>
      <c r="C25" s="11">
        <f t="shared" si="11"/>
        <v>2025.816515378531</v>
      </c>
      <c r="D25" s="14">
        <f t="shared" si="1"/>
        <v>1.025816515378531</v>
      </c>
      <c r="E25" s="12"/>
      <c r="F25" s="12">
        <v>18</v>
      </c>
      <c r="G25" s="11">
        <f t="shared" si="2"/>
        <v>252.71262468274577</v>
      </c>
      <c r="H25" s="11">
        <f t="shared" si="3"/>
        <v>6570.5282417513899</v>
      </c>
      <c r="I25" s="14">
        <f t="shared" si="4"/>
        <v>5.5705282417513899</v>
      </c>
      <c r="J25" s="12"/>
      <c r="K25" s="12">
        <v>18</v>
      </c>
      <c r="L25" s="11">
        <f t="shared" si="5"/>
        <v>819.64749764854139</v>
      </c>
      <c r="M25" s="11">
        <f t="shared" si="6"/>
        <v>21310.834938862074</v>
      </c>
      <c r="N25" s="14">
        <f t="shared" si="7"/>
        <v>20.310834938862072</v>
      </c>
      <c r="O25" s="12"/>
      <c r="P25" s="12">
        <v>18</v>
      </c>
      <c r="Q25" s="11">
        <f t="shared" si="8"/>
        <v>2658.4426529735824</v>
      </c>
      <c r="R25" s="11">
        <f t="shared" si="9"/>
        <v>69119.508977313133</v>
      </c>
      <c r="S25" s="15">
        <f t="shared" si="10"/>
        <v>68.119508977313131</v>
      </c>
    </row>
    <row r="26" spans="1:19" x14ac:dyDescent="0.25">
      <c r="A26" s="10">
        <v>19</v>
      </c>
      <c r="B26" s="11">
        <f t="shared" si="0"/>
        <v>81.032660615141239</v>
      </c>
      <c r="C26" s="11">
        <f t="shared" si="11"/>
        <v>2106.8491759936724</v>
      </c>
      <c r="D26" s="14">
        <f t="shared" si="1"/>
        <v>1.1068491759936723</v>
      </c>
      <c r="E26" s="12"/>
      <c r="F26" s="12">
        <v>19</v>
      </c>
      <c r="G26" s="11">
        <f t="shared" si="2"/>
        <v>262.8211296700556</v>
      </c>
      <c r="H26" s="11">
        <f t="shared" si="3"/>
        <v>6833.3493714214455</v>
      </c>
      <c r="I26" s="14">
        <f t="shared" si="4"/>
        <v>5.8333493714214457</v>
      </c>
      <c r="J26" s="12"/>
      <c r="K26" s="12">
        <v>19</v>
      </c>
      <c r="L26" s="11">
        <f t="shared" si="5"/>
        <v>852.43339755448301</v>
      </c>
      <c r="M26" s="11">
        <f t="shared" si="6"/>
        <v>22163.268336416557</v>
      </c>
      <c r="N26" s="14">
        <f t="shared" si="7"/>
        <v>21.163268336416557</v>
      </c>
      <c r="O26" s="12"/>
      <c r="P26" s="12">
        <v>19</v>
      </c>
      <c r="Q26" s="11">
        <f t="shared" si="8"/>
        <v>2764.7803590925255</v>
      </c>
      <c r="R26" s="11">
        <f t="shared" si="9"/>
        <v>71884.289336405665</v>
      </c>
      <c r="S26" s="15">
        <f t="shared" si="10"/>
        <v>70.884289336405672</v>
      </c>
    </row>
    <row r="27" spans="1:19" x14ac:dyDescent="0.25">
      <c r="A27" s="10">
        <v>20</v>
      </c>
      <c r="B27" s="11">
        <f t="shared" si="0"/>
        <v>84.273967039746893</v>
      </c>
      <c r="C27" s="11">
        <f t="shared" si="11"/>
        <v>2191.1231430334192</v>
      </c>
      <c r="D27" s="14">
        <f t="shared" si="1"/>
        <v>1.1911231430334193</v>
      </c>
      <c r="E27" s="12"/>
      <c r="F27" s="12">
        <v>20</v>
      </c>
      <c r="G27" s="11">
        <f t="shared" si="2"/>
        <v>273.33397485685782</v>
      </c>
      <c r="H27" s="11">
        <f t="shared" si="3"/>
        <v>7106.6833462783034</v>
      </c>
      <c r="I27" s="14">
        <f t="shared" si="4"/>
        <v>6.1066833462783032</v>
      </c>
      <c r="J27" s="12"/>
      <c r="K27" s="12">
        <v>20</v>
      </c>
      <c r="L27" s="11">
        <f t="shared" si="5"/>
        <v>886.53073345666235</v>
      </c>
      <c r="M27" s="11">
        <f t="shared" si="6"/>
        <v>23049.799069873217</v>
      </c>
      <c r="N27" s="14">
        <f t="shared" si="7"/>
        <v>22.049799069873217</v>
      </c>
      <c r="O27" s="12"/>
      <c r="P27" s="12">
        <v>20</v>
      </c>
      <c r="Q27" s="11">
        <f t="shared" si="8"/>
        <v>2875.3715734562265</v>
      </c>
      <c r="R27" s="11">
        <f t="shared" si="9"/>
        <v>74759.660909861894</v>
      </c>
      <c r="S27" s="15">
        <f t="shared" si="10"/>
        <v>73.759660909861893</v>
      </c>
    </row>
    <row r="28" spans="1:19" x14ac:dyDescent="0.25">
      <c r="A28" s="10">
        <v>21</v>
      </c>
      <c r="B28" s="11">
        <f t="shared" si="0"/>
        <v>87.644925721336776</v>
      </c>
      <c r="C28" s="11">
        <f t="shared" si="11"/>
        <v>2278.7680687547559</v>
      </c>
      <c r="D28" s="14">
        <f t="shared" si="1"/>
        <v>1.2787680687547558</v>
      </c>
      <c r="E28" s="12"/>
      <c r="F28" s="12">
        <v>21</v>
      </c>
      <c r="G28" s="11">
        <f t="shared" si="2"/>
        <v>284.26733385113215</v>
      </c>
      <c r="H28" s="11">
        <f t="shared" si="3"/>
        <v>7390.9506801294356</v>
      </c>
      <c r="I28" s="14">
        <f t="shared" si="4"/>
        <v>6.3909506801294356</v>
      </c>
      <c r="J28" s="12"/>
      <c r="K28" s="12">
        <v>21</v>
      </c>
      <c r="L28" s="11">
        <f t="shared" si="5"/>
        <v>921.99196279492867</v>
      </c>
      <c r="M28" s="11">
        <f t="shared" si="6"/>
        <v>23971.791032668145</v>
      </c>
      <c r="N28" s="14">
        <f t="shared" si="7"/>
        <v>22.971791032668143</v>
      </c>
      <c r="O28" s="12"/>
      <c r="P28" s="12">
        <v>21</v>
      </c>
      <c r="Q28" s="11">
        <f t="shared" si="8"/>
        <v>2990.3864363944758</v>
      </c>
      <c r="R28" s="11">
        <f t="shared" si="9"/>
        <v>77750.047346256368</v>
      </c>
      <c r="S28" s="15">
        <f t="shared" si="10"/>
        <v>76.750047346256366</v>
      </c>
    </row>
    <row r="29" spans="1:19" x14ac:dyDescent="0.25">
      <c r="A29" s="10">
        <v>22</v>
      </c>
      <c r="B29" s="11">
        <f t="shared" si="0"/>
        <v>91.150722750190241</v>
      </c>
      <c r="C29" s="11">
        <f t="shared" si="11"/>
        <v>2369.9187915049461</v>
      </c>
      <c r="D29" s="14">
        <f t="shared" si="1"/>
        <v>1.369918791504946</v>
      </c>
      <c r="E29" s="12"/>
      <c r="F29" s="12">
        <v>22</v>
      </c>
      <c r="G29" s="11">
        <f t="shared" si="2"/>
        <v>295.63802720517742</v>
      </c>
      <c r="H29" s="11">
        <f t="shared" si="3"/>
        <v>7686.588707334613</v>
      </c>
      <c r="I29" s="14">
        <f t="shared" si="4"/>
        <v>6.6865887073346126</v>
      </c>
      <c r="J29" s="12"/>
      <c r="K29" s="12">
        <v>22</v>
      </c>
      <c r="L29" s="11">
        <f t="shared" si="5"/>
        <v>958.87164130672579</v>
      </c>
      <c r="M29" s="11">
        <f t="shared" si="6"/>
        <v>24930.662673974872</v>
      </c>
      <c r="N29" s="14">
        <f t="shared" si="7"/>
        <v>23.930662673974872</v>
      </c>
      <c r="O29" s="12"/>
      <c r="P29" s="12">
        <v>22</v>
      </c>
      <c r="Q29" s="11">
        <f t="shared" si="8"/>
        <v>3110.0018938502549</v>
      </c>
      <c r="R29" s="11">
        <f t="shared" si="9"/>
        <v>80860.049240106629</v>
      </c>
      <c r="S29" s="15">
        <f t="shared" si="10"/>
        <v>79.860049240106633</v>
      </c>
    </row>
    <row r="30" spans="1:19" x14ac:dyDescent="0.25">
      <c r="A30" s="10">
        <v>23</v>
      </c>
      <c r="B30" s="11">
        <f t="shared" si="0"/>
        <v>94.796751660197842</v>
      </c>
      <c r="C30" s="11">
        <f t="shared" si="11"/>
        <v>2464.715543165144</v>
      </c>
      <c r="D30" s="14">
        <f t="shared" si="1"/>
        <v>1.464715543165144</v>
      </c>
      <c r="E30" s="12"/>
      <c r="F30" s="12">
        <v>23</v>
      </c>
      <c r="G30" s="11">
        <f t="shared" si="2"/>
        <v>307.46354829338452</v>
      </c>
      <c r="H30" s="11">
        <f t="shared" si="3"/>
        <v>7994.0522556279975</v>
      </c>
      <c r="I30" s="14">
        <f t="shared" si="4"/>
        <v>6.9940522556279978</v>
      </c>
      <c r="J30" s="12"/>
      <c r="K30" s="12">
        <v>23</v>
      </c>
      <c r="L30" s="11">
        <f t="shared" si="5"/>
        <v>997.22650695899495</v>
      </c>
      <c r="M30" s="11">
        <f t="shared" si="6"/>
        <v>25927.889180933867</v>
      </c>
      <c r="N30" s="14">
        <f t="shared" si="7"/>
        <v>24.927889180933867</v>
      </c>
      <c r="O30" s="12"/>
      <c r="P30" s="12">
        <v>23</v>
      </c>
      <c r="Q30" s="11">
        <f t="shared" si="8"/>
        <v>3234.4019696042651</v>
      </c>
      <c r="R30" s="11">
        <f t="shared" si="9"/>
        <v>84094.451209710896</v>
      </c>
      <c r="S30" s="15">
        <f t="shared" si="10"/>
        <v>83.094451209710897</v>
      </c>
    </row>
    <row r="31" spans="1:19" x14ac:dyDescent="0.25">
      <c r="A31" s="10">
        <v>24</v>
      </c>
      <c r="B31" s="11">
        <f t="shared" si="0"/>
        <v>98.588621726605766</v>
      </c>
      <c r="C31" s="11">
        <f t="shared" si="11"/>
        <v>2563.3041648917497</v>
      </c>
      <c r="D31" s="14">
        <f t="shared" si="1"/>
        <v>1.5633041648917496</v>
      </c>
      <c r="E31" s="12"/>
      <c r="F31" s="12">
        <v>24</v>
      </c>
      <c r="G31" s="11">
        <f t="shared" si="2"/>
        <v>319.76209022511989</v>
      </c>
      <c r="H31" s="11">
        <f t="shared" si="3"/>
        <v>8313.8143458531176</v>
      </c>
      <c r="I31" s="14">
        <f t="shared" si="4"/>
        <v>7.3138143458531175</v>
      </c>
      <c r="J31" s="12"/>
      <c r="K31" s="12">
        <v>24</v>
      </c>
      <c r="L31" s="11">
        <f t="shared" si="5"/>
        <v>1037.1155672373548</v>
      </c>
      <c r="M31" s="11">
        <f t="shared" si="6"/>
        <v>26965.004748171221</v>
      </c>
      <c r="N31" s="14">
        <f t="shared" si="7"/>
        <v>25.965004748171221</v>
      </c>
      <c r="O31" s="12"/>
      <c r="P31" s="12">
        <v>24</v>
      </c>
      <c r="Q31" s="11">
        <f t="shared" si="8"/>
        <v>3363.7780483884358</v>
      </c>
      <c r="R31" s="11">
        <f t="shared" si="9"/>
        <v>87458.229258099338</v>
      </c>
      <c r="S31" s="15">
        <f t="shared" si="10"/>
        <v>86.458229258099337</v>
      </c>
    </row>
    <row r="32" spans="1:19" x14ac:dyDescent="0.25">
      <c r="A32" s="10">
        <v>25</v>
      </c>
      <c r="B32" s="11">
        <f t="shared" si="0"/>
        <v>102.53216659566999</v>
      </c>
      <c r="C32" s="11">
        <f t="shared" si="11"/>
        <v>2665.8363314874196</v>
      </c>
      <c r="D32" s="14">
        <f t="shared" si="1"/>
        <v>1.6658363314874196</v>
      </c>
      <c r="E32" s="12"/>
      <c r="F32" s="12">
        <v>25</v>
      </c>
      <c r="G32" s="11">
        <f t="shared" si="2"/>
        <v>332.5525738341247</v>
      </c>
      <c r="H32" s="11">
        <f t="shared" si="3"/>
        <v>8646.3669196872415</v>
      </c>
      <c r="I32" s="14">
        <f t="shared" si="4"/>
        <v>7.6463669196872415</v>
      </c>
      <c r="J32" s="12"/>
      <c r="K32" s="12">
        <v>25</v>
      </c>
      <c r="L32" s="11">
        <f t="shared" si="5"/>
        <v>1078.6001899268488</v>
      </c>
      <c r="M32" s="11">
        <f t="shared" si="6"/>
        <v>28043.604938098069</v>
      </c>
      <c r="N32" s="14">
        <f t="shared" si="7"/>
        <v>27.043604938098071</v>
      </c>
      <c r="O32" s="12"/>
      <c r="P32" s="12">
        <v>25</v>
      </c>
      <c r="Q32" s="11">
        <f t="shared" si="8"/>
        <v>3498.3291703239738</v>
      </c>
      <c r="R32" s="11">
        <f t="shared" si="9"/>
        <v>90956.558428423305</v>
      </c>
      <c r="S32" s="15">
        <f t="shared" si="10"/>
        <v>89.956558428423307</v>
      </c>
    </row>
    <row r="33" spans="1:19" x14ac:dyDescent="0.25">
      <c r="A33" s="10">
        <v>26</v>
      </c>
      <c r="B33" s="11">
        <f t="shared" si="0"/>
        <v>106.63345325949679</v>
      </c>
      <c r="C33" s="11">
        <f t="shared" si="11"/>
        <v>2772.4697847469165</v>
      </c>
      <c r="D33" s="14">
        <f t="shared" si="1"/>
        <v>1.7724697847469164</v>
      </c>
      <c r="E33" s="12"/>
      <c r="F33" s="12">
        <v>26</v>
      </c>
      <c r="G33" s="11">
        <f t="shared" si="2"/>
        <v>345.85467678748967</v>
      </c>
      <c r="H33" s="11">
        <f t="shared" si="3"/>
        <v>8992.221596474732</v>
      </c>
      <c r="I33" s="14">
        <f t="shared" si="4"/>
        <v>7.9922215964747316</v>
      </c>
      <c r="J33" s="12"/>
      <c r="K33" s="12">
        <v>26</v>
      </c>
      <c r="L33" s="11">
        <f t="shared" si="5"/>
        <v>1121.7441975239228</v>
      </c>
      <c r="M33" s="11">
        <f t="shared" si="6"/>
        <v>29165.349135621993</v>
      </c>
      <c r="N33" s="14">
        <f t="shared" si="7"/>
        <v>28.165349135621994</v>
      </c>
      <c r="O33" s="12"/>
      <c r="P33" s="12">
        <v>26</v>
      </c>
      <c r="Q33" s="11">
        <f t="shared" si="8"/>
        <v>3638.2623371369323</v>
      </c>
      <c r="R33" s="11">
        <f t="shared" si="9"/>
        <v>94594.820765560231</v>
      </c>
      <c r="S33" s="15">
        <f t="shared" si="10"/>
        <v>93.594820765560229</v>
      </c>
    </row>
    <row r="34" spans="1:19" x14ac:dyDescent="0.25">
      <c r="A34" s="10">
        <v>27</v>
      </c>
      <c r="B34" s="11">
        <f t="shared" si="0"/>
        <v>110.89879138987666</v>
      </c>
      <c r="C34" s="11">
        <f t="shared" si="11"/>
        <v>2883.3685761367933</v>
      </c>
      <c r="D34" s="14">
        <f t="shared" si="1"/>
        <v>1.8833685761367933</v>
      </c>
      <c r="E34" s="12"/>
      <c r="F34" s="12">
        <v>27</v>
      </c>
      <c r="G34" s="11">
        <f t="shared" si="2"/>
        <v>359.68886385898929</v>
      </c>
      <c r="H34" s="11">
        <f t="shared" si="3"/>
        <v>9351.9104603337219</v>
      </c>
      <c r="I34" s="14">
        <f t="shared" si="4"/>
        <v>8.3519104603337215</v>
      </c>
      <c r="J34" s="12"/>
      <c r="K34" s="12">
        <v>27</v>
      </c>
      <c r="L34" s="11">
        <f t="shared" si="5"/>
        <v>1166.6139654248798</v>
      </c>
      <c r="M34" s="11">
        <f t="shared" si="6"/>
        <v>30331.963101046873</v>
      </c>
      <c r="N34" s="14">
        <f t="shared" si="7"/>
        <v>29.331963101046874</v>
      </c>
      <c r="O34" s="12"/>
      <c r="P34" s="12">
        <v>27</v>
      </c>
      <c r="Q34" s="11">
        <f t="shared" si="8"/>
        <v>3783.7928306224094</v>
      </c>
      <c r="R34" s="11">
        <f t="shared" si="9"/>
        <v>98378.613596182637</v>
      </c>
      <c r="S34" s="15">
        <f t="shared" si="10"/>
        <v>97.378613596182632</v>
      </c>
    </row>
    <row r="35" spans="1:19" x14ac:dyDescent="0.25">
      <c r="A35" s="10">
        <v>28</v>
      </c>
      <c r="B35" s="11">
        <f t="shared" si="0"/>
        <v>115.33474304547174</v>
      </c>
      <c r="C35" s="11">
        <f t="shared" si="11"/>
        <v>2998.7033191822652</v>
      </c>
      <c r="D35" s="14">
        <f t="shared" si="1"/>
        <v>1.9987033191822652</v>
      </c>
      <c r="E35" s="12"/>
      <c r="F35" s="12">
        <v>28</v>
      </c>
      <c r="G35" s="11">
        <f t="shared" si="2"/>
        <v>374.0764184133489</v>
      </c>
      <c r="H35" s="11">
        <f t="shared" si="3"/>
        <v>9725.9868787470714</v>
      </c>
      <c r="I35" s="14">
        <f t="shared" si="4"/>
        <v>8.7259868787470722</v>
      </c>
      <c r="J35" s="12"/>
      <c r="K35" s="12">
        <v>28</v>
      </c>
      <c r="L35" s="11">
        <f t="shared" si="5"/>
        <v>1213.278524041875</v>
      </c>
      <c r="M35" s="11">
        <f t="shared" si="6"/>
        <v>31545.241625088747</v>
      </c>
      <c r="N35" s="14">
        <f t="shared" si="7"/>
        <v>30.545241625088746</v>
      </c>
      <c r="O35" s="12"/>
      <c r="P35" s="12">
        <v>28</v>
      </c>
      <c r="Q35" s="11">
        <f t="shared" si="8"/>
        <v>3935.1445438473056</v>
      </c>
      <c r="R35" s="11">
        <f t="shared" si="9"/>
        <v>102313.75814002994</v>
      </c>
      <c r="S35" s="15">
        <f t="shared" si="10"/>
        <v>101.31375814002993</v>
      </c>
    </row>
    <row r="36" spans="1:19" x14ac:dyDescent="0.25">
      <c r="A36" s="10">
        <v>29</v>
      </c>
      <c r="B36" s="11">
        <f t="shared" si="0"/>
        <v>119.94813276729062</v>
      </c>
      <c r="C36" s="11">
        <f t="shared" si="11"/>
        <v>3118.6514519495558</v>
      </c>
      <c r="D36" s="14">
        <f t="shared" si="1"/>
        <v>2.1186514519495558</v>
      </c>
      <c r="E36" s="12"/>
      <c r="F36" s="12">
        <v>29</v>
      </c>
      <c r="G36" s="11">
        <f t="shared" si="2"/>
        <v>389.03947514988289</v>
      </c>
      <c r="H36" s="11">
        <f t="shared" si="3"/>
        <v>10115.026353896954</v>
      </c>
      <c r="I36" s="14">
        <f t="shared" si="4"/>
        <v>9.1150263538969547</v>
      </c>
      <c r="J36" s="12"/>
      <c r="K36" s="12">
        <v>29</v>
      </c>
      <c r="L36" s="11">
        <f t="shared" si="5"/>
        <v>1261.80966500355</v>
      </c>
      <c r="M36" s="11">
        <f t="shared" si="6"/>
        <v>32807.051290092299</v>
      </c>
      <c r="N36" s="14">
        <f t="shared" si="7"/>
        <v>31.8070512900923</v>
      </c>
      <c r="O36" s="12"/>
      <c r="P36" s="12">
        <v>29</v>
      </c>
      <c r="Q36" s="11">
        <f t="shared" si="8"/>
        <v>4092.5503256011975</v>
      </c>
      <c r="R36" s="11">
        <f t="shared" si="9"/>
        <v>106406.30846563114</v>
      </c>
      <c r="S36" s="15">
        <f t="shared" si="10"/>
        <v>105.40630846563114</v>
      </c>
    </row>
    <row r="37" spans="1:19" ht="15.75" thickBot="1" x14ac:dyDescent="0.3">
      <c r="A37" s="16">
        <v>30</v>
      </c>
      <c r="B37" s="17">
        <f t="shared" si="0"/>
        <v>124.74605807798224</v>
      </c>
      <c r="C37" s="17">
        <f t="shared" si="11"/>
        <v>3243.3975100275379</v>
      </c>
      <c r="D37" s="18">
        <f t="shared" si="1"/>
        <v>2.2433975100275378</v>
      </c>
      <c r="E37" s="19"/>
      <c r="F37" s="19">
        <v>30</v>
      </c>
      <c r="G37" s="17">
        <f t="shared" si="2"/>
        <v>404.60105415587816</v>
      </c>
      <c r="H37" s="17">
        <f t="shared" si="3"/>
        <v>10519.627408052833</v>
      </c>
      <c r="I37" s="18">
        <f t="shared" si="4"/>
        <v>9.5196274080528323</v>
      </c>
      <c r="J37" s="19"/>
      <c r="K37" s="19">
        <v>30</v>
      </c>
      <c r="L37" s="17">
        <f t="shared" si="5"/>
        <v>1312.282051603692</v>
      </c>
      <c r="M37" s="17">
        <f t="shared" si="6"/>
        <v>34119.333341695994</v>
      </c>
      <c r="N37" s="18">
        <f t="shared" si="7"/>
        <v>33.119333341695992</v>
      </c>
      <c r="O37" s="19"/>
      <c r="P37" s="19">
        <v>30</v>
      </c>
      <c r="Q37" s="17">
        <f t="shared" si="8"/>
        <v>4256.252338625246</v>
      </c>
      <c r="R37" s="17">
        <f t="shared" si="9"/>
        <v>110662.56080425638</v>
      </c>
      <c r="S37" s="22">
        <f t="shared" si="10"/>
        <v>109.66256080425639</v>
      </c>
    </row>
    <row r="38" spans="1:19" x14ac:dyDescent="0.25">
      <c r="B38" s="1"/>
      <c r="D38" s="2"/>
      <c r="G38" s="1"/>
      <c r="H38" s="1"/>
      <c r="I38" s="2"/>
      <c r="L38" s="1"/>
      <c r="M38" s="1"/>
      <c r="N38" s="2"/>
      <c r="Q38" s="1"/>
      <c r="R38" s="1"/>
      <c r="S38" s="2"/>
    </row>
    <row r="39" spans="1:19" x14ac:dyDescent="0.25">
      <c r="A39" s="3" t="s">
        <v>9</v>
      </c>
      <c r="B39" s="4"/>
      <c r="C39" s="4">
        <f>C37-C7</f>
        <v>2243.3975100275379</v>
      </c>
      <c r="D39" s="21"/>
      <c r="E39" s="3"/>
      <c r="F39" s="3"/>
      <c r="G39" s="4"/>
      <c r="H39" s="4">
        <f>H37-H7</f>
        <v>7276.2298980252945</v>
      </c>
      <c r="I39" s="21"/>
      <c r="J39" s="3"/>
      <c r="K39" s="3"/>
      <c r="L39" s="4"/>
      <c r="M39" s="4">
        <f>M37-M7</f>
        <v>23599.705933643163</v>
      </c>
      <c r="N39" s="21"/>
      <c r="O39" s="3"/>
      <c r="P39" s="3"/>
      <c r="Q39" s="4"/>
      <c r="R39" s="4">
        <f>R37-R7</f>
        <v>76543.22746256039</v>
      </c>
      <c r="S39" s="21"/>
    </row>
    <row r="41" spans="1:19" x14ac:dyDescent="0.25">
      <c r="A41" s="3" t="s">
        <v>13</v>
      </c>
      <c r="C41" s="4">
        <f>C39/3</f>
        <v>747.79917000917931</v>
      </c>
      <c r="H41" s="4">
        <f>H39/3</f>
        <v>2425.4099660084316</v>
      </c>
      <c r="M41" s="4">
        <f>M39/3</f>
        <v>7866.5686445477213</v>
      </c>
      <c r="R41" s="4">
        <f>R39/3</f>
        <v>25514.409154186797</v>
      </c>
    </row>
    <row r="43" spans="1:19" x14ac:dyDescent="0.25">
      <c r="A43" s="3" t="s">
        <v>14</v>
      </c>
      <c r="C43" s="4">
        <f>C41*280</f>
        <v>209383.76760257021</v>
      </c>
      <c r="H43" s="4">
        <f>H41*280</f>
        <v>679114.79048236087</v>
      </c>
      <c r="M43" s="4">
        <f>M41*280</f>
        <v>2202639.2204733621</v>
      </c>
      <c r="R43" s="4">
        <f>R41*280</f>
        <v>7144034.5631723031</v>
      </c>
    </row>
  </sheetData>
  <pageMargins left="0.51181102362204722" right="0.51181102362204722" top="1.4173228346456694" bottom="1.4173228346456694" header="0.39370078740157483" footer="0.39370078740157483"/>
  <pageSetup paperSize="9" orientation="portrait" r:id="rId1"/>
  <headerFooter>
    <oddHeader>&amp;L&amp;G&amp;R&amp;"arial"&amp;8&amp;K000000 KONE Internal&amp;1#_x000D_&amp;"Inter"&amp;11&amp;K141414&amp;8 Classification: KONE Internal#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41185E3773A142ADFF0DD3316D5858" ma:contentTypeVersion="20" ma:contentTypeDescription="Create a new document." ma:contentTypeScope="" ma:versionID="e587ae908042432edf45b3075c44b77f">
  <xsd:schema xmlns:xsd="http://www.w3.org/2001/XMLSchema" xmlns:xs="http://www.w3.org/2001/XMLSchema" xmlns:p="http://schemas.microsoft.com/office/2006/metadata/properties" xmlns:ns1="http://schemas.microsoft.com/sharepoint/v3" xmlns:ns2="29315a3d-10f3-4290-a9ac-f9b0ff3e5f5e" xmlns:ns3="5009a61c-9d0b-4b41-bb09-cf6818589286" xmlns:ns4="31583c00-91dc-4cbc-a08d-eb44bc0cfc09" targetNamespace="http://schemas.microsoft.com/office/2006/metadata/properties" ma:root="true" ma:fieldsID="b027b04da0d4c80534ee11be0b2a32bd" ns1:_="" ns2:_="" ns3:_="" ns4:_="">
    <xsd:import namespace="http://schemas.microsoft.com/sharepoint/v3"/>
    <xsd:import namespace="29315a3d-10f3-4290-a9ac-f9b0ff3e5f5e"/>
    <xsd:import namespace="5009a61c-9d0b-4b41-bb09-cf6818589286"/>
    <xsd:import namespace="31583c00-91dc-4cbc-a08d-eb44bc0cfc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4:TaxCatchAll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315a3d-10f3-4290-a9ac-f9b0ff3e5f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203b1389-14e1-41a5-be6c-9f77b12621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9a61c-9d0b-4b41-bb09-cf681858928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583c00-91dc-4cbc-a08d-eb44bc0cfc09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d93713ef-acc1-4ed5-a9b9-5073845a5478}" ma:internalName="TaxCatchAll" ma:showField="CatchAllData" ma:web="5009a61c-9d0b-4b41-bb09-cf68185892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29315a3d-10f3-4290-a9ac-f9b0ff3e5f5e">
      <Terms xmlns="http://schemas.microsoft.com/office/infopath/2007/PartnerControls"/>
    </lcf76f155ced4ddcb4097134ff3c332f>
    <TaxCatchAll xmlns="31583c00-91dc-4cbc-a08d-eb44bc0cfc09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95C390-D877-4EFC-98FE-527B65C24B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9315a3d-10f3-4290-a9ac-f9b0ff3e5f5e"/>
    <ds:schemaRef ds:uri="5009a61c-9d0b-4b41-bb09-cf6818589286"/>
    <ds:schemaRef ds:uri="31583c00-91dc-4cbc-a08d-eb44bc0cfc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9D39C3-5CFD-441F-AF2F-D989435B8623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29315a3d-10f3-4290-a9ac-f9b0ff3e5f5e"/>
    <ds:schemaRef ds:uri="31583c00-91dc-4cbc-a08d-eb44bc0cfc09"/>
  </ds:schemaRefs>
</ds:datastoreItem>
</file>

<file path=customXml/itemProps3.xml><?xml version="1.0" encoding="utf-8"?>
<ds:datastoreItem xmlns:ds="http://schemas.openxmlformats.org/officeDocument/2006/customXml" ds:itemID="{61701C27-1AFB-4043-8A79-CFE24534990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1595ec8e-1e2e-428f-9506-de1cbd0c2835}" enabled="1" method="Standard" siteId="{2bb82c64-2eb1-43f7-8862-fdc1d2333b50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Prop firm</vt:lpstr>
      <vt:lpstr>Personal</vt:lpstr>
      <vt:lpstr>Larry william world record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Jamil Bilal</dc:creator>
  <cp:lastModifiedBy>Jamil Bilal</cp:lastModifiedBy>
  <cp:lastPrinted>2023-03-21T07:37:21Z</cp:lastPrinted>
  <dcterms:created xsi:type="dcterms:W3CDTF">2023-03-21T07:32:13Z</dcterms:created>
  <dcterms:modified xsi:type="dcterms:W3CDTF">2024-07-26T00:59:08Z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0x010100CC41185E3773A142ADFF0DD3316D5858</vt:lpwstr>
  </property>
</Properties>
</file>