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0774D067-8049-49B3-9280-8E8B55E3C29C}" xr6:coauthVersionLast="47" xr6:coauthVersionMax="47" xr10:uidLastSave="{00000000-0000-0000-0000-000000000000}"/>
  <bookViews>
    <workbookView xWindow="-110" yWindow="-110" windowWidth="19420" windowHeight="10300" tabRatio="910" activeTab="1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97" l="1"/>
  <c r="C9" i="97"/>
  <c r="D9" i="97" s="1"/>
  <c r="C8" i="97"/>
  <c r="E8" i="97"/>
  <c r="C3" i="97" l="1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E3" i="97"/>
  <c r="K3" i="97" s="1"/>
  <c r="A4" i="93"/>
  <c r="A5" i="93" s="1"/>
  <c r="A6" i="93" s="1"/>
  <c r="E3" i="93"/>
  <c r="F3" i="93" s="1"/>
  <c r="C3" i="93"/>
  <c r="F3" i="97" l="1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K8" i="97" l="1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E9" i="97" s="1"/>
  <c r="G8" i="97"/>
  <c r="J6" i="93"/>
  <c r="R6" i="93"/>
  <c r="B8" i="93"/>
  <c r="E8" i="93" s="1"/>
  <c r="F8" i="93" l="1"/>
  <c r="K8" i="93"/>
  <c r="P9" i="97"/>
  <c r="K9" i="97"/>
  <c r="C8" i="93"/>
  <c r="P8" i="93" s="1"/>
  <c r="Q8" i="93" s="1"/>
  <c r="D8" i="93" l="1"/>
  <c r="J8" i="93" s="1"/>
  <c r="R9" i="97"/>
  <c r="F9" i="97"/>
  <c r="B10" i="97"/>
  <c r="E10" i="97" s="1"/>
  <c r="J9" i="97" l="1"/>
  <c r="G9" i="97"/>
  <c r="G8" i="93"/>
  <c r="C10" i="97"/>
  <c r="P10" i="97" s="1"/>
  <c r="Q10" i="97" s="1"/>
  <c r="K10" i="97"/>
  <c r="R8" i="93"/>
  <c r="B9" i="93"/>
  <c r="E9" i="93" s="1"/>
  <c r="K9" i="93" l="1"/>
  <c r="F9" i="93"/>
  <c r="D10" i="97"/>
  <c r="B11" i="97" s="1"/>
  <c r="F10" i="97"/>
  <c r="C9" i="93"/>
  <c r="P9" i="93" s="1"/>
  <c r="Q9" i="93" s="1"/>
  <c r="C11" i="97" l="1"/>
  <c r="P11" i="97" s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E13" i="97" s="1"/>
  <c r="G11" i="97"/>
  <c r="F10" i="93"/>
  <c r="K10" i="93"/>
  <c r="C10" i="93"/>
  <c r="P10" i="93" s="1"/>
  <c r="Q10" i="93" s="1"/>
  <c r="C13" i="97" l="1"/>
  <c r="P13" i="97" s="1"/>
  <c r="Q13" i="97" s="1"/>
  <c r="K13" i="97"/>
  <c r="F13" i="97"/>
  <c r="D10" i="93"/>
  <c r="D13" i="97" l="1"/>
  <c r="J13" i="97" s="1"/>
  <c r="J10" i="93"/>
  <c r="G10" i="93"/>
  <c r="R10" i="93"/>
  <c r="B11" i="93"/>
  <c r="E11" i="93" s="1"/>
  <c r="R13" i="97" l="1"/>
  <c r="B14" i="97"/>
  <c r="E14" i="97" s="1"/>
  <c r="G13" i="97"/>
  <c r="K11" i="93"/>
  <c r="F11" i="93"/>
  <c r="C14" i="97"/>
  <c r="P14" i="97" s="1"/>
  <c r="Q14" i="97" s="1"/>
  <c r="C11" i="93"/>
  <c r="P11" i="93" s="1"/>
  <c r="Q11" i="93" s="1"/>
  <c r="K14" i="97" l="1"/>
  <c r="F14" i="97"/>
  <c r="D11" i="93"/>
  <c r="D14" i="97"/>
  <c r="J11" i="93" l="1"/>
  <c r="G11" i="93"/>
  <c r="R14" i="97"/>
  <c r="J14" i="97"/>
  <c r="G14" i="97"/>
  <c r="B15" i="97"/>
  <c r="E15" i="97" s="1"/>
  <c r="R11" i="93"/>
  <c r="B13" i="93"/>
  <c r="E13" i="93" s="1"/>
  <c r="F13" i="93" l="1"/>
  <c r="K13" i="93"/>
  <c r="C15" i="97"/>
  <c r="P15" i="97" s="1"/>
  <c r="Q15" i="97" s="1"/>
  <c r="C13" i="93"/>
  <c r="P13" i="93" s="1"/>
  <c r="Q13" i="93" s="1"/>
  <c r="F15" i="97" l="1"/>
  <c r="K15" i="97"/>
  <c r="D13" i="93"/>
  <c r="D15" i="97"/>
  <c r="G13" i="93" l="1"/>
  <c r="J13" i="93"/>
  <c r="R13" i="93"/>
  <c r="G15" i="97"/>
  <c r="J15" i="97"/>
  <c r="B16" i="97"/>
  <c r="E16" i="97" s="1"/>
  <c r="R15" i="97"/>
  <c r="B14" i="93"/>
  <c r="E14" i="93" s="1"/>
  <c r="K14" i="93" l="1"/>
  <c r="F14" i="93"/>
  <c r="C16" i="97"/>
  <c r="P16" i="97" s="1"/>
  <c r="Q16" i="97" s="1"/>
  <c r="C14" i="93"/>
  <c r="D14" i="93" s="1"/>
  <c r="G14" i="93" l="1"/>
  <c r="J14" i="93"/>
  <c r="F16" i="97"/>
  <c r="K16" i="97"/>
  <c r="D16" i="97"/>
  <c r="P14" i="93"/>
  <c r="Q14" i="93" s="1"/>
  <c r="J16" i="97" l="1"/>
  <c r="G16" i="97"/>
  <c r="R16" i="97"/>
  <c r="B18" i="97"/>
  <c r="E18" i="97" s="1"/>
  <c r="R14" i="93"/>
  <c r="B15" i="93"/>
  <c r="E15" i="93" s="1"/>
  <c r="C18" i="97" l="1"/>
  <c r="P18" i="97" s="1"/>
  <c r="Q18" i="97" s="1"/>
  <c r="K15" i="93"/>
  <c r="F15" i="93"/>
  <c r="C15" i="93"/>
  <c r="P15" i="93" s="1"/>
  <c r="Q15" i="93" s="1"/>
  <c r="D18" i="97" l="1"/>
  <c r="J18" i="97" s="1"/>
  <c r="K18" i="97"/>
  <c r="F18" i="97"/>
  <c r="D15" i="93"/>
  <c r="B19" i="97" l="1"/>
  <c r="E19" i="97" s="1"/>
  <c r="R18" i="97"/>
  <c r="G18" i="97"/>
  <c r="J15" i="93"/>
  <c r="G15" i="93"/>
  <c r="C19" i="97"/>
  <c r="P19" i="97" s="1"/>
  <c r="B16" i="93"/>
  <c r="E16" i="93" s="1"/>
  <c r="R15" i="93"/>
  <c r="K16" i="93" l="1"/>
  <c r="F16" i="93"/>
  <c r="F19" i="97"/>
  <c r="K19" i="97"/>
  <c r="Q19" i="97"/>
  <c r="D19" i="97"/>
  <c r="C16" i="93"/>
  <c r="P16" i="93" s="1"/>
  <c r="Q16" i="93" s="1"/>
  <c r="J19" i="97" l="1"/>
  <c r="G19" i="97"/>
  <c r="D16" i="93"/>
  <c r="B20" i="97"/>
  <c r="E20" i="97" s="1"/>
  <c r="R19" i="97"/>
  <c r="G16" i="93" l="1"/>
  <c r="J16" i="93"/>
  <c r="C20" i="97"/>
  <c r="P20" i="97" s="1"/>
  <c r="B18" i="93"/>
  <c r="E18" i="93" s="1"/>
  <c r="R16" i="93"/>
  <c r="F18" i="93" l="1"/>
  <c r="K18" i="93"/>
  <c r="F20" i="97"/>
  <c r="K20" i="97"/>
  <c r="D20" i="97"/>
  <c r="Q20" i="97"/>
  <c r="C18" i="93"/>
  <c r="P18" i="93" s="1"/>
  <c r="Q18" i="93" s="1"/>
  <c r="B21" i="97" l="1"/>
  <c r="E21" i="97" s="1"/>
  <c r="G20" i="97"/>
  <c r="J20" i="97"/>
  <c r="D18" i="93"/>
  <c r="R20" i="97"/>
  <c r="J18" i="93" l="1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/>
  <c r="P23" i="97" s="1"/>
  <c r="J19" i="93" l="1"/>
  <c r="G19" i="93"/>
  <c r="Q23" i="97"/>
  <c r="D23" i="97"/>
  <c r="J23" i="97" s="1"/>
  <c r="B20" i="93"/>
  <c r="E20" i="93" s="1"/>
  <c r="R19" i="93"/>
  <c r="F20" i="93" l="1"/>
  <c r="K20" i="93"/>
  <c r="K23" i="97"/>
  <c r="F23" i="97"/>
  <c r="G23" i="97" s="1"/>
  <c r="C20" i="93"/>
  <c r="P20" i="93" s="1"/>
  <c r="Q20" i="93" s="1"/>
  <c r="R23" i="97"/>
  <c r="B24" i="97"/>
  <c r="E24" i="97" s="1"/>
  <c r="D20" i="93" l="1"/>
  <c r="R20" i="93" s="1"/>
  <c r="C24" i="97"/>
  <c r="P24" i="97" s="1"/>
  <c r="J20" i="93" l="1"/>
  <c r="G20" i="93"/>
  <c r="K24" i="97"/>
  <c r="F24" i="97"/>
  <c r="B21" i="93"/>
  <c r="E21" i="93" s="1"/>
  <c r="Q24" i="97"/>
  <c r="D24" i="97"/>
  <c r="K21" i="93" l="1"/>
  <c r="F21" i="93"/>
  <c r="J24" i="97"/>
  <c r="G24" i="97"/>
  <c r="C21" i="93"/>
  <c r="P21" i="93" s="1"/>
  <c r="Q21" i="93" s="1"/>
  <c r="R24" i="97"/>
  <c r="B25" i="97"/>
  <c r="E25" i="97" s="1"/>
  <c r="D21" i="93" l="1"/>
  <c r="C25" i="97"/>
  <c r="P25" i="97" s="1"/>
  <c r="J21" i="93" l="1"/>
  <c r="G21" i="93"/>
  <c r="F25" i="97"/>
  <c r="K25" i="97"/>
  <c r="B23" i="93"/>
  <c r="E23" i="93" s="1"/>
  <c r="R21" i="93"/>
  <c r="D25" i="97"/>
  <c r="Q25" i="97"/>
  <c r="F23" i="93" l="1"/>
  <c r="K23" i="93"/>
  <c r="C23" i="93"/>
  <c r="P23" i="93" s="1"/>
  <c r="Q23" i="93" s="1"/>
  <c r="G25" i="97"/>
  <c r="J25" i="97"/>
  <c r="R25" i="97"/>
  <c r="B26" i="97"/>
  <c r="E26" i="97" s="1"/>
  <c r="D23" i="93" l="1"/>
  <c r="C26" i="97"/>
  <c r="P26" i="97" s="1"/>
  <c r="R23" i="93" l="1"/>
  <c r="J23" i="93"/>
  <c r="G23" i="93"/>
  <c r="B24" i="93"/>
  <c r="E24" i="93" s="1"/>
  <c r="K26" i="97"/>
  <c r="F26" i="97"/>
  <c r="Q26" i="97"/>
  <c r="D26" i="97"/>
  <c r="K24" i="93" l="1"/>
  <c r="F24" i="93"/>
  <c r="C24" i="93"/>
  <c r="G26" i="97"/>
  <c r="J26" i="97"/>
  <c r="B28" i="97"/>
  <c r="E28" i="97" s="1"/>
  <c r="R26" i="97"/>
  <c r="P24" i="93" l="1"/>
  <c r="Q24" i="93" s="1"/>
  <c r="D24" i="93"/>
  <c r="C28" i="97"/>
  <c r="P28" i="97" s="1"/>
  <c r="G24" i="93" l="1"/>
  <c r="J24" i="93"/>
  <c r="R24" i="93"/>
  <c r="B25" i="93"/>
  <c r="E25" i="93" s="1"/>
  <c r="K28" i="97"/>
  <c r="F28" i="97"/>
  <c r="D28" i="97"/>
  <c r="Q28" i="97"/>
  <c r="K25" i="93" l="1"/>
  <c r="F25" i="93"/>
  <c r="C25" i="93"/>
  <c r="P25" i="93" s="1"/>
  <c r="Q25" i="93" s="1"/>
  <c r="J28" i="97"/>
  <c r="G28" i="97"/>
  <c r="R28" i="97"/>
  <c r="B29" i="97"/>
  <c r="E29" i="97" s="1"/>
  <c r="D25" i="93" l="1"/>
  <c r="C29" i="97"/>
  <c r="P29" i="97" s="1"/>
  <c r="J25" i="93" l="1"/>
  <c r="G25" i="93"/>
  <c r="B26" i="93"/>
  <c r="E26" i="93" s="1"/>
  <c r="R25" i="93"/>
  <c r="K29" i="97"/>
  <c r="F29" i="97"/>
  <c r="Q29" i="97"/>
  <c r="D29" i="97"/>
  <c r="K26" i="93" l="1"/>
  <c r="F26" i="93"/>
  <c r="C26" i="93"/>
  <c r="P26" i="93" s="1"/>
  <c r="Q26" i="93" s="1"/>
  <c r="J29" i="97"/>
  <c r="G29" i="97"/>
  <c r="R29" i="97"/>
  <c r="B30" i="97"/>
  <c r="E30" i="97" s="1"/>
  <c r="D26" i="93" l="1"/>
  <c r="C30" i="97"/>
  <c r="P30" i="97" s="1"/>
  <c r="G26" i="93" l="1"/>
  <c r="J26" i="93"/>
  <c r="R26" i="93"/>
  <c r="B28" i="93"/>
  <c r="E28" i="93" s="1"/>
  <c r="F30" i="97"/>
  <c r="K30" i="97"/>
  <c r="D30" i="97"/>
  <c r="Q30" i="97"/>
  <c r="F28" i="93" l="1"/>
  <c r="K28" i="93"/>
  <c r="C28" i="93"/>
  <c r="P28" i="93" s="1"/>
  <c r="Q28" i="93" s="1"/>
  <c r="G30" i="97"/>
  <c r="J30" i="97"/>
  <c r="R30" i="97"/>
  <c r="B31" i="97"/>
  <c r="E31" i="97" s="1"/>
  <c r="D28" i="93" l="1"/>
  <c r="C31" i="97"/>
  <c r="P31" i="97" s="1"/>
  <c r="J28" i="93" l="1"/>
  <c r="G28" i="93"/>
  <c r="R28" i="93"/>
  <c r="B29" i="93"/>
  <c r="E29" i="93" s="1"/>
  <c r="F31" i="97"/>
  <c r="K31" i="97"/>
  <c r="Q31" i="97"/>
  <c r="D31" i="97"/>
  <c r="K29" i="93" l="1"/>
  <c r="F29" i="93"/>
  <c r="C29" i="93"/>
  <c r="P29" i="93" s="1"/>
  <c r="Q29" i="93" s="1"/>
  <c r="G31" i="97"/>
  <c r="J31" i="97"/>
  <c r="B33" i="97"/>
  <c r="E33" i="97" s="1"/>
  <c r="R31" i="97"/>
  <c r="D29" i="93" l="1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F39" i="93"/>
  <c r="J38" i="93"/>
  <c r="G38" i="93"/>
  <c r="C39" i="93"/>
  <c r="P39" i="93" s="1"/>
  <c r="Q39" i="93" s="1"/>
  <c r="F41" i="97"/>
  <c r="K41" i="97"/>
  <c r="Q41" i="97"/>
  <c r="D41" i="97"/>
  <c r="D39" i="93" l="1"/>
  <c r="J41" i="97"/>
  <c r="G41" i="97"/>
  <c r="B43" i="97"/>
  <c r="E43" i="97" s="1"/>
  <c r="R41" i="97"/>
  <c r="J39" i="93" l="1"/>
  <c r="G39" i="93"/>
  <c r="R39" i="93"/>
  <c r="B40" i="93"/>
  <c r="E40" i="93" s="1"/>
  <c r="C43" i="97"/>
  <c r="P43" i="97" s="1"/>
  <c r="F40" i="93" l="1"/>
  <c r="K40" i="93"/>
  <c r="C40" i="93"/>
  <c r="P40" i="93" s="1"/>
  <c r="Q40" i="93" s="1"/>
  <c r="K43" i="97"/>
  <c r="F43" i="97"/>
  <c r="Q43" i="97"/>
  <c r="D43" i="97"/>
  <c r="D40" i="93" l="1"/>
  <c r="J43" i="97"/>
  <c r="G43" i="97"/>
  <c r="B44" i="97"/>
  <c r="E44" i="97" s="1"/>
  <c r="R43" i="97"/>
  <c r="J40" i="93" l="1"/>
  <c r="G40" i="93"/>
  <c r="R40" i="93"/>
  <c r="B41" i="93"/>
  <c r="E41" i="93" s="1"/>
  <c r="C44" i="97"/>
  <c r="P44" i="97" s="1"/>
  <c r="K41" i="93" l="1"/>
  <c r="F41" i="93"/>
  <c r="C41" i="93"/>
  <c r="P41" i="93" s="1"/>
  <c r="Q41" i="93" s="1"/>
  <c r="K44" i="97"/>
  <c r="F44" i="97"/>
  <c r="Q44" i="97"/>
  <c r="D44" i="97"/>
  <c r="D41" i="93" l="1"/>
  <c r="J44" i="97"/>
  <c r="G44" i="97"/>
  <c r="R44" i="97"/>
  <c r="B45" i="97"/>
  <c r="E45" i="97" s="1"/>
  <c r="J41" i="93" l="1"/>
  <c r="G41" i="93"/>
  <c r="B43" i="93"/>
  <c r="E43" i="93" s="1"/>
  <c r="R41" i="93"/>
  <c r="C45" i="97"/>
  <c r="P45" i="97" s="1"/>
  <c r="F43" i="93" l="1"/>
  <c r="K43" i="93"/>
  <c r="C43" i="93"/>
  <c r="P43" i="93" s="1"/>
  <c r="Q43" i="93" s="1"/>
  <c r="F45" i="97"/>
  <c r="K45" i="97"/>
  <c r="Q45" i="97"/>
  <c r="D45" i="97"/>
  <c r="D43" i="93" l="1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/>
  <c r="E45" i="93" s="1"/>
  <c r="R44" i="93"/>
  <c r="J46" i="97"/>
  <c r="G46" i="97"/>
  <c r="R46" i="97"/>
  <c r="B48" i="97"/>
  <c r="E48" i="97" s="1"/>
  <c r="K45" i="93" l="1"/>
  <c r="F45" i="93"/>
  <c r="G44" i="93"/>
  <c r="J44" i="93"/>
  <c r="C45" i="93"/>
  <c r="P45" i="93" s="1"/>
  <c r="Q45" i="93" s="1"/>
  <c r="C48" i="97"/>
  <c r="P48" i="97" s="1"/>
  <c r="D45" i="93" l="1"/>
  <c r="R45" i="93" s="1"/>
  <c r="B46" i="93"/>
  <c r="E46" i="93" s="1"/>
  <c r="K48" i="97"/>
  <c r="F48" i="97"/>
  <c r="Q48" i="97"/>
  <c r="D48" i="97"/>
  <c r="K46" i="93" l="1"/>
  <c r="F46" i="93"/>
  <c r="J45" i="93"/>
  <c r="G45" i="93"/>
  <c r="C46" i="93"/>
  <c r="P46" i="93" s="1"/>
  <c r="Q46" i="93" s="1"/>
  <c r="J48" i="97"/>
  <c r="G48" i="97"/>
  <c r="B49" i="97"/>
  <c r="E49" i="97" s="1"/>
  <c r="R48" i="97"/>
  <c r="D46" i="93" l="1"/>
  <c r="C49" i="97"/>
  <c r="P49" i="97" s="1"/>
  <c r="G46" i="93" l="1"/>
  <c r="J46" i="93"/>
  <c r="B48" i="93"/>
  <c r="E48" i="93" s="1"/>
  <c r="R46" i="93"/>
  <c r="K49" i="97"/>
  <c r="F49" i="97"/>
  <c r="D49" i="97"/>
  <c r="Q49" i="97"/>
  <c r="F48" i="93" l="1"/>
  <c r="K48" i="93"/>
  <c r="C48" i="93"/>
  <c r="P48" i="93" s="1"/>
  <c r="Q48" i="93" s="1"/>
  <c r="J49" i="97"/>
  <c r="G49" i="97"/>
  <c r="B50" i="97"/>
  <c r="E50" i="97" s="1"/>
  <c r="R49" i="97"/>
  <c r="D48" i="93" l="1"/>
  <c r="C50" i="97"/>
  <c r="P50" i="97" s="1"/>
  <c r="J48" i="93" l="1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J54" i="97"/>
  <c r="F54" i="97"/>
  <c r="G54" i="97" s="1"/>
  <c r="K54" i="97"/>
  <c r="R54" i="97"/>
  <c r="F53" i="93" l="1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C58" i="97"/>
  <c r="P58" i="97" s="1"/>
  <c r="D55" i="93" l="1"/>
  <c r="J55" i="93" s="1"/>
  <c r="G55" i="93"/>
  <c r="R55" i="93"/>
  <c r="B56" i="93"/>
  <c r="E56" i="93" s="1"/>
  <c r="K58" i="97"/>
  <c r="F58" i="97"/>
  <c r="Q58" i="97"/>
  <c r="D58" i="97"/>
  <c r="K56" i="93" l="1"/>
  <c r="F56" i="93"/>
  <c r="C56" i="93"/>
  <c r="P56" i="93" s="1"/>
  <c r="Q56" i="93" s="1"/>
  <c r="J58" i="97"/>
  <c r="G58" i="97"/>
  <c r="R58" i="97"/>
  <c r="B59" i="97"/>
  <c r="E59" i="97" s="1"/>
  <c r="D56" i="93" l="1"/>
  <c r="B58" i="93" s="1"/>
  <c r="E58" i="93" s="1"/>
  <c r="R56" i="93"/>
  <c r="C59" i="97"/>
  <c r="P59" i="97" s="1"/>
  <c r="F58" i="93" l="1"/>
  <c r="K58" i="93"/>
  <c r="G56" i="93"/>
  <c r="J56" i="93"/>
  <c r="C58" i="93"/>
  <c r="P58" i="93" s="1"/>
  <c r="Q58" i="93" s="1"/>
  <c r="F59" i="97"/>
  <c r="K59" i="97"/>
  <c r="Q59" i="97"/>
  <c r="D59" i="97"/>
  <c r="D58" i="93" l="1"/>
  <c r="J59" i="97"/>
  <c r="G59" i="97"/>
  <c r="R59" i="97"/>
  <c r="B60" i="97"/>
  <c r="E60" i="97" s="1"/>
  <c r="J58" i="93" l="1"/>
  <c r="G58" i="93"/>
  <c r="B59" i="93"/>
  <c r="E59" i="93" s="1"/>
  <c r="R58" i="93"/>
  <c r="C60" i="97"/>
  <c r="P60" i="97" s="1"/>
  <c r="K59" i="93" l="1"/>
  <c r="F59" i="93"/>
  <c r="C59" i="93"/>
  <c r="P59" i="93" s="1"/>
  <c r="Q59" i="93" s="1"/>
  <c r="F60" i="97"/>
  <c r="K60" i="97"/>
  <c r="D60" i="97"/>
  <c r="Q60" i="97"/>
  <c r="D59" i="93" l="1"/>
  <c r="R59" i="93" s="1"/>
  <c r="J60" i="97"/>
  <c r="G60" i="97"/>
  <c r="R60" i="97"/>
  <c r="B61" i="97"/>
  <c r="E61" i="97" s="1"/>
  <c r="B60" i="93" l="1"/>
  <c r="E60" i="93" s="1"/>
  <c r="F60" i="93" s="1"/>
  <c r="K60" i="93"/>
  <c r="J59" i="93"/>
  <c r="G59" i="93"/>
  <c r="C60" i="93"/>
  <c r="P60" i="93" s="1"/>
  <c r="Q60" i="93" s="1"/>
  <c r="C61" i="97"/>
  <c r="P61" i="97" s="1"/>
  <c r="D60" i="93" l="1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/>
  <c r="D64" i="93" l="1"/>
  <c r="F65" i="97"/>
  <c r="G65" i="97" s="1"/>
  <c r="K65" i="97"/>
  <c r="J65" i="97"/>
  <c r="B66" i="97"/>
  <c r="E66" i="97" s="1"/>
  <c r="R65" i="97"/>
  <c r="G64" i="93" l="1"/>
  <c r="J64" i="93"/>
  <c r="R64" i="93"/>
  <c r="B65" i="93"/>
  <c r="E65" i="93" s="1"/>
  <c r="C66" i="97"/>
  <c r="P66" i="97" s="1"/>
  <c r="K65" i="93" l="1"/>
  <c r="F65" i="93"/>
  <c r="C65" i="93"/>
  <c r="P65" i="93" s="1"/>
  <c r="Q65" i="93" s="1"/>
  <c r="K66" i="97"/>
  <c r="F66" i="97"/>
  <c r="Q66" i="97"/>
  <c r="D66" i="97"/>
  <c r="D65" i="93" l="1"/>
  <c r="J66" i="97"/>
  <c r="G66" i="97"/>
  <c r="R66" i="97"/>
  <c r="B68" i="97"/>
  <c r="E68" i="97" s="1"/>
  <c r="J65" i="93" l="1"/>
  <c r="G65" i="93"/>
  <c r="B66" i="93"/>
  <c r="E66" i="93" s="1"/>
  <c r="R65" i="93"/>
  <c r="C68" i="97"/>
  <c r="P68" i="97" s="1"/>
  <c r="K66" i="93" l="1"/>
  <c r="F66" i="93"/>
  <c r="C66" i="93"/>
  <c r="P66" i="93" s="1"/>
  <c r="Q66" i="93" s="1"/>
  <c r="K68" i="97"/>
  <c r="F68" i="97"/>
  <c r="Q68" i="97"/>
  <c r="D68" i="97"/>
  <c r="D66" i="93" l="1"/>
  <c r="J68" i="97"/>
  <c r="G68" i="97"/>
  <c r="B69" i="97"/>
  <c r="E69" i="97" s="1"/>
  <c r="R68" i="97"/>
  <c r="G66" i="93" l="1"/>
  <c r="J66" i="93"/>
  <c r="B68" i="93"/>
  <c r="E68" i="93" s="1"/>
  <c r="R66" i="93"/>
  <c r="C69" i="97"/>
  <c r="P69" i="97" s="1"/>
  <c r="F68" i="93" l="1"/>
  <c r="K68" i="93"/>
  <c r="C68" i="93"/>
  <c r="P68" i="93" s="1"/>
  <c r="Q68" i="93" s="1"/>
  <c r="F69" i="97"/>
  <c r="K69" i="97"/>
  <c r="D69" i="97"/>
  <c r="Q69" i="97"/>
  <c r="D68" i="93" l="1"/>
  <c r="G69" i="97"/>
  <c r="J69" i="97"/>
  <c r="B70" i="97"/>
  <c r="E70" i="97" s="1"/>
  <c r="R69" i="97"/>
  <c r="J68" i="93" l="1"/>
  <c r="G68" i="93"/>
  <c r="R68" i="93"/>
  <c r="B69" i="93"/>
  <c r="E69" i="93" s="1"/>
  <c r="C70" i="97"/>
  <c r="P70" i="97" s="1"/>
  <c r="Q70" i="97" s="1"/>
  <c r="K69" i="93" l="1"/>
  <c r="F69" i="93"/>
  <c r="C69" i="93"/>
  <c r="P69" i="93" s="1"/>
  <c r="Q69" i="93" s="1"/>
  <c r="F70" i="97"/>
  <c r="K70" i="97"/>
  <c r="D70" i="97"/>
  <c r="B71" i="97" s="1"/>
  <c r="E71" i="97" s="1"/>
  <c r="R70" i="97" l="1"/>
  <c r="D69" i="93"/>
  <c r="J70" i="97"/>
  <c r="G70" i="97"/>
  <c r="C71" i="97"/>
  <c r="P71" i="97" s="1"/>
  <c r="G69" i="93" l="1"/>
  <c r="J69" i="93"/>
  <c r="R69" i="93"/>
  <c r="B70" i="93"/>
  <c r="E70" i="93" s="1"/>
  <c r="K71" i="97"/>
  <c r="F71" i="97"/>
  <c r="Q71" i="97"/>
  <c r="D71" i="97"/>
  <c r="F70" i="93" l="1"/>
  <c r="K70" i="93"/>
  <c r="C70" i="93"/>
  <c r="P70" i="93" s="1"/>
  <c r="Q70" i="93" s="1"/>
  <c r="J71" i="97"/>
  <c r="G71" i="97"/>
  <c r="R71" i="97"/>
  <c r="B73" i="97"/>
  <c r="E73" i="97" s="1"/>
  <c r="D70" i="93" l="1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 s="1"/>
  <c r="J73" i="93"/>
  <c r="G73" i="93"/>
  <c r="D75" i="97"/>
  <c r="B76" i="97" s="1"/>
  <c r="E76" i="97" s="1"/>
  <c r="F75" i="97"/>
  <c r="K75" i="97"/>
  <c r="C74" i="93" l="1"/>
  <c r="P74" i="93" s="1"/>
  <c r="Q74" i="93" s="1"/>
  <c r="F74" i="93"/>
  <c r="R75" i="97"/>
  <c r="D74" i="93"/>
  <c r="J75" i="97"/>
  <c r="G75" i="97"/>
  <c r="C76" i="97"/>
  <c r="P76" i="97" s="1"/>
  <c r="G74" i="93" l="1"/>
  <c r="J74" i="93"/>
  <c r="B75" i="93"/>
  <c r="E75" i="93" s="1"/>
  <c r="R74" i="93"/>
  <c r="K76" i="97"/>
  <c r="F76" i="97"/>
  <c r="Q76" i="97"/>
  <c r="D76" i="97"/>
  <c r="K75" i="93" l="1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F80" i="97"/>
  <c r="G80" i="97" s="1"/>
  <c r="K80" i="97"/>
  <c r="J80" i="97" l="1"/>
  <c r="K79" i="93"/>
  <c r="F79" i="93"/>
  <c r="B81" i="97"/>
  <c r="E81" i="97" s="1"/>
  <c r="C79" i="93"/>
  <c r="P79" i="93" s="1"/>
  <c r="Q79" i="93" s="1"/>
  <c r="C81" i="97"/>
  <c r="P81" i="97" s="1"/>
  <c r="Q81" i="97" s="1"/>
  <c r="D79" i="93" l="1"/>
  <c r="D81" i="97"/>
  <c r="K81" i="97"/>
  <c r="F81" i="97"/>
  <c r="R81" i="97"/>
  <c r="B83" i="97"/>
  <c r="E83" i="97" s="1"/>
  <c r="J79" i="93" l="1"/>
  <c r="G79" i="93"/>
  <c r="R79" i="93"/>
  <c r="B80" i="93"/>
  <c r="E80" i="93" s="1"/>
  <c r="J81" i="97"/>
  <c r="G81" i="97"/>
  <c r="C83" i="97"/>
  <c r="P83" i="97" s="1"/>
  <c r="F80" i="93" l="1"/>
  <c r="K80" i="93"/>
  <c r="C80" i="93"/>
  <c r="P80" i="93" s="1"/>
  <c r="Q80" i="93" s="1"/>
  <c r="K83" i="97"/>
  <c r="F83" i="97"/>
  <c r="D83" i="97"/>
  <c r="Q83" i="97"/>
  <c r="D80" i="93" l="1"/>
  <c r="J83" i="97"/>
  <c r="G83" i="97"/>
  <c r="B84" i="97"/>
  <c r="E84" i="97" s="1"/>
  <c r="R83" i="97"/>
  <c r="J80" i="93" l="1"/>
  <c r="G80" i="93"/>
  <c r="B81" i="93"/>
  <c r="E81" i="93" s="1"/>
  <c r="R80" i="93"/>
  <c r="C84" i="97"/>
  <c r="P84" i="97" s="1"/>
  <c r="Q84" i="97" s="1"/>
  <c r="K81" i="93" l="1"/>
  <c r="F81" i="93"/>
  <c r="C81" i="93"/>
  <c r="P81" i="93" s="1"/>
  <c r="Q81" i="93" s="1"/>
  <c r="D84" i="97"/>
  <c r="F84" i="97"/>
  <c r="K84" i="97"/>
  <c r="D81" i="93" l="1"/>
  <c r="R81" i="93"/>
  <c r="B83" i="93"/>
  <c r="E83" i="93" s="1"/>
  <c r="G84" i="97"/>
  <c r="J84" i="97"/>
  <c r="B85" i="97"/>
  <c r="E85" i="97" s="1"/>
  <c r="R84" i="97"/>
  <c r="F83" i="93" l="1"/>
  <c r="K83" i="93"/>
  <c r="J81" i="93"/>
  <c r="G81" i="93"/>
  <c r="C83" i="93"/>
  <c r="P83" i="93" s="1"/>
  <c r="Q83" i="93" s="1"/>
  <c r="C85" i="97"/>
  <c r="P85" i="97" s="1"/>
  <c r="Q85" i="97" s="1"/>
  <c r="D83" i="93" l="1"/>
  <c r="R83" i="93" s="1"/>
  <c r="B84" i="93"/>
  <c r="E84" i="93" s="1"/>
  <c r="D85" i="97"/>
  <c r="R85" i="97" s="1"/>
  <c r="F85" i="97"/>
  <c r="K85" i="97"/>
  <c r="K84" i="93" l="1"/>
  <c r="F84" i="93"/>
  <c r="G83" i="93"/>
  <c r="J83" i="93"/>
  <c r="C84" i="93"/>
  <c r="P84" i="93" s="1"/>
  <c r="Q84" i="93" s="1"/>
  <c r="B86" i="97"/>
  <c r="E86" i="97" s="1"/>
  <c r="J85" i="97"/>
  <c r="G85" i="97"/>
  <c r="D84" i="93" l="1"/>
  <c r="B85" i="93"/>
  <c r="E85" i="93" s="1"/>
  <c r="R84" i="93"/>
  <c r="C86" i="97"/>
  <c r="K85" i="93" l="1"/>
  <c r="F85" i="93"/>
  <c r="G84" i="93"/>
  <c r="J84" i="93"/>
  <c r="C85" i="93"/>
  <c r="P85" i="93" s="1"/>
  <c r="Q85" i="93" s="1"/>
  <c r="P86" i="97"/>
  <c r="Q86" i="97" s="1"/>
  <c r="D86" i="97"/>
  <c r="K86" i="97"/>
  <c r="F86" i="97"/>
  <c r="D85" i="93" l="1"/>
  <c r="R85" i="93" s="1"/>
  <c r="J86" i="97"/>
  <c r="G86" i="97"/>
  <c r="B88" i="97"/>
  <c r="E88" i="97" s="1"/>
  <c r="R86" i="97"/>
  <c r="B86" i="93" l="1"/>
  <c r="E86" i="93" s="1"/>
  <c r="K86" i="93"/>
  <c r="F86" i="93"/>
  <c r="J85" i="93"/>
  <c r="G85" i="93"/>
  <c r="C86" i="93"/>
  <c r="P86" i="93" s="1"/>
  <c r="Q86" i="93" s="1"/>
  <c r="C88" i="97"/>
  <c r="P88" i="97" s="1"/>
  <c r="Q88" i="97" s="1"/>
  <c r="D88" i="97" l="1"/>
  <c r="B89" i="97" s="1"/>
  <c r="E89" i="97" s="1"/>
  <c r="D86" i="93"/>
  <c r="B88" i="93"/>
  <c r="E88" i="93" s="1"/>
  <c r="R86" i="93"/>
  <c r="R88" i="97"/>
  <c r="K88" i="97"/>
  <c r="F88" i="97"/>
  <c r="G88" i="97" s="1"/>
  <c r="C89" i="97"/>
  <c r="P89" i="97" s="1"/>
  <c r="J88" i="97" l="1"/>
  <c r="F88" i="93"/>
  <c r="K88" i="93"/>
  <c r="G86" i="93"/>
  <c r="J86" i="93"/>
  <c r="C88" i="93"/>
  <c r="P88" i="93" s="1"/>
  <c r="Q88" i="93" s="1"/>
  <c r="F89" i="97"/>
  <c r="K89" i="97"/>
  <c r="D89" i="97"/>
  <c r="Q89" i="97"/>
  <c r="D88" i="93" l="1"/>
  <c r="J88" i="93"/>
  <c r="G88" i="93"/>
  <c r="R88" i="93"/>
  <c r="B89" i="93"/>
  <c r="E89" i="93" s="1"/>
  <c r="J89" i="97"/>
  <c r="G89" i="97"/>
  <c r="R89" i="97"/>
  <c r="B90" i="97"/>
  <c r="E90" i="97" s="1"/>
  <c r="K89" i="93" l="1"/>
  <c r="F89" i="93"/>
  <c r="C89" i="93"/>
  <c r="P89" i="93" s="1"/>
  <c r="Q89" i="93" s="1"/>
  <c r="C90" i="97"/>
  <c r="P90" i="97" s="1"/>
  <c r="Q90" i="97" s="1"/>
  <c r="D89" i="93" l="1"/>
  <c r="F90" i="97"/>
  <c r="K90" i="97"/>
  <c r="D90" i="97"/>
  <c r="J89" i="93" l="1"/>
  <c r="G89" i="93"/>
  <c r="R89" i="93"/>
  <c r="B90" i="93"/>
  <c r="E90" i="93" s="1"/>
  <c r="J90" i="97"/>
  <c r="G90" i="97"/>
  <c r="R90" i="97"/>
  <c r="B91" i="97"/>
  <c r="E91" i="97" s="1"/>
  <c r="F90" i="93" l="1"/>
  <c r="K90" i="93"/>
  <c r="C90" i="93"/>
  <c r="C91" i="97"/>
  <c r="P91" i="97" s="1"/>
  <c r="Q91" i="97" s="1"/>
  <c r="D91" i="97" l="1"/>
  <c r="P90" i="93"/>
  <c r="Q90" i="93" s="1"/>
  <c r="D90" i="93"/>
  <c r="J91" i="97"/>
  <c r="K91" i="97"/>
  <c r="F91" i="97"/>
  <c r="G91" i="97" s="1"/>
  <c r="R91" i="97"/>
  <c r="B93" i="97"/>
  <c r="E93" i="97" s="1"/>
  <c r="J90" i="93" l="1"/>
  <c r="G90" i="93"/>
  <c r="R90" i="93"/>
  <c r="B91" i="93"/>
  <c r="E91" i="93" s="1"/>
  <c r="C93" i="97"/>
  <c r="P93" i="97" s="1"/>
  <c r="K91" i="93" l="1"/>
  <c r="F91" i="93"/>
  <c r="C91" i="93"/>
  <c r="P91" i="93" s="1"/>
  <c r="Q91" i="93" s="1"/>
  <c r="K93" i="97"/>
  <c r="F93" i="97"/>
  <c r="D93" i="97"/>
  <c r="Q93" i="97"/>
  <c r="D91" i="93" l="1"/>
  <c r="J93" i="97"/>
  <c r="G93" i="97"/>
  <c r="R93" i="97"/>
  <c r="B94" i="97"/>
  <c r="E94" i="97" s="1"/>
  <c r="J91" i="93" l="1"/>
  <c r="G91" i="93"/>
  <c r="B93" i="93"/>
  <c r="E93" i="93" s="1"/>
  <c r="R91" i="93"/>
  <c r="C94" i="97"/>
  <c r="P94" i="97" s="1"/>
  <c r="Q94" i="97" s="1"/>
  <c r="F93" i="93" l="1"/>
  <c r="K93" i="93"/>
  <c r="C93" i="93"/>
  <c r="P93" i="93" s="1"/>
  <c r="Q93" i="93" s="1"/>
  <c r="F94" i="97"/>
  <c r="K94" i="97"/>
  <c r="D94" i="97"/>
  <c r="R94" i="97" s="1"/>
  <c r="B95" i="97" l="1"/>
  <c r="E95" i="97" s="1"/>
  <c r="D93" i="93"/>
  <c r="G94" i="97"/>
  <c r="J94" i="97"/>
  <c r="C95" i="97"/>
  <c r="P95" i="97" s="1"/>
  <c r="Q95" i="97" s="1"/>
  <c r="G93" i="93" l="1"/>
  <c r="J93" i="93"/>
  <c r="B94" i="93"/>
  <c r="E94" i="93" s="1"/>
  <c r="R93" i="93"/>
  <c r="F95" i="97"/>
  <c r="K95" i="97"/>
  <c r="D95" i="97"/>
  <c r="K94" i="93" l="1"/>
  <c r="F94" i="93"/>
  <c r="C94" i="93"/>
  <c r="P94" i="93" s="1"/>
  <c r="Q94" i="93" s="1"/>
  <c r="B96" i="97"/>
  <c r="E96" i="97" s="1"/>
  <c r="J95" i="97"/>
  <c r="G95" i="97"/>
  <c r="R95" i="97"/>
  <c r="C96" i="97"/>
  <c r="P96" i="97" s="1"/>
  <c r="D94" i="93" l="1"/>
  <c r="Q96" i="97"/>
  <c r="D96" i="97"/>
  <c r="G94" i="93" l="1"/>
  <c r="J94" i="93"/>
  <c r="B95" i="93"/>
  <c r="E95" i="93" s="1"/>
  <c r="R94" i="93"/>
  <c r="J96" i="97"/>
  <c r="K96" i="97"/>
  <c r="F96" i="97"/>
  <c r="G96" i="97" s="1"/>
  <c r="R96" i="97"/>
  <c r="B98" i="97"/>
  <c r="E98" i="97" s="1"/>
  <c r="K95" i="93" l="1"/>
  <c r="F95" i="93"/>
  <c r="C95" i="93"/>
  <c r="P95" i="93" s="1"/>
  <c r="Q95" i="93" s="1"/>
  <c r="C98" i="97"/>
  <c r="P98" i="97" s="1"/>
  <c r="D95" i="93" l="1"/>
  <c r="B96" i="93"/>
  <c r="E96" i="93" s="1"/>
  <c r="R95" i="93"/>
  <c r="K98" i="97"/>
  <c r="F98" i="97"/>
  <c r="Q98" i="97"/>
  <c r="D98" i="97"/>
  <c r="J98" i="97" s="1"/>
  <c r="F96" i="93" l="1"/>
  <c r="K96" i="93"/>
  <c r="J95" i="93"/>
  <c r="G95" i="93"/>
  <c r="C96" i="93"/>
  <c r="G98" i="97"/>
  <c r="B99" i="97"/>
  <c r="E99" i="97" s="1"/>
  <c r="R98" i="97"/>
  <c r="D96" i="93" l="1"/>
  <c r="P96" i="93"/>
  <c r="Q96" i="93" s="1"/>
  <c r="C99" i="97"/>
  <c r="P99" i="97" s="1"/>
  <c r="G96" i="93" l="1"/>
  <c r="J96" i="93"/>
  <c r="B98" i="93"/>
  <c r="E98" i="93" s="1"/>
  <c r="R96" i="93"/>
  <c r="K99" i="97"/>
  <c r="F99" i="97"/>
  <c r="D99" i="97"/>
  <c r="Q99" i="97"/>
  <c r="K98" i="93" l="1"/>
  <c r="F98" i="93"/>
  <c r="C98" i="93"/>
  <c r="P98" i="93" s="1"/>
  <c r="Q98" i="93" s="1"/>
  <c r="J99" i="97"/>
  <c r="G99" i="97"/>
  <c r="B100" i="97"/>
  <c r="E100" i="97" s="1"/>
  <c r="R99" i="97"/>
  <c r="D98" i="93" l="1"/>
  <c r="C100" i="97"/>
  <c r="P100" i="97" s="1"/>
  <c r="Q100" i="97" s="1"/>
  <c r="G98" i="93" l="1"/>
  <c r="J98" i="93"/>
  <c r="B99" i="93"/>
  <c r="E99" i="93" s="1"/>
  <c r="R98" i="93"/>
  <c r="K100" i="97"/>
  <c r="F100" i="97"/>
  <c r="D100" i="97"/>
  <c r="F99" i="93" l="1"/>
  <c r="K99" i="93"/>
  <c r="C99" i="93"/>
  <c r="P99" i="93" s="1"/>
  <c r="Q99" i="93" s="1"/>
  <c r="G100" i="97"/>
  <c r="J100" i="97"/>
  <c r="R100" i="97"/>
  <c r="B101" i="97"/>
  <c r="E101" i="97" s="1"/>
  <c r="D99" i="93" l="1"/>
  <c r="B100" i="93" s="1"/>
  <c r="E100" i="93" s="1"/>
  <c r="R99" i="93"/>
  <c r="C101" i="97"/>
  <c r="P101" i="97" s="1"/>
  <c r="Q101" i="97" s="1"/>
  <c r="K100" i="93" l="1"/>
  <c r="F100" i="93"/>
  <c r="G99" i="93"/>
  <c r="J99" i="93"/>
  <c r="C100" i="93"/>
  <c r="P100" i="93" s="1"/>
  <c r="Q100" i="93" s="1"/>
  <c r="F101" i="97"/>
  <c r="K101" i="97"/>
  <c r="D101" i="97"/>
  <c r="D100" i="93" l="1"/>
  <c r="J101" i="97"/>
  <c r="G101" i="97"/>
  <c r="B103" i="97"/>
  <c r="E103" i="97" s="1"/>
  <c r="R101" i="97"/>
  <c r="J100" i="93" l="1"/>
  <c r="G100" i="93"/>
  <c r="B101" i="93"/>
  <c r="E101" i="93" s="1"/>
  <c r="R100" i="93"/>
  <c r="C103" i="97"/>
  <c r="P103" i="97" s="1"/>
  <c r="Q103" i="97" s="1"/>
  <c r="K101" i="93" l="1"/>
  <c r="F101" i="93"/>
  <c r="C101" i="93"/>
  <c r="F103" i="97"/>
  <c r="K103" i="97"/>
  <c r="D103" i="97"/>
  <c r="P101" i="93" l="1"/>
  <c r="Q101" i="93" s="1"/>
  <c r="D101" i="93"/>
  <c r="J103" i="97"/>
  <c r="G103" i="97"/>
  <c r="B104" i="97"/>
  <c r="E104" i="97" s="1"/>
  <c r="R103" i="97"/>
  <c r="J101" i="93" l="1"/>
  <c r="G101" i="93"/>
  <c r="B103" i="93"/>
  <c r="E103" i="93" s="1"/>
  <c r="R101" i="93"/>
  <c r="C104" i="97"/>
  <c r="K103" i="93" l="1"/>
  <c r="F103" i="93"/>
  <c r="C103" i="93"/>
  <c r="K104" i="97"/>
  <c r="F104" i="97"/>
  <c r="D104" i="97"/>
  <c r="P104" i="97"/>
  <c r="Q104" i="97" s="1"/>
  <c r="P103" i="93" l="1"/>
  <c r="Q103" i="93" s="1"/>
  <c r="D103" i="93"/>
  <c r="G104" i="97"/>
  <c r="J104" i="97"/>
  <c r="B105" i="97"/>
  <c r="E105" i="97" s="1"/>
  <c r="R104" i="97"/>
  <c r="G103" i="93" l="1"/>
  <c r="J103" i="93"/>
  <c r="B104" i="93"/>
  <c r="E104" i="93" s="1"/>
  <c r="R103" i="93"/>
  <c r="C105" i="97"/>
  <c r="F104" i="93" l="1"/>
  <c r="K104" i="93"/>
  <c r="C104" i="93"/>
  <c r="P104" i="93" s="1"/>
  <c r="Q104" i="93" s="1"/>
  <c r="K105" i="97"/>
  <c r="F105" i="97"/>
  <c r="P105" i="97"/>
  <c r="Q105" i="97" s="1"/>
  <c r="D105" i="97"/>
  <c r="D104" i="93" l="1"/>
  <c r="G105" i="97"/>
  <c r="J105" i="97"/>
  <c r="B106" i="97"/>
  <c r="E106" i="97" s="1"/>
  <c r="R105" i="97"/>
  <c r="J104" i="93" l="1"/>
  <c r="G104" i="93"/>
  <c r="R104" i="93"/>
  <c r="B105" i="93"/>
  <c r="E105" i="93" s="1"/>
  <c r="C106" i="97"/>
  <c r="K105" i="93" l="1"/>
  <c r="F105" i="93"/>
  <c r="C105" i="93"/>
  <c r="F106" i="97"/>
  <c r="K106" i="97"/>
  <c r="P106" i="97"/>
  <c r="Q106" i="97" s="1"/>
  <c r="D106" i="97"/>
  <c r="P105" i="93" l="1"/>
  <c r="Q105" i="93" s="1"/>
  <c r="D105" i="93"/>
  <c r="J106" i="97"/>
  <c r="G106" i="97"/>
  <c r="B108" i="97"/>
  <c r="E108" i="97" s="1"/>
  <c r="R106" i="97"/>
  <c r="J105" i="93" l="1"/>
  <c r="G105" i="93"/>
  <c r="R105" i="93"/>
  <c r="B106" i="93"/>
  <c r="E106" i="93" s="1"/>
  <c r="C108" i="97"/>
  <c r="K106" i="93" l="1"/>
  <c r="F106" i="93"/>
  <c r="C106" i="93"/>
  <c r="K108" i="97"/>
  <c r="F108" i="97"/>
  <c r="P108" i="97"/>
  <c r="Q108" i="97" s="1"/>
  <c r="D108" i="97"/>
  <c r="D106" i="93" l="1"/>
  <c r="P106" i="93"/>
  <c r="Q106" i="93" s="1"/>
  <c r="G108" i="97"/>
  <c r="J108" i="97"/>
  <c r="R108" i="97"/>
  <c r="B109" i="97"/>
  <c r="E109" i="97" s="1"/>
  <c r="J106" i="93" l="1"/>
  <c r="G106" i="93"/>
  <c r="R106" i="93"/>
  <c r="B108" i="93"/>
  <c r="E108" i="93" s="1"/>
  <c r="C109" i="97"/>
  <c r="P109" i="97" s="1"/>
  <c r="Q109" i="97" s="1"/>
  <c r="K108" i="93" l="1"/>
  <c r="F108" i="93"/>
  <c r="C108" i="93"/>
  <c r="D109" i="97"/>
  <c r="K109" i="97"/>
  <c r="F109" i="97"/>
  <c r="R109" i="97"/>
  <c r="B110" i="97"/>
  <c r="E110" i="97" s="1"/>
  <c r="P108" i="93" l="1"/>
  <c r="Q108" i="93" s="1"/>
  <c r="D108" i="93"/>
  <c r="J109" i="97"/>
  <c r="G109" i="97"/>
  <c r="C110" i="97"/>
  <c r="P110" i="97" s="1"/>
  <c r="Q110" i="97" s="1"/>
  <c r="G108" i="93" l="1"/>
  <c r="J108" i="93"/>
  <c r="B109" i="93"/>
  <c r="E109" i="93" s="1"/>
  <c r="R108" i="93"/>
  <c r="F110" i="97"/>
  <c r="K110" i="97"/>
  <c r="D110" i="97"/>
  <c r="F109" i="93" l="1"/>
  <c r="K109" i="93"/>
  <c r="C109" i="93"/>
  <c r="G110" i="97"/>
  <c r="J110" i="97"/>
  <c r="B111" i="97"/>
  <c r="E111" i="97" s="1"/>
  <c r="R110" i="97"/>
  <c r="D109" i="93" l="1"/>
  <c r="P109" i="93"/>
  <c r="Q109" i="93" s="1"/>
  <c r="C111" i="97"/>
  <c r="G109" i="93" l="1"/>
  <c r="J109" i="93"/>
  <c r="B110" i="93"/>
  <c r="E110" i="93" s="1"/>
  <c r="R109" i="93"/>
  <c r="F111" i="97"/>
  <c r="K111" i="97"/>
  <c r="P111" i="97"/>
  <c r="Q111" i="97" s="1"/>
  <c r="D111" i="97"/>
  <c r="K110" i="93" l="1"/>
  <c r="F110" i="93"/>
  <c r="C110" i="93"/>
  <c r="P110" i="93" s="1"/>
  <c r="Q110" i="93" s="1"/>
  <c r="G111" i="97"/>
  <c r="J111" i="97"/>
  <c r="B113" i="97"/>
  <c r="E113" i="97" s="1"/>
  <c r="R111" i="97"/>
  <c r="D110" i="93" l="1"/>
  <c r="C113" i="97"/>
  <c r="J110" i="93" l="1"/>
  <c r="G110" i="93"/>
  <c r="R110" i="93"/>
  <c r="B111" i="93"/>
  <c r="E111" i="93" s="1"/>
  <c r="K113" i="97"/>
  <c r="F113" i="97"/>
  <c r="P113" i="97"/>
  <c r="Q113" i="97" s="1"/>
  <c r="D113" i="97"/>
  <c r="F111" i="93" l="1"/>
  <c r="K111" i="93"/>
  <c r="C111" i="93"/>
  <c r="P111" i="93" s="1"/>
  <c r="Q111" i="93" s="1"/>
  <c r="J113" i="97"/>
  <c r="G113" i="97"/>
  <c r="R113" i="97"/>
  <c r="B114" i="97"/>
  <c r="E114" i="97" s="1"/>
  <c r="D111" i="93" l="1"/>
  <c r="C114" i="97"/>
  <c r="P114" i="97" s="1"/>
  <c r="Q114" i="97" s="1"/>
  <c r="J111" i="93" l="1"/>
  <c r="G111" i="93"/>
  <c r="R111" i="93"/>
  <c r="B113" i="93"/>
  <c r="E113" i="93" s="1"/>
  <c r="K114" i="97"/>
  <c r="F114" i="97"/>
  <c r="D114" i="97"/>
  <c r="B115" i="97" s="1"/>
  <c r="E115" i="97" s="1"/>
  <c r="F113" i="93" l="1"/>
  <c r="K113" i="93"/>
  <c r="C113" i="93"/>
  <c r="P113" i="93" s="1"/>
  <c r="Q113" i="93" s="1"/>
  <c r="J114" i="97"/>
  <c r="G114" i="97"/>
  <c r="R114" i="97"/>
  <c r="C115" i="97"/>
  <c r="D113" i="93" l="1"/>
  <c r="R113" i="93" s="1"/>
  <c r="B114" i="93"/>
  <c r="E114" i="93" s="1"/>
  <c r="K115" i="97"/>
  <c r="F115" i="97"/>
  <c r="P115" i="97"/>
  <c r="Q115" i="97" s="1"/>
  <c r="D115" i="97"/>
  <c r="F114" i="93" l="1"/>
  <c r="K114" i="93"/>
  <c r="G113" i="93"/>
  <c r="J113" i="93"/>
  <c r="C114" i="93"/>
  <c r="P114" i="93" s="1"/>
  <c r="Q114" i="93" s="1"/>
  <c r="G115" i="97"/>
  <c r="J115" i="97"/>
  <c r="B116" i="97"/>
  <c r="E116" i="97" s="1"/>
  <c r="R115" i="97"/>
  <c r="D114" i="93" l="1"/>
  <c r="C116" i="97"/>
  <c r="P116" i="97" s="1"/>
  <c r="Q116" i="97" s="1"/>
  <c r="J114" i="93" l="1"/>
  <c r="G114" i="93"/>
  <c r="R114" i="93"/>
  <c r="B115" i="93"/>
  <c r="E115" i="93" s="1"/>
  <c r="F116" i="97"/>
  <c r="K116" i="97"/>
  <c r="D116" i="97"/>
  <c r="K115" i="93" l="1"/>
  <c r="F115" i="93"/>
  <c r="C115" i="93"/>
  <c r="J116" i="97"/>
  <c r="G116" i="97"/>
  <c r="R116" i="97"/>
  <c r="B118" i="97"/>
  <c r="E118" i="97" s="1"/>
  <c r="P115" i="93" l="1"/>
  <c r="Q115" i="93" s="1"/>
  <c r="D115" i="93"/>
  <c r="C118" i="97"/>
  <c r="P118" i="97" s="1"/>
  <c r="Q118" i="97" s="1"/>
  <c r="G115" i="93" l="1"/>
  <c r="J115" i="93"/>
  <c r="B116" i="93"/>
  <c r="E116" i="93" s="1"/>
  <c r="R115" i="93"/>
  <c r="K118" i="97"/>
  <c r="F118" i="97"/>
  <c r="D118" i="97"/>
  <c r="B119" i="97" s="1"/>
  <c r="E119" i="97" s="1"/>
  <c r="K116" i="93" l="1"/>
  <c r="F116" i="93"/>
  <c r="C116" i="93"/>
  <c r="P116" i="93" s="1"/>
  <c r="Q116" i="93" s="1"/>
  <c r="J118" i="97"/>
  <c r="G118" i="97"/>
  <c r="R118" i="97"/>
  <c r="C119" i="97"/>
  <c r="D116" i="93" l="1"/>
  <c r="B118" i="93"/>
  <c r="E118" i="93" s="1"/>
  <c r="J116" i="93"/>
  <c r="G116" i="93"/>
  <c r="R116" i="93"/>
  <c r="K119" i="97"/>
  <c r="F119" i="97"/>
  <c r="P119" i="97"/>
  <c r="Q119" i="97" s="1"/>
  <c r="D119" i="97"/>
  <c r="C118" i="93" l="1"/>
  <c r="P118" i="93" s="1"/>
  <c r="F118" i="93"/>
  <c r="K118" i="93"/>
  <c r="J119" i="97"/>
  <c r="G119" i="97"/>
  <c r="D118" i="93"/>
  <c r="R119" i="97"/>
  <c r="B120" i="97"/>
  <c r="E120" i="97" s="1"/>
  <c r="Q118" i="93"/>
  <c r="G118" i="93" l="1"/>
  <c r="J118" i="93"/>
  <c r="C120" i="97"/>
  <c r="R118" i="93"/>
  <c r="B119" i="93"/>
  <c r="E119" i="93" s="1"/>
  <c r="F119" i="93" l="1"/>
  <c r="K119" i="93"/>
  <c r="F120" i="97"/>
  <c r="K120" i="97"/>
  <c r="P120" i="97"/>
  <c r="Q120" i="97" s="1"/>
  <c r="D120" i="97"/>
  <c r="C119" i="93"/>
  <c r="P119" i="93" s="1"/>
  <c r="G120" i="97" l="1"/>
  <c r="J120" i="97"/>
  <c r="D119" i="93"/>
  <c r="B121" i="97"/>
  <c r="E121" i="97" s="1"/>
  <c r="R120" i="97"/>
  <c r="Q119" i="93"/>
  <c r="J119" i="93" l="1"/>
  <c r="G119" i="93"/>
  <c r="C121" i="97"/>
  <c r="P121" i="97" s="1"/>
  <c r="Q121" i="97" s="1"/>
  <c r="R119" i="93"/>
  <c r="B120" i="93"/>
  <c r="E120" i="93" s="1"/>
  <c r="K120" i="93" l="1"/>
  <c r="F120" i="93"/>
  <c r="F121" i="97"/>
  <c r="K121" i="97"/>
  <c r="D121" i="97"/>
  <c r="C120" i="93"/>
  <c r="P120" i="93" s="1"/>
  <c r="J121" i="97" l="1"/>
  <c r="G121" i="97"/>
  <c r="D120" i="93"/>
  <c r="R121" i="97"/>
  <c r="B123" i="97"/>
  <c r="E123" i="97" s="1"/>
  <c r="Q120" i="93"/>
  <c r="J120" i="93" l="1"/>
  <c r="G120" i="93"/>
  <c r="C123" i="97"/>
  <c r="P123" i="97" s="1"/>
  <c r="Q123" i="97" s="1"/>
  <c r="B121" i="93"/>
  <c r="E121" i="93" s="1"/>
  <c r="R120" i="93"/>
  <c r="C121" i="93" l="1"/>
  <c r="P121" i="93" s="1"/>
  <c r="Q121" i="93" s="1"/>
  <c r="K121" i="93"/>
  <c r="F121" i="93"/>
  <c r="F123" i="97"/>
  <c r="K123" i="97"/>
  <c r="D121" i="93"/>
  <c r="D123" i="97"/>
  <c r="J121" i="93" l="1"/>
  <c r="G121" i="93"/>
  <c r="J123" i="97"/>
  <c r="G123" i="97"/>
  <c r="R123" i="97"/>
  <c r="B124" i="97"/>
  <c r="E124" i="97" s="1"/>
  <c r="R121" i="93"/>
  <c r="B123" i="93"/>
  <c r="E123" i="93" s="1"/>
  <c r="F123" i="93" l="1"/>
  <c r="K123" i="93"/>
  <c r="C124" i="97"/>
  <c r="P124" i="97" s="1"/>
  <c r="Q124" i="97" s="1"/>
  <c r="C123" i="93"/>
  <c r="P123" i="93" s="1"/>
  <c r="Q123" i="93" s="1"/>
  <c r="K124" i="97" l="1"/>
  <c r="F124" i="97"/>
  <c r="D123" i="93"/>
  <c r="D124" i="97"/>
  <c r="G123" i="93" l="1"/>
  <c r="J123" i="93"/>
  <c r="G124" i="97"/>
  <c r="J124" i="97"/>
  <c r="R124" i="97"/>
  <c r="B125" i="97"/>
  <c r="E125" i="97" s="1"/>
  <c r="R123" i="93"/>
  <c r="B124" i="93"/>
  <c r="E124" i="93" s="1"/>
  <c r="K124" i="93" l="1"/>
  <c r="F124" i="93"/>
  <c r="C125" i="97"/>
  <c r="P125" i="97" s="1"/>
  <c r="Q125" i="97" s="1"/>
  <c r="C124" i="93"/>
  <c r="P124" i="93" s="1"/>
  <c r="Q124" i="93" s="1"/>
  <c r="F125" i="97" l="1"/>
  <c r="K125" i="97"/>
  <c r="D124" i="93"/>
  <c r="D125" i="97"/>
  <c r="B125" i="93"/>
  <c r="E125" i="93" s="1"/>
  <c r="K125" i="93" l="1"/>
  <c r="F125" i="93"/>
  <c r="R124" i="93"/>
  <c r="G124" i="93"/>
  <c r="J124" i="93"/>
  <c r="G125" i="97"/>
  <c r="J125" i="97"/>
  <c r="B126" i="97"/>
  <c r="E126" i="97" s="1"/>
  <c r="R125" i="97"/>
  <c r="C125" i="93"/>
  <c r="P125" i="93" s="1"/>
  <c r="Q125" i="93" s="1"/>
  <c r="D125" i="93" l="1"/>
  <c r="C126" i="97"/>
  <c r="P126" i="97" s="1"/>
  <c r="Q126" i="97" s="1"/>
  <c r="J125" i="93" l="1"/>
  <c r="G125" i="93"/>
  <c r="F126" i="97"/>
  <c r="K126" i="97"/>
  <c r="D126" i="97"/>
  <c r="R125" i="93"/>
  <c r="B126" i="93"/>
  <c r="E126" i="93" s="1"/>
  <c r="K126" i="93" l="1"/>
  <c r="F126" i="93"/>
  <c r="J126" i="97"/>
  <c r="G126" i="97"/>
  <c r="B128" i="97"/>
  <c r="E128" i="97" s="1"/>
  <c r="R126" i="97"/>
  <c r="C126" i="93"/>
  <c r="P126" i="93" s="1"/>
  <c r="Q126" i="93" s="1"/>
  <c r="D126" i="93" l="1"/>
  <c r="R126" i="93" s="1"/>
  <c r="C128" i="97"/>
  <c r="P128" i="97" s="1"/>
  <c r="Q128" i="97" s="1"/>
  <c r="J126" i="93" l="1"/>
  <c r="G126" i="93"/>
  <c r="B128" i="93"/>
  <c r="E128" i="93" s="1"/>
  <c r="K128" i="97"/>
  <c r="F128" i="97"/>
  <c r="D128" i="97"/>
  <c r="C128" i="93" l="1"/>
  <c r="P128" i="93" s="1"/>
  <c r="Q128" i="93" s="1"/>
  <c r="K128" i="93"/>
  <c r="F128" i="93"/>
  <c r="J128" i="97"/>
  <c r="G128" i="97"/>
  <c r="D128" i="93"/>
  <c r="R128" i="97"/>
  <c r="B129" i="97"/>
  <c r="E129" i="97" s="1"/>
  <c r="R128" i="93" l="1"/>
  <c r="G128" i="93"/>
  <c r="J128" i="93"/>
  <c r="B129" i="93"/>
  <c r="E129" i="93" s="1"/>
  <c r="C129" i="97"/>
  <c r="P129" i="97" s="1"/>
  <c r="Q129" i="97" s="1"/>
  <c r="F129" i="93" l="1"/>
  <c r="K129" i="93"/>
  <c r="C129" i="93"/>
  <c r="P129" i="93" s="1"/>
  <c r="Q129" i="93" s="1"/>
  <c r="K129" i="97"/>
  <c r="F129" i="97"/>
  <c r="D129" i="97"/>
  <c r="R129" i="97" s="1"/>
  <c r="B130" i="97" l="1"/>
  <c r="E130" i="97" s="1"/>
  <c r="D129" i="93"/>
  <c r="R129" i="93" s="1"/>
  <c r="J129" i="97"/>
  <c r="G129" i="97"/>
  <c r="C130" i="97"/>
  <c r="P130" i="97" s="1"/>
  <c r="Q130" i="97" s="1"/>
  <c r="J129" i="93" l="1"/>
  <c r="G129" i="93"/>
  <c r="B130" i="93"/>
  <c r="E130" i="93" s="1"/>
  <c r="F130" i="97"/>
  <c r="K130" i="97"/>
  <c r="D130" i="97"/>
  <c r="R130" i="97" s="1"/>
  <c r="B131" i="97" l="1"/>
  <c r="E131" i="97" s="1"/>
  <c r="C130" i="93"/>
  <c r="P130" i="93" s="1"/>
  <c r="Q130" i="93" s="1"/>
  <c r="K130" i="93"/>
  <c r="F130" i="93"/>
  <c r="G130" i="97"/>
  <c r="J130" i="97"/>
  <c r="D130" i="93"/>
  <c r="C131" i="97"/>
  <c r="J130" i="93" l="1"/>
  <c r="G130" i="93"/>
  <c r="F131" i="97"/>
  <c r="K131" i="97"/>
  <c r="P131" i="97"/>
  <c r="Q131" i="97" s="1"/>
  <c r="D131" i="97"/>
  <c r="R130" i="93"/>
  <c r="B131" i="93"/>
  <c r="E131" i="93" s="1"/>
  <c r="K131" i="93" l="1"/>
  <c r="F131" i="93"/>
  <c r="J131" i="97"/>
  <c r="G131" i="97"/>
  <c r="B133" i="97"/>
  <c r="E133" i="97" s="1"/>
  <c r="R131" i="97"/>
  <c r="C131" i="93"/>
  <c r="P131" i="93" s="1"/>
  <c r="Q131" i="93" s="1"/>
  <c r="D131" i="93" l="1"/>
  <c r="C133" i="97"/>
  <c r="P133" i="97" s="1"/>
  <c r="Q133" i="97" s="1"/>
  <c r="R131" i="93"/>
  <c r="J131" i="93" l="1"/>
  <c r="G131" i="93"/>
  <c r="K133" i="97"/>
  <c r="F133" i="97"/>
  <c r="D133" i="97"/>
  <c r="B133" i="93"/>
  <c r="E133" i="93" s="1"/>
  <c r="F133" i="93" l="1"/>
  <c r="K133" i="93"/>
  <c r="J133" i="97"/>
  <c r="G133" i="97"/>
  <c r="R133" i="97"/>
  <c r="B134" i="97"/>
  <c r="E134" i="97" s="1"/>
  <c r="C133" i="93"/>
  <c r="P133" i="93" s="1"/>
  <c r="Q133" i="93" s="1"/>
  <c r="D133" i="93" l="1"/>
  <c r="C134" i="97"/>
  <c r="P134" i="97" s="1"/>
  <c r="Q134" i="97" s="1"/>
  <c r="G133" i="93" l="1"/>
  <c r="J133" i="93"/>
  <c r="K134" i="97"/>
  <c r="F134" i="97"/>
  <c r="D134" i="97"/>
  <c r="B135" i="97" s="1"/>
  <c r="E135" i="97" s="1"/>
  <c r="B134" i="93"/>
  <c r="E134" i="93" s="1"/>
  <c r="R133" i="93"/>
  <c r="K134" i="93" l="1"/>
  <c r="F134" i="93"/>
  <c r="J134" i="97"/>
  <c r="G134" i="97"/>
  <c r="R134" i="97"/>
  <c r="C135" i="97"/>
  <c r="P135" i="97" s="1"/>
  <c r="Q135" i="97" s="1"/>
  <c r="C134" i="93"/>
  <c r="P134" i="93" s="1"/>
  <c r="Q134" i="93" s="1"/>
  <c r="D134" i="93" l="1"/>
  <c r="J134" i="93"/>
  <c r="G134" i="93"/>
  <c r="F135" i="97"/>
  <c r="K135" i="97"/>
  <c r="D135" i="97"/>
  <c r="G135" i="97" l="1"/>
  <c r="J135" i="97"/>
  <c r="R135" i="97"/>
  <c r="B136" i="97"/>
  <c r="E136" i="97" s="1"/>
  <c r="R134" i="93"/>
  <c r="B135" i="93"/>
  <c r="E135" i="93" s="1"/>
  <c r="K135" i="93" l="1"/>
  <c r="F135" i="93"/>
  <c r="C136" i="97"/>
  <c r="C135" i="93"/>
  <c r="P135" i="93" s="1"/>
  <c r="Q135" i="93" s="1"/>
  <c r="F136" i="97" l="1"/>
  <c r="K136" i="97"/>
  <c r="D135" i="93"/>
  <c r="P136" i="97"/>
  <c r="Q136" i="97" s="1"/>
  <c r="D136" i="97"/>
  <c r="R135" i="93" l="1"/>
  <c r="J135" i="93"/>
  <c r="G135" i="93"/>
  <c r="G136" i="97"/>
  <c r="J136" i="97"/>
  <c r="B138" i="97"/>
  <c r="E138" i="97" s="1"/>
  <c r="R136" i="97"/>
  <c r="B136" i="93"/>
  <c r="E136" i="93" s="1"/>
  <c r="F136" i="93" l="1"/>
  <c r="K136" i="93"/>
  <c r="C138" i="97"/>
  <c r="P138" i="97" s="1"/>
  <c r="Q138" i="97" s="1"/>
  <c r="C136" i="93"/>
  <c r="P136" i="93" s="1"/>
  <c r="Q136" i="93" s="1"/>
  <c r="K138" i="97" l="1"/>
  <c r="F138" i="97"/>
  <c r="D136" i="93"/>
  <c r="D138" i="97"/>
  <c r="J136" i="93" l="1"/>
  <c r="G136" i="93"/>
  <c r="J138" i="97"/>
  <c r="G138" i="97"/>
  <c r="R136" i="93"/>
  <c r="R138" i="97"/>
  <c r="B139" i="97"/>
  <c r="E139" i="97" s="1"/>
  <c r="B138" i="93"/>
  <c r="E138" i="93" s="1"/>
  <c r="K138" i="93" l="1"/>
  <c r="F138" i="93"/>
  <c r="C139" i="97"/>
  <c r="P139" i="97" s="1"/>
  <c r="Q139" i="97" s="1"/>
  <c r="C138" i="93"/>
  <c r="P138" i="93" s="1"/>
  <c r="Q138" i="93" s="1"/>
  <c r="K139" i="97" l="1"/>
  <c r="F139" i="97"/>
  <c r="D138" i="93"/>
  <c r="D139" i="97"/>
  <c r="B140" i="97" s="1"/>
  <c r="E140" i="97" s="1"/>
  <c r="R139" i="97"/>
  <c r="G138" i="93" l="1"/>
  <c r="J138" i="93"/>
  <c r="R138" i="93"/>
  <c r="J139" i="97"/>
  <c r="G139" i="97"/>
  <c r="C140" i="97"/>
  <c r="B139" i="93"/>
  <c r="E139" i="93" s="1"/>
  <c r="F139" i="93" l="1"/>
  <c r="K139" i="93"/>
  <c r="F140" i="97"/>
  <c r="K140" i="97"/>
  <c r="P140" i="97"/>
  <c r="Q140" i="97" s="1"/>
  <c r="D140" i="97"/>
  <c r="C139" i="93"/>
  <c r="P139" i="93" s="1"/>
  <c r="Q139" i="93" s="1"/>
  <c r="G140" i="97" l="1"/>
  <c r="J140" i="97"/>
  <c r="D139" i="93"/>
  <c r="R140" i="97"/>
  <c r="B141" i="97"/>
  <c r="E141" i="97" s="1"/>
  <c r="J139" i="93" l="1"/>
  <c r="G139" i="93"/>
  <c r="C141" i="97"/>
  <c r="R139" i="93"/>
  <c r="B140" i="93"/>
  <c r="E140" i="93" s="1"/>
  <c r="K140" i="93" l="1"/>
  <c r="F140" i="93"/>
  <c r="F141" i="97"/>
  <c r="K141" i="97"/>
  <c r="P141" i="97"/>
  <c r="Q141" i="97" s="1"/>
  <c r="D141" i="97"/>
  <c r="C140" i="93"/>
  <c r="D140" i="93" s="1"/>
  <c r="J140" i="93" l="1"/>
  <c r="G140" i="93"/>
  <c r="J141" i="97"/>
  <c r="G141" i="97"/>
  <c r="B143" i="97"/>
  <c r="E143" i="97" s="1"/>
  <c r="R141" i="97"/>
  <c r="P140" i="93"/>
  <c r="Q140" i="93" s="1"/>
  <c r="C143" i="97" l="1"/>
  <c r="P143" i="97" s="1"/>
  <c r="Q143" i="97" s="1"/>
  <c r="R140" i="93"/>
  <c r="B141" i="93"/>
  <c r="E141" i="93" s="1"/>
  <c r="K141" i="93" l="1"/>
  <c r="F141" i="93"/>
  <c r="K143" i="97"/>
  <c r="F143" i="97"/>
  <c r="D143" i="97"/>
  <c r="J143" i="97" s="1"/>
  <c r="C141" i="93"/>
  <c r="P141" i="93" s="1"/>
  <c r="Q141" i="93" s="1"/>
  <c r="G143" i="97" l="1"/>
  <c r="D141" i="93"/>
  <c r="R141" i="93" s="1"/>
  <c r="B144" i="97"/>
  <c r="E144" i="97" s="1"/>
  <c r="R143" i="97"/>
  <c r="B143" i="93"/>
  <c r="E143" i="93" s="1"/>
  <c r="F143" i="93" l="1"/>
  <c r="K143" i="93"/>
  <c r="J141" i="93"/>
  <c r="G141" i="93"/>
  <c r="C144" i="97"/>
  <c r="P144" i="97" s="1"/>
  <c r="Q144" i="97" s="1"/>
  <c r="C143" i="93"/>
  <c r="D143" i="93" s="1"/>
  <c r="G143" i="93" l="1"/>
  <c r="J143" i="93"/>
  <c r="K144" i="97"/>
  <c r="F144" i="97"/>
  <c r="D144" i="97"/>
  <c r="P143" i="93"/>
  <c r="Q143" i="93" s="1"/>
  <c r="J144" i="97" l="1"/>
  <c r="G144" i="97"/>
  <c r="B145" i="97"/>
  <c r="E145" i="97" s="1"/>
  <c r="R144" i="97"/>
  <c r="R143" i="93"/>
  <c r="B144" i="93"/>
  <c r="E144" i="93" s="1"/>
  <c r="K144" i="93" l="1"/>
  <c r="F144" i="93"/>
  <c r="C145" i="97"/>
  <c r="P145" i="97" s="1"/>
  <c r="Q145" i="97" s="1"/>
  <c r="C144" i="93"/>
  <c r="P144" i="93" s="1"/>
  <c r="Q144" i="93" s="1"/>
  <c r="K145" i="97" l="1"/>
  <c r="F145" i="97"/>
  <c r="D144" i="93"/>
  <c r="D145" i="97"/>
  <c r="J144" i="93" l="1"/>
  <c r="G144" i="93"/>
  <c r="G145" i="97"/>
  <c r="J145" i="97"/>
  <c r="R145" i="97"/>
  <c r="B146" i="97"/>
  <c r="E146" i="97" s="1"/>
  <c r="R144" i="93"/>
  <c r="B145" i="93"/>
  <c r="E145" i="93" s="1"/>
  <c r="F145" i="93" l="1"/>
  <c r="K145" i="93"/>
  <c r="C145" i="93"/>
  <c r="D145" i="93" s="1"/>
  <c r="C146" i="97"/>
  <c r="P146" i="97" s="1"/>
  <c r="Q146" i="97" s="1"/>
  <c r="J145" i="93" l="1"/>
  <c r="G145" i="93"/>
  <c r="P145" i="93"/>
  <c r="Q145" i="93" s="1"/>
  <c r="F146" i="97"/>
  <c r="K146" i="97"/>
  <c r="D146" i="97"/>
  <c r="B146" i="93"/>
  <c r="E146" i="93" s="1"/>
  <c r="R145" i="93"/>
  <c r="K146" i="93" l="1"/>
  <c r="F146" i="93"/>
  <c r="J146" i="97"/>
  <c r="G146" i="97"/>
  <c r="R146" i="97"/>
  <c r="B148" i="97"/>
  <c r="E148" i="97" s="1"/>
  <c r="C146" i="93"/>
  <c r="D146" i="93" s="1"/>
  <c r="J146" i="93" l="1"/>
  <c r="G146" i="93"/>
  <c r="C148" i="97"/>
  <c r="P148" i="97" s="1"/>
  <c r="Q148" i="97" s="1"/>
  <c r="P146" i="93"/>
  <c r="Q146" i="93" s="1"/>
  <c r="B148" i="93"/>
  <c r="E148" i="93" s="1"/>
  <c r="K148" i="93" l="1"/>
  <c r="F148" i="93"/>
  <c r="K148" i="97"/>
  <c r="F148" i="97"/>
  <c r="D148" i="97"/>
  <c r="R148" i="97" s="1"/>
  <c r="R146" i="93"/>
  <c r="C148" i="93"/>
  <c r="P148" i="93" s="1"/>
  <c r="Q148" i="93" s="1"/>
  <c r="B149" i="97" l="1"/>
  <c r="E149" i="97" s="1"/>
  <c r="J148" i="97"/>
  <c r="G148" i="97"/>
  <c r="D148" i="93"/>
  <c r="C149" i="97"/>
  <c r="P149" i="97" s="1"/>
  <c r="Q149" i="97" s="1"/>
  <c r="G148" i="93" l="1"/>
  <c r="J148" i="93"/>
  <c r="K149" i="97"/>
  <c r="F149" i="97"/>
  <c r="D149" i="97"/>
  <c r="R148" i="93"/>
  <c r="B149" i="93"/>
  <c r="E149" i="93" s="1"/>
  <c r="F149" i="93" l="1"/>
  <c r="K149" i="93"/>
  <c r="J149" i="97"/>
  <c r="G149" i="97"/>
  <c r="R149" i="97"/>
  <c r="B150" i="97"/>
  <c r="E150" i="97" s="1"/>
  <c r="C149" i="93"/>
  <c r="P149" i="93" s="1"/>
  <c r="Q149" i="93" s="1"/>
  <c r="D149" i="93" l="1"/>
  <c r="C150" i="97"/>
  <c r="P150" i="97" s="1"/>
  <c r="Q150" i="97" s="1"/>
  <c r="G149" i="93" l="1"/>
  <c r="J149" i="93"/>
  <c r="F150" i="97"/>
  <c r="K150" i="97"/>
  <c r="D150" i="97"/>
  <c r="B151" i="97" s="1"/>
  <c r="E151" i="97" s="1"/>
  <c r="B150" i="93"/>
  <c r="E150" i="93" s="1"/>
  <c r="R149" i="93"/>
  <c r="R150" i="97" l="1"/>
  <c r="K150" i="93"/>
  <c r="F150" i="93"/>
  <c r="G150" i="97"/>
  <c r="J150" i="97"/>
  <c r="C151" i="97"/>
  <c r="C150" i="93"/>
  <c r="P150" i="93" s="1"/>
  <c r="Q150" i="93" s="1"/>
  <c r="F151" i="97" l="1"/>
  <c r="K151" i="97"/>
  <c r="D150" i="93"/>
  <c r="P151" i="97"/>
  <c r="Q151" i="97" s="1"/>
  <c r="D151" i="97"/>
  <c r="J150" i="93" l="1"/>
  <c r="G150" i="93"/>
  <c r="J151" i="97"/>
  <c r="G151" i="97"/>
  <c r="R151" i="97"/>
  <c r="B153" i="97"/>
  <c r="E153" i="97" s="1"/>
  <c r="R150" i="93"/>
  <c r="B151" i="93"/>
  <c r="E151" i="93" s="1"/>
  <c r="F151" i="93" l="1"/>
  <c r="K151" i="93"/>
  <c r="C153" i="97"/>
  <c r="P153" i="97" s="1"/>
  <c r="Q153" i="97" s="1"/>
  <c r="C151" i="93"/>
  <c r="P151" i="93" s="1"/>
  <c r="Q151" i="93" s="1"/>
  <c r="F153" i="97" l="1"/>
  <c r="K153" i="97"/>
  <c r="D151" i="93"/>
  <c r="B153" i="93" s="1"/>
  <c r="E153" i="93" s="1"/>
  <c r="D153" i="97"/>
  <c r="F153" i="93" l="1"/>
  <c r="K153" i="93"/>
  <c r="J151" i="93"/>
  <c r="G151" i="93"/>
  <c r="J153" i="97"/>
  <c r="G153" i="97"/>
  <c r="R151" i="93"/>
  <c r="B154" i="97"/>
  <c r="E154" i="97" s="1"/>
  <c r="R153" i="97"/>
  <c r="C153" i="93"/>
  <c r="D153" i="93" s="1"/>
  <c r="J153" i="93" l="1"/>
  <c r="G153" i="93"/>
  <c r="C154" i="97"/>
  <c r="P153" i="93"/>
  <c r="Q153" i="93" s="1"/>
  <c r="B154" i="93"/>
  <c r="E154" i="93" s="1"/>
  <c r="R153" i="93"/>
  <c r="K154" i="93" l="1"/>
  <c r="F154" i="93"/>
  <c r="K154" i="97"/>
  <c r="F154" i="97"/>
  <c r="P154" i="97"/>
  <c r="Q154" i="97" s="1"/>
  <c r="D154" i="97"/>
  <c r="C154" i="93"/>
  <c r="P154" i="93" s="1"/>
  <c r="Q154" i="93" s="1"/>
  <c r="J154" i="97" l="1"/>
  <c r="G154" i="97"/>
  <c r="D154" i="93"/>
  <c r="B155" i="97"/>
  <c r="E155" i="97" s="1"/>
  <c r="R154" i="97"/>
  <c r="J154" i="93" l="1"/>
  <c r="G154" i="93"/>
  <c r="C155" i="97"/>
  <c r="B155" i="93"/>
  <c r="E155" i="93" s="1"/>
  <c r="R154" i="93"/>
  <c r="F155" i="93" l="1"/>
  <c r="K155" i="93"/>
  <c r="K155" i="97"/>
  <c r="F155" i="97"/>
  <c r="P155" i="97"/>
  <c r="Q155" i="97" s="1"/>
  <c r="D155" i="97"/>
  <c r="C155" i="93"/>
  <c r="P155" i="93" s="1"/>
  <c r="Q155" i="93" s="1"/>
  <c r="G155" i="97" l="1"/>
  <c r="J155" i="97"/>
  <c r="D155" i="93"/>
  <c r="B156" i="97"/>
  <c r="E156" i="97" s="1"/>
  <c r="R155" i="97"/>
  <c r="G155" i="93" l="1"/>
  <c r="J155" i="93"/>
  <c r="C156" i="97"/>
  <c r="R155" i="93"/>
  <c r="B156" i="93"/>
  <c r="E156" i="93" s="1"/>
  <c r="K156" i="93" l="1"/>
  <c r="F156" i="93"/>
  <c r="F156" i="97"/>
  <c r="K156" i="97"/>
  <c r="P156" i="97"/>
  <c r="Q156" i="97" s="1"/>
  <c r="D156" i="97"/>
  <c r="C156" i="93"/>
  <c r="P156" i="93" s="1"/>
  <c r="Q156" i="93" s="1"/>
  <c r="J156" i="97" l="1"/>
  <c r="G156" i="97"/>
  <c r="D156" i="93"/>
  <c r="B158" i="97"/>
  <c r="E158" i="97" s="1"/>
  <c r="R156" i="97"/>
  <c r="R156" i="93"/>
  <c r="J156" i="93" l="1"/>
  <c r="G156" i="93"/>
  <c r="B158" i="93"/>
  <c r="E158" i="93" s="1"/>
  <c r="C158" i="97"/>
  <c r="P158" i="97" s="1"/>
  <c r="Q158" i="97" s="1"/>
  <c r="C158" i="93" l="1"/>
  <c r="P158" i="93" s="1"/>
  <c r="Q158" i="93" s="1"/>
  <c r="K158" i="93"/>
  <c r="F158" i="93"/>
  <c r="K158" i="97"/>
  <c r="F158" i="97"/>
  <c r="D158" i="93"/>
  <c r="R158" i="93" s="1"/>
  <c r="D158" i="97"/>
  <c r="G158" i="93" l="1"/>
  <c r="J158" i="93"/>
  <c r="J158" i="97"/>
  <c r="G158" i="97"/>
  <c r="B159" i="97"/>
  <c r="E159" i="97" s="1"/>
  <c r="R158" i="97"/>
  <c r="B159" i="93"/>
  <c r="E159" i="93" s="1"/>
  <c r="F159" i="93" l="1"/>
  <c r="K159" i="93"/>
  <c r="C159" i="97"/>
  <c r="P159" i="97" s="1"/>
  <c r="Q159" i="97" s="1"/>
  <c r="C159" i="93"/>
  <c r="P159" i="93" s="1"/>
  <c r="Q159" i="93" s="1"/>
  <c r="K159" i="97" l="1"/>
  <c r="F159" i="97"/>
  <c r="D159" i="93"/>
  <c r="D159" i="97"/>
  <c r="B160" i="93"/>
  <c r="E160" i="93" s="1"/>
  <c r="K160" i="93" l="1"/>
  <c r="F160" i="93"/>
  <c r="G159" i="93"/>
  <c r="J159" i="93"/>
  <c r="R159" i="93"/>
  <c r="J159" i="97"/>
  <c r="G159" i="97"/>
  <c r="B160" i="97"/>
  <c r="E160" i="97" s="1"/>
  <c r="R159" i="97"/>
  <c r="C160" i="93"/>
  <c r="P160" i="93" s="1"/>
  <c r="Q160" i="93" s="1"/>
  <c r="D160" i="93" l="1"/>
  <c r="C160" i="97"/>
  <c r="P160" i="97" s="1"/>
  <c r="Q160" i="97" s="1"/>
  <c r="R160" i="93"/>
  <c r="J160" i="93" l="1"/>
  <c r="G160" i="93"/>
  <c r="K160" i="97"/>
  <c r="F160" i="97"/>
  <c r="D160" i="97"/>
  <c r="B161" i="93"/>
  <c r="E161" i="93" s="1"/>
  <c r="K161" i="93" l="1"/>
  <c r="F161" i="93"/>
  <c r="G160" i="97"/>
  <c r="J160" i="97"/>
  <c r="B161" i="97"/>
  <c r="E161" i="97" s="1"/>
  <c r="R160" i="97"/>
  <c r="C161" i="93"/>
  <c r="P161" i="93" s="1"/>
  <c r="Q161" i="93" s="1"/>
  <c r="D161" i="93" l="1"/>
  <c r="C161" i="97"/>
  <c r="P161" i="97" s="1"/>
  <c r="Q161" i="97" s="1"/>
  <c r="J161" i="93" l="1"/>
  <c r="G161" i="93"/>
  <c r="F161" i="97"/>
  <c r="K161" i="97"/>
  <c r="D161" i="97"/>
  <c r="R161" i="93"/>
  <c r="B163" i="93"/>
  <c r="E163" i="93" s="1"/>
  <c r="F163" i="93" l="1"/>
  <c r="K163" i="93"/>
  <c r="J161" i="97"/>
  <c r="G161" i="97"/>
  <c r="B163" i="97"/>
  <c r="E163" i="97" s="1"/>
  <c r="R161" i="97"/>
  <c r="C163" i="93"/>
  <c r="P163" i="93" s="1"/>
  <c r="Q163" i="93" s="1"/>
  <c r="D163" i="93" l="1"/>
  <c r="C163" i="97"/>
  <c r="P163" i="97" s="1"/>
  <c r="Q163" i="97" s="1"/>
  <c r="R163" i="93"/>
  <c r="J163" i="93" l="1"/>
  <c r="G163" i="93"/>
  <c r="K163" i="97"/>
  <c r="F163" i="97"/>
  <c r="D163" i="97"/>
  <c r="B164" i="93"/>
  <c r="E164" i="93" s="1"/>
  <c r="K164" i="93" l="1"/>
  <c r="F164" i="93"/>
  <c r="J163" i="97"/>
  <c r="G163" i="97"/>
  <c r="R163" i="97"/>
  <c r="B164" i="97"/>
  <c r="E164" i="97" s="1"/>
  <c r="C164" i="93"/>
  <c r="P164" i="93" s="1"/>
  <c r="Q164" i="93" s="1"/>
  <c r="D164" i="93" l="1"/>
  <c r="C164" i="97"/>
  <c r="P164" i="97" s="1"/>
  <c r="Q164" i="97" s="1"/>
  <c r="B165" i="93"/>
  <c r="E165" i="93" s="1"/>
  <c r="R164" i="93"/>
  <c r="F165" i="93" l="1"/>
  <c r="K165" i="93"/>
  <c r="J164" i="93"/>
  <c r="G164" i="93"/>
  <c r="K164" i="97"/>
  <c r="F164" i="97"/>
  <c r="D164" i="97"/>
  <c r="C165" i="93"/>
  <c r="P165" i="93" s="1"/>
  <c r="Q165" i="93" s="1"/>
  <c r="D165" i="93" l="1"/>
  <c r="J164" i="97"/>
  <c r="G164" i="97"/>
  <c r="R164" i="97"/>
  <c r="B165" i="97"/>
  <c r="E165" i="97" s="1"/>
  <c r="J165" i="93" l="1"/>
  <c r="G165" i="93"/>
  <c r="C165" i="97"/>
  <c r="P165" i="97" s="1"/>
  <c r="Q165" i="97" s="1"/>
  <c r="B166" i="93"/>
  <c r="E166" i="93" s="1"/>
  <c r="R165" i="93"/>
  <c r="K166" i="93" l="1"/>
  <c r="F166" i="93"/>
  <c r="C166" i="93"/>
  <c r="P166" i="93" s="1"/>
  <c r="Q166" i="93" s="1"/>
  <c r="F165" i="97"/>
  <c r="K165" i="97"/>
  <c r="D165" i="97"/>
  <c r="D166" i="93" l="1"/>
  <c r="G165" i="97"/>
  <c r="J165" i="97"/>
  <c r="R165" i="97"/>
  <c r="B166" i="97"/>
  <c r="E166" i="97" s="1"/>
  <c r="R166" i="93"/>
  <c r="B168" i="93"/>
  <c r="E168" i="93" s="1"/>
  <c r="K168" i="93" l="1"/>
  <c r="F168" i="93"/>
  <c r="J166" i="93"/>
  <c r="G166" i="93"/>
  <c r="C166" i="97"/>
  <c r="P166" i="97" s="1"/>
  <c r="Q166" i="97" s="1"/>
  <c r="C168" i="93"/>
  <c r="P168" i="93" s="1"/>
  <c r="Q168" i="93" s="1"/>
  <c r="F166" i="97" l="1"/>
  <c r="K166" i="97"/>
  <c r="D168" i="93"/>
  <c r="D166" i="97"/>
  <c r="G168" i="93" l="1"/>
  <c r="J168" i="93"/>
  <c r="J166" i="97"/>
  <c r="G166" i="97"/>
  <c r="R166" i="97"/>
  <c r="B168" i="97"/>
  <c r="E168" i="97" s="1"/>
  <c r="B169" i="93"/>
  <c r="E169" i="93" s="1"/>
  <c r="R168" i="93"/>
  <c r="F169" i="93" l="1"/>
  <c r="K169" i="93"/>
  <c r="C168" i="97"/>
  <c r="P168" i="97" s="1"/>
  <c r="Q168" i="97" s="1"/>
  <c r="C169" i="93"/>
  <c r="P169" i="93" s="1"/>
  <c r="Q169" i="93" s="1"/>
  <c r="K168" i="97" l="1"/>
  <c r="F168" i="97"/>
  <c r="D169" i="93"/>
  <c r="D168" i="97"/>
  <c r="G169" i="93" l="1"/>
  <c r="J169" i="93"/>
  <c r="J168" i="97"/>
  <c r="G168" i="97"/>
  <c r="R168" i="97"/>
  <c r="B169" i="97"/>
  <c r="E169" i="97" s="1"/>
  <c r="R169" i="93"/>
  <c r="B170" i="93"/>
  <c r="E170" i="93" s="1"/>
  <c r="K170" i="93" l="1"/>
  <c r="F170" i="93"/>
  <c r="C169" i="97"/>
  <c r="P169" i="97" s="1"/>
  <c r="Q169" i="97" s="1"/>
  <c r="C170" i="93"/>
  <c r="P170" i="93" s="1"/>
  <c r="Q170" i="93" s="1"/>
  <c r="K169" i="97" l="1"/>
  <c r="F169" i="97"/>
  <c r="D170" i="93"/>
  <c r="D169" i="97"/>
  <c r="B171" i="93"/>
  <c r="E171" i="93" s="1"/>
  <c r="R170" i="93"/>
  <c r="F171" i="93" l="1"/>
  <c r="K171" i="93"/>
  <c r="J170" i="93"/>
  <c r="G170" i="93"/>
  <c r="J169" i="97"/>
  <c r="G169" i="97"/>
  <c r="B170" i="97"/>
  <c r="E170" i="97" s="1"/>
  <c r="R169" i="97"/>
  <c r="C171" i="93"/>
  <c r="P171" i="93" s="1"/>
  <c r="Q171" i="93" s="1"/>
  <c r="D171" i="93" l="1"/>
  <c r="C170" i="97"/>
  <c r="P170" i="97" s="1"/>
  <c r="Q170" i="97" s="1"/>
  <c r="J171" i="93" l="1"/>
  <c r="G171" i="93"/>
  <c r="F170" i="97"/>
  <c r="K170" i="97"/>
  <c r="D170" i="97"/>
  <c r="B171" i="97" s="1"/>
  <c r="E171" i="97" s="1"/>
  <c r="R171" i="93"/>
  <c r="R170" i="97" l="1"/>
  <c r="G170" i="97"/>
  <c r="J170" i="97"/>
  <c r="C171" i="97"/>
  <c r="P171" i="97" s="1"/>
  <c r="Q171" i="97" s="1"/>
  <c r="B173" i="93"/>
  <c r="E173" i="93" s="1"/>
  <c r="F173" i="93" l="1"/>
  <c r="K173" i="93"/>
  <c r="F171" i="97"/>
  <c r="K171" i="97"/>
  <c r="D171" i="97"/>
  <c r="C173" i="93"/>
  <c r="D173" i="93" s="1"/>
  <c r="J173" i="93" l="1"/>
  <c r="G173" i="93"/>
  <c r="J171" i="97"/>
  <c r="G171" i="97"/>
  <c r="R171" i="97"/>
  <c r="B173" i="97"/>
  <c r="E173" i="97" s="1"/>
  <c r="P173" i="93"/>
  <c r="Q173" i="93" s="1"/>
  <c r="R173" i="93"/>
  <c r="B174" i="93"/>
  <c r="E174" i="93" s="1"/>
  <c r="K174" i="93" l="1"/>
  <c r="F174" i="93"/>
  <c r="C173" i="97"/>
  <c r="P173" i="97" s="1"/>
  <c r="Q173" i="97" s="1"/>
  <c r="C174" i="93"/>
  <c r="D174" i="93" s="1"/>
  <c r="J174" i="93" l="1"/>
  <c r="G174" i="93"/>
  <c r="K173" i="97"/>
  <c r="F173" i="97"/>
  <c r="D173" i="97"/>
  <c r="P174" i="93"/>
  <c r="Q174" i="93" s="1"/>
  <c r="R174" i="93"/>
  <c r="B175" i="93"/>
  <c r="E175" i="93" s="1"/>
  <c r="F175" i="93" l="1"/>
  <c r="K175" i="93"/>
  <c r="J173" i="97"/>
  <c r="G173" i="97"/>
  <c r="B174" i="97"/>
  <c r="E174" i="97" s="1"/>
  <c r="R173" i="97"/>
  <c r="C175" i="93"/>
  <c r="P175" i="93" s="1"/>
  <c r="Q175" i="93" s="1"/>
  <c r="D175" i="93" l="1"/>
  <c r="C174" i="97"/>
  <c r="P174" i="97" s="1"/>
  <c r="Q174" i="97" s="1"/>
  <c r="G175" i="93" l="1"/>
  <c r="J175" i="93"/>
  <c r="K174" i="97"/>
  <c r="F174" i="97"/>
  <c r="D174" i="97"/>
  <c r="R174" i="97" s="1"/>
  <c r="B176" i="93"/>
  <c r="E176" i="93" s="1"/>
  <c r="R175" i="93"/>
  <c r="B175" i="97" l="1"/>
  <c r="E175" i="97" s="1"/>
  <c r="K176" i="93"/>
  <c r="F176" i="93"/>
  <c r="J174" i="97"/>
  <c r="G174" i="97"/>
  <c r="C176" i="93"/>
  <c r="P176" i="93" s="1"/>
  <c r="Q176" i="93" s="1"/>
  <c r="C175" i="97" l="1"/>
  <c r="P175" i="97" s="1"/>
  <c r="Q175" i="97" s="1"/>
  <c r="F175" i="97"/>
  <c r="K175" i="97"/>
  <c r="D176" i="93"/>
  <c r="D175" i="97" l="1"/>
  <c r="G175" i="97" s="1"/>
  <c r="J176" i="93"/>
  <c r="G176" i="93"/>
  <c r="R176" i="93"/>
  <c r="J175" i="97" l="1"/>
  <c r="B176" i="97"/>
  <c r="E176" i="97" s="1"/>
  <c r="R175" i="97"/>
  <c r="C176" i="97"/>
  <c r="B178" i="93"/>
  <c r="E178" i="93" s="1"/>
  <c r="K178" i="93" l="1"/>
  <c r="F178" i="93"/>
  <c r="F176" i="97"/>
  <c r="K176" i="97"/>
  <c r="P176" i="97"/>
  <c r="Q176" i="97" s="1"/>
  <c r="D176" i="97"/>
  <c r="C178" i="93"/>
  <c r="P178" i="93" s="1"/>
  <c r="Q178" i="93" s="1"/>
  <c r="J176" i="97" l="1"/>
  <c r="G176" i="97"/>
  <c r="D178" i="93"/>
  <c r="R176" i="97"/>
  <c r="B178" i="97"/>
  <c r="E178" i="97" s="1"/>
  <c r="G178" i="93" l="1"/>
  <c r="J178" i="93"/>
  <c r="C178" i="97"/>
  <c r="R178" i="93"/>
  <c r="B179" i="93"/>
  <c r="E179" i="93" s="1"/>
  <c r="F179" i="93" l="1"/>
  <c r="K179" i="93"/>
  <c r="K178" i="97"/>
  <c r="F178" i="97"/>
  <c r="P178" i="97"/>
  <c r="Q178" i="97" s="1"/>
  <c r="D178" i="97"/>
  <c r="C179" i="93"/>
  <c r="P179" i="93" s="1"/>
  <c r="Q179" i="93" s="1"/>
  <c r="J178" i="97" l="1"/>
  <c r="G178" i="97"/>
  <c r="D179" i="93"/>
  <c r="R178" i="97"/>
  <c r="B179" i="97"/>
  <c r="E179" i="97" s="1"/>
  <c r="G179" i="93" l="1"/>
  <c r="J179" i="93"/>
  <c r="C179" i="97"/>
  <c r="P179" i="97" s="1"/>
  <c r="Q179" i="97" s="1"/>
  <c r="B180" i="93"/>
  <c r="E180" i="93" s="1"/>
  <c r="R179" i="93"/>
  <c r="K180" i="93" l="1"/>
  <c r="F180" i="93"/>
  <c r="K179" i="97"/>
  <c r="F179" i="97"/>
  <c r="D179" i="97"/>
  <c r="C180" i="93"/>
  <c r="P180" i="93" s="1"/>
  <c r="Q180" i="93" s="1"/>
  <c r="J179" i="97" l="1"/>
  <c r="G179" i="97"/>
  <c r="D180" i="93"/>
  <c r="B180" i="97"/>
  <c r="E180" i="97" s="1"/>
  <c r="R179" i="97"/>
  <c r="J180" i="93" l="1"/>
  <c r="G180" i="93"/>
  <c r="C180" i="97"/>
  <c r="P180" i="97" s="1"/>
  <c r="Q180" i="97" s="1"/>
  <c r="R180" i="93"/>
  <c r="B181" i="93"/>
  <c r="E181" i="93" s="1"/>
  <c r="K181" i="93" l="1"/>
  <c r="F181" i="93"/>
  <c r="F180" i="97"/>
  <c r="K180" i="97"/>
  <c r="D180" i="97"/>
  <c r="C181" i="93"/>
  <c r="P181" i="93" s="1"/>
  <c r="G180" i="97" l="1"/>
  <c r="J180" i="97"/>
  <c r="D181" i="93"/>
  <c r="R180" i="97"/>
  <c r="B181" i="97"/>
  <c r="E181" i="97" s="1"/>
  <c r="Q181" i="93"/>
  <c r="J181" i="93" l="1"/>
  <c r="G181" i="93"/>
  <c r="C181" i="97"/>
  <c r="P181" i="97" s="1"/>
  <c r="Q181" i="97" s="1"/>
  <c r="R181" i="93"/>
  <c r="F181" i="97" l="1"/>
  <c r="K181" i="97"/>
  <c r="D181" i="97"/>
  <c r="B183" i="93"/>
  <c r="E183" i="93" s="1"/>
  <c r="F183" i="93" l="1"/>
  <c r="K183" i="93"/>
  <c r="J181" i="97"/>
  <c r="G181" i="97"/>
  <c r="B183" i="97"/>
  <c r="E183" i="97" s="1"/>
  <c r="R181" i="97"/>
  <c r="C183" i="93"/>
  <c r="D183" i="93" s="1"/>
  <c r="J183" i="93" l="1"/>
  <c r="G183" i="93"/>
  <c r="C183" i="97"/>
  <c r="P183" i="97" s="1"/>
  <c r="Q183" i="97" s="1"/>
  <c r="P183" i="93"/>
  <c r="Q183" i="93" s="1"/>
  <c r="K183" i="97" l="1"/>
  <c r="F183" i="97"/>
  <c r="D183" i="97"/>
  <c r="B184" i="93"/>
  <c r="E184" i="93" s="1"/>
  <c r="R183" i="93"/>
  <c r="K184" i="93" l="1"/>
  <c r="F184" i="93"/>
  <c r="J183" i="97"/>
  <c r="G183" i="97"/>
  <c r="B184" i="97"/>
  <c r="E184" i="97" s="1"/>
  <c r="R183" i="97"/>
  <c r="C184" i="93"/>
  <c r="P184" i="93" s="1"/>
  <c r="Q184" i="93" s="1"/>
  <c r="D184" i="93" l="1"/>
  <c r="C184" i="97"/>
  <c r="P184" i="97" s="1"/>
  <c r="Q184" i="97" s="1"/>
  <c r="J184" i="93" l="1"/>
  <c r="G184" i="93"/>
  <c r="R184" i="93"/>
  <c r="K184" i="97"/>
  <c r="F184" i="97"/>
  <c r="D184" i="97"/>
  <c r="B185" i="93"/>
  <c r="E185" i="93" s="1"/>
  <c r="C185" i="93" l="1"/>
  <c r="P185" i="93" s="1"/>
  <c r="Q185" i="93" s="1"/>
  <c r="F185" i="93"/>
  <c r="K185" i="93"/>
  <c r="J184" i="97"/>
  <c r="G184" i="97"/>
  <c r="D185" i="93"/>
  <c r="B185" i="97"/>
  <c r="E185" i="97" s="1"/>
  <c r="R184" i="97"/>
  <c r="J185" i="93" l="1"/>
  <c r="G185" i="93"/>
  <c r="R185" i="93"/>
  <c r="B186" i="93"/>
  <c r="E186" i="93" s="1"/>
  <c r="C185" i="97"/>
  <c r="P185" i="97" s="1"/>
  <c r="Q185" i="97" s="1"/>
  <c r="K186" i="93" l="1"/>
  <c r="F186" i="93"/>
  <c r="C186" i="93"/>
  <c r="P186" i="93" s="1"/>
  <c r="Q186" i="93" s="1"/>
  <c r="F185" i="97"/>
  <c r="K185" i="97"/>
  <c r="D185" i="97"/>
  <c r="D186" i="93" l="1"/>
  <c r="R186" i="93"/>
  <c r="G185" i="97"/>
  <c r="J185" i="97"/>
  <c r="R185" i="97"/>
  <c r="B186" i="97"/>
  <c r="E186" i="97" s="1"/>
  <c r="J186" i="93" l="1"/>
  <c r="G186" i="93"/>
  <c r="B188" i="93"/>
  <c r="E188" i="93" s="1"/>
  <c r="C186" i="97"/>
  <c r="P186" i="97" s="1"/>
  <c r="Q186" i="97" s="1"/>
  <c r="C188" i="93" l="1"/>
  <c r="F186" i="97"/>
  <c r="K186" i="97"/>
  <c r="D186" i="97"/>
  <c r="R186" i="97" s="1"/>
  <c r="P188" i="93" l="1"/>
  <c r="Q188" i="93" s="1"/>
  <c r="D188" i="93"/>
  <c r="K188" i="93"/>
  <c r="F188" i="93"/>
  <c r="J186" i="97"/>
  <c r="G186" i="97"/>
  <c r="B188" i="97"/>
  <c r="E188" i="97" s="1"/>
  <c r="G188" i="93" l="1"/>
  <c r="J188" i="93"/>
  <c r="B189" i="93"/>
  <c r="E189" i="93" s="1"/>
  <c r="R188" i="93"/>
  <c r="C188" i="97"/>
  <c r="P188" i="97" s="1"/>
  <c r="Q188" i="97" s="1"/>
  <c r="C189" i="93" l="1"/>
  <c r="P189" i="93" s="1"/>
  <c r="Q189" i="93" s="1"/>
  <c r="D188" i="97"/>
  <c r="K188" i="97"/>
  <c r="F188" i="97"/>
  <c r="G188" i="97" s="1"/>
  <c r="R188" i="97"/>
  <c r="D189" i="93" l="1"/>
  <c r="J189" i="93"/>
  <c r="B190" i="93"/>
  <c r="E190" i="93" s="1"/>
  <c r="R189" i="93"/>
  <c r="F189" i="93"/>
  <c r="G189" i="93" s="1"/>
  <c r="K189" i="93"/>
  <c r="J188" i="97"/>
  <c r="B189" i="97"/>
  <c r="E189" i="97" s="1"/>
  <c r="C190" i="93" l="1"/>
  <c r="P190" i="93" s="1"/>
  <c r="Q190" i="93" s="1"/>
  <c r="C189" i="97"/>
  <c r="P189" i="97" s="1"/>
  <c r="Q189" i="97" s="1"/>
  <c r="D190" i="93" l="1"/>
  <c r="K190" i="93"/>
  <c r="F190" i="93"/>
  <c r="D189" i="97"/>
  <c r="F189" i="97"/>
  <c r="K189" i="97"/>
  <c r="J190" i="93" l="1"/>
  <c r="G190" i="93"/>
  <c r="R190" i="93"/>
  <c r="B191" i="93"/>
  <c r="E191" i="93" s="1"/>
  <c r="G189" i="97"/>
  <c r="R189" i="97"/>
  <c r="J189" i="97"/>
  <c r="B190" i="97"/>
  <c r="E190" i="97" s="1"/>
  <c r="C191" i="93" l="1"/>
  <c r="P191" i="93" s="1"/>
  <c r="Q191" i="93" s="1"/>
  <c r="C190" i="97"/>
  <c r="P190" i="97" s="1"/>
  <c r="Q190" i="97" s="1"/>
  <c r="D191" i="93" l="1"/>
  <c r="D190" i="97"/>
  <c r="B193" i="93"/>
  <c r="E193" i="93" s="1"/>
  <c r="J191" i="93"/>
  <c r="R191" i="93"/>
  <c r="F191" i="93"/>
  <c r="G191" i="93" s="1"/>
  <c r="K191" i="93"/>
  <c r="B191" i="97"/>
  <c r="E191" i="97" s="1"/>
  <c r="R190" i="97"/>
  <c r="J190" i="97"/>
  <c r="K190" i="97"/>
  <c r="F190" i="97"/>
  <c r="G190" i="97" s="1"/>
  <c r="C193" i="93" l="1"/>
  <c r="P193" i="93" s="1"/>
  <c r="Q193" i="93" s="1"/>
  <c r="C191" i="97"/>
  <c r="D193" i="93" l="1"/>
  <c r="F193" i="93"/>
  <c r="K193" i="93"/>
  <c r="P191" i="97"/>
  <c r="Q191" i="97" s="1"/>
  <c r="D191" i="97"/>
  <c r="F191" i="97"/>
  <c r="K191" i="97"/>
  <c r="J193" i="93" l="1"/>
  <c r="G193" i="93"/>
  <c r="R193" i="93"/>
  <c r="N193" i="93"/>
  <c r="B194" i="93" s="1"/>
  <c r="E194" i="93" s="1"/>
  <c r="B193" i="97"/>
  <c r="E193" i="97" s="1"/>
  <c r="R191" i="97"/>
  <c r="J191" i="97"/>
  <c r="G191" i="97"/>
  <c r="C194" i="93" l="1"/>
  <c r="P194" i="93" s="1"/>
  <c r="Q194" i="93" s="1"/>
  <c r="C193" i="97"/>
  <c r="D194" i="93" l="1"/>
  <c r="J194" i="93"/>
  <c r="N194" i="93"/>
  <c r="B195" i="93" s="1"/>
  <c r="E195" i="93" s="1"/>
  <c r="R194" i="93"/>
  <c r="K194" i="93"/>
  <c r="F194" i="93"/>
  <c r="G194" i="93" s="1"/>
  <c r="K193" i="97"/>
  <c r="F193" i="97"/>
  <c r="P193" i="97"/>
  <c r="Q193" i="97" s="1"/>
  <c r="D193" i="97"/>
  <c r="C195" i="93" l="1"/>
  <c r="P195" i="93" s="1"/>
  <c r="Q195" i="93" s="1"/>
  <c r="N193" i="97"/>
  <c r="B194" i="97" s="1"/>
  <c r="E194" i="97" s="1"/>
  <c r="J193" i="97"/>
  <c r="R193" i="97"/>
  <c r="G193" i="97"/>
  <c r="D195" i="93" l="1"/>
  <c r="J195" i="93"/>
  <c r="N195" i="93"/>
  <c r="B196" i="93" s="1"/>
  <c r="E196" i="93" s="1"/>
  <c r="R195" i="93"/>
  <c r="F195" i="93"/>
  <c r="G195" i="93" s="1"/>
  <c r="K195" i="93"/>
  <c r="C194" i="97"/>
  <c r="P194" i="97" s="1"/>
  <c r="Q194" i="97" s="1"/>
  <c r="D194" i="97" l="1"/>
  <c r="R194" i="97" s="1"/>
  <c r="C196" i="93"/>
  <c r="P196" i="93" s="1"/>
  <c r="Q196" i="93" s="1"/>
  <c r="F194" i="97"/>
  <c r="G194" i="97" s="1"/>
  <c r="K194" i="97"/>
  <c r="N194" i="97" l="1"/>
  <c r="B195" i="97" s="1"/>
  <c r="J194" i="97"/>
  <c r="D196" i="93"/>
  <c r="K196" i="93"/>
  <c r="F196" i="93"/>
  <c r="E195" i="97" l="1"/>
  <c r="C195" i="97"/>
  <c r="J196" i="93"/>
  <c r="G196" i="93"/>
  <c r="R196" i="93"/>
  <c r="N196" i="93"/>
  <c r="O196" i="93" s="1"/>
  <c r="P195" i="97" l="1"/>
  <c r="Q195" i="97" s="1"/>
  <c r="D195" i="97"/>
  <c r="F195" i="97"/>
  <c r="K195" i="97"/>
  <c r="B198" i="93"/>
  <c r="E198" i="93" s="1"/>
  <c r="C198" i="93"/>
  <c r="P198" i="93" s="1"/>
  <c r="Q198" i="93" s="1"/>
  <c r="R195" i="97" l="1"/>
  <c r="J195" i="97"/>
  <c r="N195" i="97"/>
  <c r="B196" i="97" s="1"/>
  <c r="G195" i="97"/>
  <c r="D198" i="93"/>
  <c r="J198" i="93" s="1"/>
  <c r="R198" i="93"/>
  <c r="K198" i="93"/>
  <c r="F198" i="93"/>
  <c r="N198" i="93" l="1"/>
  <c r="B199" i="93" s="1"/>
  <c r="E199" i="93" s="1"/>
  <c r="G198" i="93"/>
  <c r="E196" i="97"/>
  <c r="C196" i="97"/>
  <c r="P196" i="97" s="1"/>
  <c r="Q196" i="97" s="1"/>
  <c r="C199" i="93" l="1"/>
  <c r="D196" i="97"/>
  <c r="K196" i="97"/>
  <c r="F196" i="97"/>
  <c r="D199" i="93"/>
  <c r="P199" i="93"/>
  <c r="Q199" i="93" s="1"/>
  <c r="F199" i="93"/>
  <c r="K199" i="93"/>
  <c r="J196" i="97" l="1"/>
  <c r="N196" i="97"/>
  <c r="G196" i="97"/>
  <c r="R196" i="97"/>
  <c r="G199" i="93"/>
  <c r="J199" i="93"/>
  <c r="N199" i="93"/>
  <c r="B200" i="93" s="1"/>
  <c r="E200" i="93" s="1"/>
  <c r="R199" i="93"/>
  <c r="O196" i="97" l="1"/>
  <c r="B198" i="97"/>
  <c r="C200" i="93"/>
  <c r="E198" i="97" l="1"/>
  <c r="C198" i="97"/>
  <c r="P200" i="93"/>
  <c r="Q200" i="93" s="1"/>
  <c r="D200" i="93"/>
  <c r="K200" i="93"/>
  <c r="F200" i="93"/>
  <c r="P198" i="97" l="1"/>
  <c r="Q198" i="97" s="1"/>
  <c r="D198" i="97"/>
  <c r="F198" i="97"/>
  <c r="K198" i="97"/>
  <c r="J200" i="93"/>
  <c r="G200" i="93"/>
  <c r="N200" i="93"/>
  <c r="B201" i="93" s="1"/>
  <c r="E201" i="93" s="1"/>
  <c r="R200" i="93"/>
  <c r="R198" i="97" l="1"/>
  <c r="N198" i="97"/>
  <c r="B199" i="97" s="1"/>
  <c r="E199" i="97" s="1"/>
  <c r="J198" i="97"/>
  <c r="G198" i="97"/>
  <c r="C201" i="93"/>
  <c r="C199" i="97" l="1"/>
  <c r="P199" i="97" s="1"/>
  <c r="Q199" i="97" s="1"/>
  <c r="P201" i="93"/>
  <c r="Q201" i="93" s="1"/>
  <c r="D201" i="93"/>
  <c r="K201" i="93"/>
  <c r="F201" i="93"/>
  <c r="F199" i="97"/>
  <c r="K199" i="97"/>
  <c r="D199" i="97" l="1"/>
  <c r="N201" i="93"/>
  <c r="O201" i="93" s="1"/>
  <c r="J201" i="93"/>
  <c r="G201" i="93"/>
  <c r="R201" i="93"/>
  <c r="B203" i="93"/>
  <c r="E203" i="93" s="1"/>
  <c r="G199" i="97"/>
  <c r="J199" i="97"/>
  <c r="N199" i="97"/>
  <c r="B200" i="97" s="1"/>
  <c r="E200" i="97" s="1"/>
  <c r="R199" i="97"/>
  <c r="C203" i="93" l="1"/>
  <c r="P203" i="93" s="1"/>
  <c r="Q203" i="93" s="1"/>
  <c r="C200" i="97"/>
  <c r="P200" i="97" s="1"/>
  <c r="Q200" i="97" s="1"/>
  <c r="F203" i="93" l="1"/>
  <c r="K203" i="93"/>
  <c r="D203" i="93"/>
  <c r="D200" i="97"/>
  <c r="R200" i="97" s="1"/>
  <c r="F200" i="97"/>
  <c r="G200" i="97" s="1"/>
  <c r="K200" i="97"/>
  <c r="N200" i="97"/>
  <c r="B201" i="97" s="1"/>
  <c r="E201" i="97" s="1"/>
  <c r="J200" i="97" l="1"/>
  <c r="J203" i="93"/>
  <c r="G203" i="93"/>
  <c r="N203" i="93"/>
  <c r="B204" i="93" s="1"/>
  <c r="E204" i="93" s="1"/>
  <c r="R203" i="93"/>
  <c r="C201" i="97"/>
  <c r="P201" i="97" s="1"/>
  <c r="C204" i="93" l="1"/>
  <c r="K201" i="97"/>
  <c r="F201" i="97"/>
  <c r="Q201" i="97"/>
  <c r="D201" i="97"/>
  <c r="D204" i="93" l="1"/>
  <c r="P204" i="93"/>
  <c r="Q204" i="93" s="1"/>
  <c r="K204" i="93"/>
  <c r="F204" i="93"/>
  <c r="J201" i="97"/>
  <c r="G201" i="97"/>
  <c r="R201" i="97"/>
  <c r="N201" i="97"/>
  <c r="O201" i="97" s="1"/>
  <c r="J204" i="93" l="1"/>
  <c r="G204" i="93"/>
  <c r="R204" i="93"/>
  <c r="N204" i="93"/>
  <c r="B205" i="93" s="1"/>
  <c r="E205" i="93" s="1"/>
  <c r="B203" i="97"/>
  <c r="E203" i="97" s="1"/>
  <c r="C205" i="93" l="1"/>
  <c r="P205" i="93" s="1"/>
  <c r="Q205" i="93" s="1"/>
  <c r="C203" i="97"/>
  <c r="P203" i="97" s="1"/>
  <c r="Q203" i="97" s="1"/>
  <c r="D205" i="93" l="1"/>
  <c r="F205" i="93"/>
  <c r="K205" i="93"/>
  <c r="K203" i="97"/>
  <c r="F203" i="97"/>
  <c r="D203" i="97"/>
  <c r="R203" i="97" s="1"/>
  <c r="N203" i="97" l="1"/>
  <c r="J205" i="93"/>
  <c r="G205" i="93"/>
  <c r="N205" i="93"/>
  <c r="R205" i="93"/>
  <c r="J203" i="97"/>
  <c r="G203" i="97"/>
  <c r="B204" i="97"/>
  <c r="E204" i="97" s="1"/>
  <c r="B206" i="93" l="1"/>
  <c r="E206" i="93" s="1"/>
  <c r="C204" i="97"/>
  <c r="P204" i="97" s="1"/>
  <c r="C206" i="93" l="1"/>
  <c r="P206" i="93" s="1"/>
  <c r="F204" i="97"/>
  <c r="K204" i="97"/>
  <c r="D204" i="97"/>
  <c r="Q204" i="97"/>
  <c r="D206" i="93" l="1"/>
  <c r="Q206" i="93"/>
  <c r="K206" i="93"/>
  <c r="F206" i="93"/>
  <c r="J204" i="97"/>
  <c r="G204" i="97"/>
  <c r="R204" i="97"/>
  <c r="N204" i="97"/>
  <c r="J206" i="93" l="1"/>
  <c r="G206" i="93"/>
  <c r="N206" i="93"/>
  <c r="O206" i="93" s="1"/>
  <c r="R206" i="93"/>
  <c r="B205" i="97"/>
  <c r="E205" i="97" s="1"/>
  <c r="B208" i="93" l="1"/>
  <c r="E208" i="93" s="1"/>
  <c r="C205" i="97"/>
  <c r="P205" i="97" s="1"/>
  <c r="C208" i="93" l="1"/>
  <c r="D208" i="93" s="1"/>
  <c r="K208" i="93"/>
  <c r="F208" i="93"/>
  <c r="F205" i="97"/>
  <c r="K205" i="97"/>
  <c r="Q205" i="97"/>
  <c r="D205" i="97"/>
  <c r="P208" i="93" l="1"/>
  <c r="Q208" i="93" s="1"/>
  <c r="G208" i="93"/>
  <c r="J208" i="93"/>
  <c r="R208" i="93"/>
  <c r="N208" i="93"/>
  <c r="B209" i="93" s="1"/>
  <c r="E209" i="93" s="1"/>
  <c r="J205" i="97"/>
  <c r="G205" i="97"/>
  <c r="N205" i="97"/>
  <c r="B206" i="97" s="1"/>
  <c r="E206" i="97" s="1"/>
  <c r="R205" i="97"/>
  <c r="C209" i="93" l="1"/>
  <c r="P209" i="93" s="1"/>
  <c r="C206" i="97"/>
  <c r="P206" i="97" s="1"/>
  <c r="D209" i="93" l="1"/>
  <c r="Q209" i="93"/>
  <c r="F209" i="93"/>
  <c r="K209" i="93"/>
  <c r="K206" i="97"/>
  <c r="F206" i="97"/>
  <c r="Q206" i="97"/>
  <c r="D206" i="97"/>
  <c r="G209" i="93" l="1"/>
  <c r="J209" i="93"/>
  <c r="R209" i="93"/>
  <c r="N209" i="93"/>
  <c r="B210" i="93" s="1"/>
  <c r="E210" i="93" s="1"/>
  <c r="J206" i="97"/>
  <c r="G206" i="97"/>
  <c r="N206" i="97"/>
  <c r="O206" i="97" s="1"/>
  <c r="R206" i="97"/>
  <c r="C210" i="93" l="1"/>
  <c r="B208" i="97"/>
  <c r="E208" i="97" s="1"/>
  <c r="D210" i="93" l="1"/>
  <c r="P210" i="93"/>
  <c r="Q210" i="93" s="1"/>
  <c r="K210" i="93"/>
  <c r="F210" i="93"/>
  <c r="C208" i="97"/>
  <c r="P208" i="97" s="1"/>
  <c r="Q208" i="97" s="1"/>
  <c r="J210" i="93" l="1"/>
  <c r="G210" i="93"/>
  <c r="R210" i="93"/>
  <c r="N210" i="93"/>
  <c r="B211" i="93" s="1"/>
  <c r="E211" i="93" s="1"/>
  <c r="K208" i="97"/>
  <c r="F208" i="97"/>
  <c r="D208" i="97"/>
  <c r="C211" i="93" l="1"/>
  <c r="P211" i="93" s="1"/>
  <c r="Q211" i="93" s="1"/>
  <c r="N208" i="97"/>
  <c r="B209" i="97" s="1"/>
  <c r="J208" i="97"/>
  <c r="G208" i="97"/>
  <c r="R208" i="97"/>
  <c r="C209" i="97" l="1"/>
  <c r="P209" i="97" s="1"/>
  <c r="Q209" i="97" s="1"/>
  <c r="E209" i="97"/>
  <c r="D211" i="93"/>
  <c r="J211" i="93" s="1"/>
  <c r="N211" i="93"/>
  <c r="O211" i="93" s="1"/>
  <c r="K211" i="93"/>
  <c r="F211" i="93"/>
  <c r="G211" i="93" s="1"/>
  <c r="R211" i="93" l="1"/>
  <c r="D209" i="97"/>
  <c r="J209" i="97" s="1"/>
  <c r="B213" i="93"/>
  <c r="E213" i="93" s="1"/>
  <c r="F209" i="97"/>
  <c r="G209" i="97" s="1"/>
  <c r="K209" i="97"/>
  <c r="N209" i="97"/>
  <c r="B210" i="97" s="1"/>
  <c r="E210" i="97" s="1"/>
  <c r="R209" i="97"/>
  <c r="C213" i="93" l="1"/>
  <c r="P213" i="93" s="1"/>
  <c r="Q213" i="93" s="1"/>
  <c r="C210" i="97"/>
  <c r="P210" i="97" s="1"/>
  <c r="D213" i="93" l="1"/>
  <c r="J213" i="93"/>
  <c r="R213" i="93"/>
  <c r="N213" i="93"/>
  <c r="B214" i="93" s="1"/>
  <c r="E214" i="93" s="1"/>
  <c r="F213" i="93"/>
  <c r="G213" i="93" s="1"/>
  <c r="K213" i="93"/>
  <c r="F210" i="97"/>
  <c r="K210" i="97"/>
  <c r="Q210" i="97"/>
  <c r="D210" i="97"/>
  <c r="C214" i="93" l="1"/>
  <c r="P214" i="93" s="1"/>
  <c r="Q214" i="93" s="1"/>
  <c r="D214" i="93"/>
  <c r="J210" i="97"/>
  <c r="G210" i="97"/>
  <c r="R210" i="97"/>
  <c r="N210" i="97"/>
  <c r="B211" i="97" s="1"/>
  <c r="E211" i="97" s="1"/>
  <c r="J214" i="93" l="1"/>
  <c r="R214" i="93"/>
  <c r="N214" i="93"/>
  <c r="B215" i="93" s="1"/>
  <c r="E215" i="93" s="1"/>
  <c r="K214" i="93"/>
  <c r="F214" i="93"/>
  <c r="G214" i="93" s="1"/>
  <c r="C211" i="97"/>
  <c r="P211" i="97" s="1"/>
  <c r="C215" i="93" l="1"/>
  <c r="P215" i="93" s="1"/>
  <c r="Q215" i="93" s="1"/>
  <c r="K211" i="97"/>
  <c r="F211" i="97"/>
  <c r="Q211" i="97"/>
  <c r="D211" i="97"/>
  <c r="D215" i="93" l="1"/>
  <c r="F215" i="93"/>
  <c r="K215" i="93"/>
  <c r="J211" i="97"/>
  <c r="G211" i="97"/>
  <c r="R211" i="97"/>
  <c r="N211" i="97"/>
  <c r="O211" i="97" s="1"/>
  <c r="J215" i="93" l="1"/>
  <c r="G215" i="93"/>
  <c r="R215" i="93"/>
  <c r="N215" i="93"/>
  <c r="B216" i="93" s="1"/>
  <c r="E216" i="93" s="1"/>
  <c r="B213" i="97"/>
  <c r="E213" i="97" s="1"/>
  <c r="C216" i="93" l="1"/>
  <c r="P216" i="93" s="1"/>
  <c r="Q216" i="93" s="1"/>
  <c r="C213" i="97"/>
  <c r="P213" i="97" s="1"/>
  <c r="D216" i="93" l="1"/>
  <c r="J216" i="93" s="1"/>
  <c r="K216" i="93"/>
  <c r="F216" i="93"/>
  <c r="K213" i="97"/>
  <c r="F213" i="97"/>
  <c r="Q213" i="97"/>
  <c r="D213" i="97"/>
  <c r="R216" i="93" l="1"/>
  <c r="G216" i="93"/>
  <c r="N216" i="93"/>
  <c r="O216" i="93" s="1"/>
  <c r="B218" i="93"/>
  <c r="E218" i="93" s="1"/>
  <c r="J213" i="97"/>
  <c r="G213" i="97"/>
  <c r="R213" i="97"/>
  <c r="N213" i="97"/>
  <c r="C218" i="93" l="1"/>
  <c r="D218" i="93"/>
  <c r="P218" i="93"/>
  <c r="Q218" i="93" s="1"/>
  <c r="K218" i="93"/>
  <c r="F218" i="93"/>
  <c r="B214" i="97"/>
  <c r="E214" i="97" s="1"/>
  <c r="G218" i="93" l="1"/>
  <c r="J218" i="93"/>
  <c r="R218" i="93"/>
  <c r="N218" i="93"/>
  <c r="B219" i="93" s="1"/>
  <c r="E219" i="93" s="1"/>
  <c r="C214" i="97"/>
  <c r="P214" i="97" s="1"/>
  <c r="C219" i="93" l="1"/>
  <c r="P219" i="93" s="1"/>
  <c r="Q219" i="93" s="1"/>
  <c r="F214" i="97"/>
  <c r="K214" i="97"/>
  <c r="Q214" i="97"/>
  <c r="D214" i="97"/>
  <c r="F219" i="93" l="1"/>
  <c r="K219" i="93"/>
  <c r="D219" i="93"/>
  <c r="G214" i="97"/>
  <c r="J214" i="97"/>
  <c r="N214" i="97"/>
  <c r="B215" i="97" s="1"/>
  <c r="E215" i="97" s="1"/>
  <c r="R214" i="97"/>
  <c r="G219" i="93" l="1"/>
  <c r="J219" i="93"/>
  <c r="R219" i="93"/>
  <c r="N219" i="93"/>
  <c r="B220" i="93" s="1"/>
  <c r="E220" i="93" s="1"/>
  <c r="C215" i="97"/>
  <c r="P215" i="97" s="1"/>
  <c r="C220" i="93" l="1"/>
  <c r="F215" i="97"/>
  <c r="K215" i="97"/>
  <c r="Q215" i="97"/>
  <c r="D215" i="97"/>
  <c r="D220" i="93" l="1"/>
  <c r="P220" i="93"/>
  <c r="Q220" i="93" s="1"/>
  <c r="K220" i="93"/>
  <c r="F220" i="93"/>
  <c r="J215" i="97"/>
  <c r="G215" i="97"/>
  <c r="R215" i="97"/>
  <c r="N215" i="97"/>
  <c r="B216" i="97" s="1"/>
  <c r="E216" i="97" s="1"/>
  <c r="J220" i="93" l="1"/>
  <c r="G220" i="93"/>
  <c r="R220" i="93"/>
  <c r="N220" i="93"/>
  <c r="B221" i="93" s="1"/>
  <c r="E221" i="93" s="1"/>
  <c r="C216" i="97"/>
  <c r="P216" i="97" s="1"/>
  <c r="C221" i="93" l="1"/>
  <c r="K216" i="97"/>
  <c r="F216" i="97"/>
  <c r="Q216" i="97"/>
  <c r="D216" i="97"/>
  <c r="P221" i="93" l="1"/>
  <c r="Q221" i="93" s="1"/>
  <c r="D221" i="93"/>
  <c r="K221" i="93"/>
  <c r="F221" i="93"/>
  <c r="J216" i="97"/>
  <c r="G216" i="97"/>
  <c r="R216" i="97"/>
  <c r="N216" i="97"/>
  <c r="O216" i="97" s="1"/>
  <c r="J221" i="93" l="1"/>
  <c r="G221" i="93"/>
  <c r="N221" i="93"/>
  <c r="R221" i="93"/>
  <c r="B218" i="97"/>
  <c r="E218" i="97" s="1"/>
  <c r="O221" i="93" l="1"/>
  <c r="B223" i="93"/>
  <c r="E223" i="93" s="1"/>
  <c r="C218" i="97"/>
  <c r="P218" i="97" s="1"/>
  <c r="C223" i="93" l="1"/>
  <c r="K218" i="97"/>
  <c r="F218" i="97"/>
  <c r="Q218" i="97"/>
  <c r="D218" i="97"/>
  <c r="P223" i="93" l="1"/>
  <c r="Q223" i="93" s="1"/>
  <c r="D223" i="93"/>
  <c r="F223" i="93"/>
  <c r="K223" i="93"/>
  <c r="J218" i="97"/>
  <c r="G218" i="97"/>
  <c r="R218" i="97"/>
  <c r="N218" i="97"/>
  <c r="J223" i="93" l="1"/>
  <c r="G223" i="93"/>
  <c r="R223" i="93"/>
  <c r="N223" i="93"/>
  <c r="B224" i="93" s="1"/>
  <c r="E224" i="93" s="1"/>
  <c r="B219" i="97"/>
  <c r="E219" i="97" s="1"/>
  <c r="C224" i="93" l="1"/>
  <c r="P224" i="93" s="1"/>
  <c r="Q224" i="93" s="1"/>
  <c r="C219" i="97"/>
  <c r="P219" i="97" s="1"/>
  <c r="D224" i="93" l="1"/>
  <c r="K224" i="93"/>
  <c r="F224" i="93"/>
  <c r="F219" i="97"/>
  <c r="K219" i="97"/>
  <c r="D219" i="97"/>
  <c r="R219" i="97" s="1"/>
  <c r="Q219" i="97"/>
  <c r="J224" i="93" l="1"/>
  <c r="G224" i="93"/>
  <c r="R224" i="93"/>
  <c r="N224" i="93"/>
  <c r="B225" i="93" s="1"/>
  <c r="E225" i="93" s="1"/>
  <c r="N219" i="97"/>
  <c r="B220" i="97" s="1"/>
  <c r="E220" i="97" s="1"/>
  <c r="G219" i="97"/>
  <c r="J219" i="97"/>
  <c r="C225" i="93" l="1"/>
  <c r="P225" i="93" s="1"/>
  <c r="Q225" i="93" s="1"/>
  <c r="C220" i="97"/>
  <c r="P220" i="97" s="1"/>
  <c r="Q220" i="97" s="1"/>
  <c r="F225" i="93" l="1"/>
  <c r="K225" i="93"/>
  <c r="D225" i="93"/>
  <c r="D220" i="97"/>
  <c r="N220" i="97" s="1"/>
  <c r="B221" i="97" s="1"/>
  <c r="E221" i="97" s="1"/>
  <c r="F220" i="97"/>
  <c r="K220" i="97"/>
  <c r="R220" i="97"/>
  <c r="J225" i="93" l="1"/>
  <c r="G225" i="93"/>
  <c r="N225" i="93"/>
  <c r="B226" i="93" s="1"/>
  <c r="E226" i="93" s="1"/>
  <c r="R225" i="93"/>
  <c r="J220" i="97"/>
  <c r="G220" i="97"/>
  <c r="C221" i="97"/>
  <c r="P221" i="97" s="1"/>
  <c r="C226" i="93" l="1"/>
  <c r="P226" i="93" s="1"/>
  <c r="Q226" i="93" s="1"/>
  <c r="K221" i="97"/>
  <c r="F221" i="97"/>
  <c r="D221" i="97"/>
  <c r="Q221" i="97"/>
  <c r="D226" i="93" l="1"/>
  <c r="K226" i="93"/>
  <c r="F226" i="93"/>
  <c r="J221" i="97"/>
  <c r="G221" i="97"/>
  <c r="R221" i="97"/>
  <c r="N221" i="97"/>
  <c r="O221" i="97" s="1"/>
  <c r="J226" i="93" l="1"/>
  <c r="G226" i="93"/>
  <c r="R226" i="93"/>
  <c r="N226" i="93"/>
  <c r="O226" i="93" s="1"/>
  <c r="B223" i="97"/>
  <c r="E223" i="97" s="1"/>
  <c r="B228" i="93" l="1"/>
  <c r="E228" i="93" s="1"/>
  <c r="C223" i="97"/>
  <c r="P223" i="97" s="1"/>
  <c r="Q223" i="97" s="1"/>
  <c r="C228" i="93" l="1"/>
  <c r="P228" i="93" s="1"/>
  <c r="Q228" i="93" s="1"/>
  <c r="K223" i="97"/>
  <c r="F223" i="97"/>
  <c r="D223" i="97"/>
  <c r="R223" i="97" s="1"/>
  <c r="D228" i="93" l="1"/>
  <c r="J228" i="93"/>
  <c r="R228" i="93"/>
  <c r="N228" i="93"/>
  <c r="B229" i="93" s="1"/>
  <c r="E229" i="93" s="1"/>
  <c r="K228" i="93"/>
  <c r="F228" i="93"/>
  <c r="G228" i="93" s="1"/>
  <c r="N223" i="97"/>
  <c r="B224" i="97" s="1"/>
  <c r="E224" i="97" s="1"/>
  <c r="J223" i="97"/>
  <c r="G223" i="97"/>
  <c r="C229" i="93" l="1"/>
  <c r="P229" i="93" s="1"/>
  <c r="Q229" i="93" s="1"/>
  <c r="C224" i="97"/>
  <c r="P224" i="97" s="1"/>
  <c r="D229" i="93" l="1"/>
  <c r="J229" i="93"/>
  <c r="R229" i="93"/>
  <c r="N229" i="93"/>
  <c r="B230" i="93" s="1"/>
  <c r="E230" i="93" s="1"/>
  <c r="F229" i="93"/>
  <c r="G229" i="93" s="1"/>
  <c r="K229" i="93"/>
  <c r="F224" i="97"/>
  <c r="K224" i="97"/>
  <c r="Q224" i="97"/>
  <c r="D224" i="97"/>
  <c r="C230" i="93" l="1"/>
  <c r="P230" i="93" s="1"/>
  <c r="Q230" i="93" s="1"/>
  <c r="J224" i="97"/>
  <c r="G224" i="97"/>
  <c r="R224" i="97"/>
  <c r="N224" i="97"/>
  <c r="D230" i="93" l="1"/>
  <c r="J230" i="93"/>
  <c r="K230" i="93"/>
  <c r="F230" i="93"/>
  <c r="G230" i="93" s="1"/>
  <c r="B225" i="97"/>
  <c r="E225" i="97" s="1"/>
  <c r="R230" i="93" l="1"/>
  <c r="N230" i="93"/>
  <c r="B231" i="93" s="1"/>
  <c r="C225" i="97"/>
  <c r="P225" i="97" s="1"/>
  <c r="E231" i="93" l="1"/>
  <c r="C231" i="93"/>
  <c r="P231" i="93" s="1"/>
  <c r="Q231" i="93" s="1"/>
  <c r="F225" i="97"/>
  <c r="K225" i="97"/>
  <c r="Q225" i="97"/>
  <c r="D225" i="97"/>
  <c r="K231" i="93" l="1"/>
  <c r="F231" i="93"/>
  <c r="D231" i="93"/>
  <c r="J225" i="97"/>
  <c r="G225" i="97"/>
  <c r="N225" i="97"/>
  <c r="B226" i="97" s="1"/>
  <c r="E226" i="97" s="1"/>
  <c r="R225" i="97"/>
  <c r="J231" i="93" l="1"/>
  <c r="G231" i="93"/>
  <c r="R231" i="93"/>
  <c r="N231" i="93"/>
  <c r="C226" i="97"/>
  <c r="P226" i="97" s="1"/>
  <c r="O231" i="93" l="1"/>
  <c r="B233" i="93"/>
  <c r="K226" i="97"/>
  <c r="F226" i="97"/>
  <c r="Q226" i="97"/>
  <c r="D226" i="97"/>
  <c r="E233" i="93" l="1"/>
  <c r="C233" i="93"/>
  <c r="J226" i="97"/>
  <c r="G226" i="97"/>
  <c r="N226" i="97"/>
  <c r="O226" i="97" s="1"/>
  <c r="R226" i="97"/>
  <c r="P233" i="93" l="1"/>
  <c r="Q233" i="93" s="1"/>
  <c r="D233" i="93"/>
  <c r="F233" i="93"/>
  <c r="K233" i="93"/>
  <c r="B228" i="97"/>
  <c r="E228" i="97" s="1"/>
  <c r="J233" i="93" l="1"/>
  <c r="N233" i="93"/>
  <c r="B234" i="93" s="1"/>
  <c r="G233" i="93"/>
  <c r="R233" i="93"/>
  <c r="C228" i="97"/>
  <c r="P228" i="97" s="1"/>
  <c r="Q228" i="97" s="1"/>
  <c r="E234" i="93" l="1"/>
  <c r="C234" i="93"/>
  <c r="K228" i="97"/>
  <c r="F228" i="97"/>
  <c r="D228" i="97"/>
  <c r="D234" i="93" l="1"/>
  <c r="P234" i="93"/>
  <c r="Q234" i="93" s="1"/>
  <c r="K234" i="93"/>
  <c r="F234" i="93"/>
  <c r="J228" i="97"/>
  <c r="G228" i="97"/>
  <c r="N228" i="97"/>
  <c r="B229" i="97" s="1"/>
  <c r="E229" i="97" s="1"/>
  <c r="R228" i="97"/>
  <c r="J234" i="93" l="1"/>
  <c r="N234" i="93"/>
  <c r="B235" i="93" s="1"/>
  <c r="R234" i="93"/>
  <c r="G234" i="93"/>
  <c r="C229" i="97"/>
  <c r="P229" i="97" s="1"/>
  <c r="Q229" i="97" s="1"/>
  <c r="E235" i="93" l="1"/>
  <c r="C235" i="93"/>
  <c r="P235" i="93" s="1"/>
  <c r="Q235" i="93" s="1"/>
  <c r="F229" i="97"/>
  <c r="K229" i="97"/>
  <c r="D229" i="97"/>
  <c r="D235" i="93" l="1"/>
  <c r="K235" i="93"/>
  <c r="F235" i="93"/>
  <c r="G235" i="93" s="1"/>
  <c r="J229" i="97"/>
  <c r="G229" i="97"/>
  <c r="N229" i="97"/>
  <c r="B230" i="97" s="1"/>
  <c r="E230" i="97" s="1"/>
  <c r="R229" i="97"/>
  <c r="J235" i="93" l="1"/>
  <c r="N235" i="93"/>
  <c r="B236" i="93" s="1"/>
  <c r="R235" i="93"/>
  <c r="C230" i="97"/>
  <c r="P230" i="97" s="1"/>
  <c r="E236" i="93" l="1"/>
  <c r="C236" i="93"/>
  <c r="P236" i="93" s="1"/>
  <c r="Q236" i="93" s="1"/>
  <c r="F230" i="97"/>
  <c r="K230" i="97"/>
  <c r="D230" i="97"/>
  <c r="Q230" i="97"/>
  <c r="D236" i="93" l="1"/>
  <c r="K236" i="93"/>
  <c r="F236" i="93"/>
  <c r="J230" i="97"/>
  <c r="G230" i="97"/>
  <c r="N230" i="97"/>
  <c r="B231" i="97" s="1"/>
  <c r="E231" i="97" s="1"/>
  <c r="R230" i="97"/>
  <c r="J236" i="93" l="1"/>
  <c r="G236" i="93"/>
  <c r="R236" i="93"/>
  <c r="N236" i="93"/>
  <c r="C231" i="97"/>
  <c r="P231" i="97" s="1"/>
  <c r="Q231" i="97" s="1"/>
  <c r="O236" i="93" l="1"/>
  <c r="B238" i="93"/>
  <c r="D231" i="97"/>
  <c r="J231" i="97"/>
  <c r="K231" i="97"/>
  <c r="F231" i="97"/>
  <c r="G231" i="97" s="1"/>
  <c r="N231" i="97"/>
  <c r="O231" i="97" s="1"/>
  <c r="R231" i="97"/>
  <c r="E238" i="93" l="1"/>
  <c r="C238" i="93"/>
  <c r="B233" i="97"/>
  <c r="E233" i="97" s="1"/>
  <c r="P238" i="93" l="1"/>
  <c r="Q238" i="93" s="1"/>
  <c r="D238" i="93"/>
  <c r="F238" i="93"/>
  <c r="K238" i="93"/>
  <c r="C233" i="97"/>
  <c r="P233" i="97" s="1"/>
  <c r="Q233" i="97" s="1"/>
  <c r="G238" i="93" l="1"/>
  <c r="J238" i="93"/>
  <c r="N238" i="93"/>
  <c r="B239" i="93" s="1"/>
  <c r="R238" i="93"/>
  <c r="K233" i="97"/>
  <c r="F233" i="97"/>
  <c r="D233" i="97"/>
  <c r="J233" i="97" s="1"/>
  <c r="E239" i="93" l="1"/>
  <c r="C239" i="93"/>
  <c r="P239" i="93" s="1"/>
  <c r="Q239" i="93" s="1"/>
  <c r="G233" i="97"/>
  <c r="R233" i="97"/>
  <c r="N233" i="97"/>
  <c r="B234" i="97" s="1"/>
  <c r="E234" i="97" s="1"/>
  <c r="D239" i="93" l="1"/>
  <c r="F239" i="93"/>
  <c r="K239" i="93"/>
  <c r="C234" i="97"/>
  <c r="P234" i="97" s="1"/>
  <c r="Q234" i="97" s="1"/>
  <c r="J239" i="93" l="1"/>
  <c r="N239" i="93"/>
  <c r="B240" i="93" s="1"/>
  <c r="R239" i="93"/>
  <c r="G239" i="93"/>
  <c r="K234" i="97"/>
  <c r="F234" i="97"/>
  <c r="D234" i="97"/>
  <c r="E240" i="93" l="1"/>
  <c r="C240" i="93"/>
  <c r="P240" i="93" s="1"/>
  <c r="Q240" i="93" s="1"/>
  <c r="J234" i="97"/>
  <c r="G234" i="97"/>
  <c r="N234" i="97"/>
  <c r="B235" i="97" s="1"/>
  <c r="E235" i="97" s="1"/>
  <c r="R234" i="97"/>
  <c r="F240" i="93" l="1"/>
  <c r="K240" i="93"/>
  <c r="D240" i="93"/>
  <c r="C235" i="97"/>
  <c r="P235" i="97" s="1"/>
  <c r="J240" i="93" l="1"/>
  <c r="N240" i="93"/>
  <c r="B241" i="93" s="1"/>
  <c r="R240" i="93"/>
  <c r="G240" i="93"/>
  <c r="F235" i="97"/>
  <c r="K235" i="97"/>
  <c r="Q235" i="97"/>
  <c r="D235" i="97"/>
  <c r="E241" i="93" l="1"/>
  <c r="C241" i="93"/>
  <c r="J235" i="97"/>
  <c r="G235" i="97"/>
  <c r="R235" i="97"/>
  <c r="N235" i="97"/>
  <c r="B236" i="97" s="1"/>
  <c r="E236" i="97" s="1"/>
  <c r="P241" i="93" l="1"/>
  <c r="Q241" i="93" s="1"/>
  <c r="D241" i="93"/>
  <c r="F241" i="93"/>
  <c r="K241" i="93"/>
  <c r="C236" i="97"/>
  <c r="P236" i="97" s="1"/>
  <c r="N241" i="93" l="1"/>
  <c r="O241" i="93" s="1"/>
  <c r="J241" i="93"/>
  <c r="R241" i="93"/>
  <c r="G241" i="93"/>
  <c r="B243" i="93"/>
  <c r="F236" i="97"/>
  <c r="K236" i="97"/>
  <c r="Q236" i="97"/>
  <c r="D236" i="97"/>
  <c r="E243" i="93" l="1"/>
  <c r="C243" i="93"/>
  <c r="J236" i="97"/>
  <c r="G236" i="97"/>
  <c r="N236" i="97"/>
  <c r="O236" i="97" s="1"/>
  <c r="R236" i="97"/>
  <c r="D243" i="93" l="1"/>
  <c r="P243" i="93"/>
  <c r="Q243" i="93" s="1"/>
  <c r="K243" i="93"/>
  <c r="F243" i="93"/>
  <c r="B238" i="97"/>
  <c r="E238" i="97" s="1"/>
  <c r="G243" i="93" l="1"/>
  <c r="J243" i="93"/>
  <c r="R243" i="93"/>
  <c r="N243" i="93"/>
  <c r="B244" i="93" s="1"/>
  <c r="C238" i="97"/>
  <c r="P238" i="97" s="1"/>
  <c r="Q238" i="97" s="1"/>
  <c r="E244" i="93" l="1"/>
  <c r="C244" i="93"/>
  <c r="K238" i="97"/>
  <c r="F238" i="97"/>
  <c r="D238" i="97"/>
  <c r="P244" i="93" l="1"/>
  <c r="Q244" i="93" s="1"/>
  <c r="D244" i="93"/>
  <c r="K244" i="93"/>
  <c r="F244" i="93"/>
  <c r="J238" i="97"/>
  <c r="G238" i="97"/>
  <c r="R238" i="97"/>
  <c r="N238" i="97"/>
  <c r="B239" i="97" s="1"/>
  <c r="E239" i="97" s="1"/>
  <c r="J244" i="93" l="1"/>
  <c r="G244" i="93"/>
  <c r="R244" i="93"/>
  <c r="N244" i="93"/>
  <c r="B245" i="93" s="1"/>
  <c r="C239" i="97"/>
  <c r="P239" i="97" s="1"/>
  <c r="Q239" i="97" s="1"/>
  <c r="E245" i="93" l="1"/>
  <c r="C245" i="93"/>
  <c r="P245" i="93" s="1"/>
  <c r="Q245" i="93" s="1"/>
  <c r="K239" i="97"/>
  <c r="F239" i="97"/>
  <c r="D239" i="97"/>
  <c r="F245" i="93" l="1"/>
  <c r="K245" i="93"/>
  <c r="D245" i="93"/>
  <c r="N239" i="97"/>
  <c r="B240" i="97" s="1"/>
  <c r="E240" i="97" s="1"/>
  <c r="J239" i="97"/>
  <c r="G239" i="97"/>
  <c r="R239" i="97"/>
  <c r="C240" i="97"/>
  <c r="P240" i="97" s="1"/>
  <c r="J245" i="93" l="1"/>
  <c r="G245" i="93"/>
  <c r="N245" i="93"/>
  <c r="B246" i="93" s="1"/>
  <c r="R245" i="93"/>
  <c r="Q240" i="97"/>
  <c r="D240" i="97"/>
  <c r="E246" i="93" l="1"/>
  <c r="C246" i="93"/>
  <c r="P246" i="93" s="1"/>
  <c r="Q246" i="93" s="1"/>
  <c r="J240" i="97"/>
  <c r="F240" i="97"/>
  <c r="G240" i="97" s="1"/>
  <c r="K240" i="97"/>
  <c r="R240" i="97"/>
  <c r="N240" i="97"/>
  <c r="B241" i="97" s="1"/>
  <c r="E241" i="97" s="1"/>
  <c r="F246" i="93" l="1"/>
  <c r="K246" i="93"/>
  <c r="D246" i="93"/>
  <c r="C241" i="97"/>
  <c r="P241" i="97" s="1"/>
  <c r="J246" i="93" l="1"/>
  <c r="R246" i="93"/>
  <c r="N246" i="93"/>
  <c r="G246" i="93"/>
  <c r="F241" i="97"/>
  <c r="K241" i="97"/>
  <c r="D241" i="97"/>
  <c r="Q241" i="97"/>
  <c r="O246" i="93" l="1"/>
  <c r="B248" i="93"/>
  <c r="R241" i="97"/>
  <c r="J241" i="97"/>
  <c r="G241" i="97"/>
  <c r="N241" i="97"/>
  <c r="O241" i="97" s="1"/>
  <c r="E248" i="93" l="1"/>
  <c r="C248" i="93"/>
  <c r="B243" i="97"/>
  <c r="E243" i="97" s="1"/>
  <c r="C243" i="97"/>
  <c r="P243" i="97" s="1"/>
  <c r="Q243" i="97" s="1"/>
  <c r="P248" i="93" l="1"/>
  <c r="Q248" i="93" s="1"/>
  <c r="D248" i="93"/>
  <c r="F248" i="93"/>
  <c r="K248" i="93"/>
  <c r="K243" i="97"/>
  <c r="F243" i="97"/>
  <c r="D243" i="97"/>
  <c r="N243" i="97" s="1"/>
  <c r="B244" i="97" s="1"/>
  <c r="E244" i="97" s="1"/>
  <c r="G248" i="93" l="1"/>
  <c r="N248" i="93"/>
  <c r="B249" i="93" s="1"/>
  <c r="J248" i="93"/>
  <c r="R248" i="93"/>
  <c r="R243" i="97"/>
  <c r="J243" i="97"/>
  <c r="G243" i="97"/>
  <c r="C244" i="97"/>
  <c r="P244" i="97" s="1"/>
  <c r="E249" i="93" l="1"/>
  <c r="C249" i="93"/>
  <c r="K244" i="97"/>
  <c r="F244" i="97"/>
  <c r="Q244" i="97"/>
  <c r="D244" i="97"/>
  <c r="P249" i="93" l="1"/>
  <c r="Q249" i="93" s="1"/>
  <c r="D249" i="93"/>
  <c r="K249" i="93"/>
  <c r="F249" i="93"/>
  <c r="J244" i="97"/>
  <c r="G244" i="97"/>
  <c r="R244" i="97"/>
  <c r="N244" i="97"/>
  <c r="B245" i="97" s="1"/>
  <c r="E245" i="97" s="1"/>
  <c r="G249" i="93" l="1"/>
  <c r="R249" i="93"/>
  <c r="N249" i="93"/>
  <c r="B250" i="93" s="1"/>
  <c r="J249" i="93"/>
  <c r="C245" i="97"/>
  <c r="P245" i="97" s="1"/>
  <c r="E250" i="93" l="1"/>
  <c r="C250" i="93"/>
  <c r="P250" i="93" s="1"/>
  <c r="Q250" i="93" s="1"/>
  <c r="F245" i="97"/>
  <c r="K245" i="97"/>
  <c r="Q245" i="97"/>
  <c r="D245" i="97"/>
  <c r="D250" i="93" l="1"/>
  <c r="K250" i="93"/>
  <c r="F250" i="93"/>
  <c r="J245" i="97"/>
  <c r="G245" i="97"/>
  <c r="R245" i="97"/>
  <c r="N245" i="97"/>
  <c r="B246" i="97" s="1"/>
  <c r="E246" i="97" s="1"/>
  <c r="N250" i="93" l="1"/>
  <c r="B251" i="93" s="1"/>
  <c r="G250" i="93"/>
  <c r="J250" i="93"/>
  <c r="R250" i="93"/>
  <c r="C246" i="97"/>
  <c r="P246" i="97" s="1"/>
  <c r="E251" i="93" l="1"/>
  <c r="C251" i="93"/>
  <c r="P251" i="93" s="1"/>
  <c r="Q251" i="93" s="1"/>
  <c r="F246" i="97"/>
  <c r="K246" i="97"/>
  <c r="Q246" i="97"/>
  <c r="D246" i="97"/>
  <c r="D251" i="93" l="1"/>
  <c r="K251" i="93"/>
  <c r="F251" i="93"/>
  <c r="J246" i="97"/>
  <c r="G246" i="97"/>
  <c r="R246" i="97"/>
  <c r="N246" i="97"/>
  <c r="O246" i="97" s="1"/>
  <c r="G251" i="93" l="1"/>
  <c r="J251" i="93"/>
  <c r="R251" i="93"/>
  <c r="N251" i="93"/>
  <c r="O251" i="93" s="1"/>
  <c r="B248" i="97"/>
  <c r="E248" i="97" s="1"/>
  <c r="B253" i="93" l="1"/>
  <c r="C248" i="97"/>
  <c r="P248" i="97" s="1"/>
  <c r="E253" i="93" l="1"/>
  <c r="C253" i="93"/>
  <c r="P253" i="93" s="1"/>
  <c r="Q253" i="93" s="1"/>
  <c r="K248" i="97"/>
  <c r="F248" i="97"/>
  <c r="D248" i="97"/>
  <c r="Q248" i="97"/>
  <c r="D253" i="93" l="1"/>
  <c r="F253" i="93"/>
  <c r="K253" i="93"/>
  <c r="J248" i="97"/>
  <c r="G248" i="97"/>
  <c r="N248" i="97"/>
  <c r="B249" i="97" s="1"/>
  <c r="E249" i="97" s="1"/>
  <c r="R248" i="97"/>
  <c r="J253" i="93" l="1"/>
  <c r="G253" i="93"/>
  <c r="R253" i="93"/>
  <c r="N253" i="93"/>
  <c r="B254" i="93" s="1"/>
  <c r="C249" i="97"/>
  <c r="P249" i="97" s="1"/>
  <c r="Q249" i="97" s="1"/>
  <c r="E254" i="93" l="1"/>
  <c r="C254" i="93"/>
  <c r="P254" i="93" s="1"/>
  <c r="Q254" i="93" s="1"/>
  <c r="D254" i="93"/>
  <c r="D249" i="97"/>
  <c r="J249" i="97"/>
  <c r="K249" i="97"/>
  <c r="F249" i="97"/>
  <c r="G249" i="97" s="1"/>
  <c r="N249" i="97"/>
  <c r="B250" i="97" s="1"/>
  <c r="E250" i="97" s="1"/>
  <c r="R249" i="97"/>
  <c r="N254" i="93" l="1"/>
  <c r="B255" i="93" s="1"/>
  <c r="J254" i="93"/>
  <c r="R254" i="93"/>
  <c r="K254" i="93"/>
  <c r="F254" i="93"/>
  <c r="G254" i="93" s="1"/>
  <c r="C250" i="97"/>
  <c r="P250" i="97" s="1"/>
  <c r="E255" i="93" l="1"/>
  <c r="C255" i="93"/>
  <c r="F250" i="97"/>
  <c r="K250" i="97"/>
  <c r="Q250" i="97"/>
  <c r="D250" i="97"/>
  <c r="P255" i="93" l="1"/>
  <c r="Q255" i="93" s="1"/>
  <c r="D255" i="93"/>
  <c r="F255" i="93"/>
  <c r="K255" i="93"/>
  <c r="G250" i="97"/>
  <c r="J250" i="97"/>
  <c r="R250" i="97"/>
  <c r="N250" i="97"/>
  <c r="B251" i="97" s="1"/>
  <c r="E251" i="97" s="1"/>
  <c r="G255" i="93" l="1"/>
  <c r="J255" i="93"/>
  <c r="R255" i="93"/>
  <c r="N255" i="93"/>
  <c r="B256" i="93" s="1"/>
  <c r="C251" i="97"/>
  <c r="P251" i="97" s="1"/>
  <c r="E256" i="93" l="1"/>
  <c r="C256" i="93"/>
  <c r="F251" i="97"/>
  <c r="K251" i="97"/>
  <c r="Q251" i="97"/>
  <c r="D251" i="97"/>
  <c r="D256" i="93" l="1"/>
  <c r="P256" i="93"/>
  <c r="Q256" i="93" s="1"/>
  <c r="K256" i="93"/>
  <c r="F256" i="93"/>
  <c r="J251" i="97"/>
  <c r="G251" i="97"/>
  <c r="R251" i="97"/>
  <c r="N251" i="97"/>
  <c r="O251" i="97" s="1"/>
  <c r="J256" i="93" l="1"/>
  <c r="G256" i="93"/>
  <c r="N256" i="93"/>
  <c r="R256" i="93"/>
  <c r="B253" i="97"/>
  <c r="E253" i="97" s="1"/>
  <c r="O256" i="93" l="1"/>
  <c r="B258" i="93"/>
  <c r="C253" i="97"/>
  <c r="P253" i="97" s="1"/>
  <c r="E258" i="93" l="1"/>
  <c r="C258" i="93"/>
  <c r="K253" i="97"/>
  <c r="F253" i="97"/>
  <c r="Q253" i="97"/>
  <c r="D253" i="97"/>
  <c r="D258" i="93" l="1"/>
  <c r="P258" i="93"/>
  <c r="Q258" i="93" s="1"/>
  <c r="K258" i="93"/>
  <c r="F258" i="93"/>
  <c r="J253" i="97"/>
  <c r="G253" i="97"/>
  <c r="R253" i="97"/>
  <c r="N253" i="97"/>
  <c r="G258" i="93" l="1"/>
  <c r="R258" i="93"/>
  <c r="J258" i="93"/>
  <c r="N258" i="93"/>
  <c r="B259" i="93" s="1"/>
  <c r="B254" i="97"/>
  <c r="E254" i="97" s="1"/>
  <c r="E259" i="93" l="1"/>
  <c r="C259" i="93"/>
  <c r="P259" i="93" s="1"/>
  <c r="Q259" i="93" s="1"/>
  <c r="C254" i="97"/>
  <c r="P254" i="97" s="1"/>
  <c r="F259" i="93" l="1"/>
  <c r="K259" i="93"/>
  <c r="D259" i="93"/>
  <c r="K254" i="97"/>
  <c r="F254" i="97"/>
  <c r="Q254" i="97"/>
  <c r="D254" i="97"/>
  <c r="G259" i="93" l="1"/>
  <c r="J259" i="93"/>
  <c r="N259" i="93"/>
  <c r="B260" i="93" s="1"/>
  <c r="R259" i="93"/>
  <c r="J254" i="97"/>
  <c r="G254" i="97"/>
  <c r="N254" i="97"/>
  <c r="B255" i="97" s="1"/>
  <c r="E255" i="97" s="1"/>
  <c r="R254" i="97"/>
  <c r="E260" i="93" l="1"/>
  <c r="C260" i="93"/>
  <c r="P260" i="93" s="1"/>
  <c r="Q260" i="93" s="1"/>
  <c r="C255" i="97"/>
  <c r="P255" i="97" s="1"/>
  <c r="D260" i="93" l="1"/>
  <c r="F260" i="93"/>
  <c r="K260" i="93"/>
  <c r="F255" i="97"/>
  <c r="K255" i="97"/>
  <c r="Q255" i="97"/>
  <c r="D255" i="97"/>
  <c r="J260" i="93" l="1"/>
  <c r="G260" i="93"/>
  <c r="N260" i="93"/>
  <c r="B261" i="93" s="1"/>
  <c r="R260" i="93"/>
  <c r="G255" i="97"/>
  <c r="J255" i="97"/>
  <c r="R255" i="97"/>
  <c r="N255" i="97"/>
  <c r="B256" i="97" s="1"/>
  <c r="E256" i="97" s="1"/>
  <c r="E261" i="93" l="1"/>
  <c r="C261" i="93"/>
  <c r="C256" i="97"/>
  <c r="P256" i="97" s="1"/>
  <c r="D261" i="93" l="1"/>
  <c r="P261" i="93"/>
  <c r="Q261" i="93" s="1"/>
  <c r="F261" i="93"/>
  <c r="K261" i="93"/>
  <c r="F256" i="97"/>
  <c r="K256" i="97"/>
  <c r="Q256" i="97"/>
  <c r="D256" i="97"/>
  <c r="G261" i="93" l="1"/>
  <c r="N261" i="93"/>
  <c r="J261" i="93"/>
  <c r="R261" i="93"/>
  <c r="J256" i="97"/>
  <c r="G256" i="97"/>
  <c r="R256" i="97"/>
  <c r="N256" i="97"/>
  <c r="O256" i="97" s="1"/>
  <c r="O261" i="93" l="1"/>
  <c r="B263" i="93"/>
  <c r="B258" i="97"/>
  <c r="E258" i="97" s="1"/>
  <c r="C258" i="97"/>
  <c r="P258" i="97" s="1"/>
  <c r="E263" i="93" l="1"/>
  <c r="C263" i="93"/>
  <c r="Q258" i="97"/>
  <c r="D258" i="97"/>
  <c r="D263" i="93" l="1"/>
  <c r="P263" i="93"/>
  <c r="Q263" i="93" s="1"/>
  <c r="K263" i="93"/>
  <c r="F263" i="93"/>
  <c r="J258" i="97"/>
  <c r="K258" i="97"/>
  <c r="F258" i="97"/>
  <c r="G258" i="97" s="1"/>
  <c r="R258" i="97"/>
  <c r="N258" i="97"/>
  <c r="G263" i="93" l="1"/>
  <c r="J263" i="93"/>
  <c r="R263" i="93"/>
  <c r="N263" i="93"/>
  <c r="B264" i="93" s="1"/>
  <c r="B259" i="97"/>
  <c r="E259" i="97" s="1"/>
  <c r="E264" i="93" l="1"/>
  <c r="C264" i="93"/>
  <c r="P264" i="93" s="1"/>
  <c r="Q264" i="93" s="1"/>
  <c r="D264" i="93"/>
  <c r="J264" i="93"/>
  <c r="R264" i="93"/>
  <c r="N264" i="93"/>
  <c r="B265" i="93" s="1"/>
  <c r="E265" i="93" s="1"/>
  <c r="C259" i="97"/>
  <c r="P259" i="97" s="1"/>
  <c r="K264" i="93" l="1"/>
  <c r="F264" i="93"/>
  <c r="G264" i="93" s="1"/>
  <c r="F265" i="93"/>
  <c r="K265" i="93"/>
  <c r="C265" i="93"/>
  <c r="P265" i="93" s="1"/>
  <c r="Q265" i="93" s="1"/>
  <c r="K259" i="97"/>
  <c r="F259" i="97"/>
  <c r="D259" i="97"/>
  <c r="N259" i="97" s="1"/>
  <c r="B260" i="97" s="1"/>
  <c r="E260" i="97" s="1"/>
  <c r="Q259" i="97"/>
  <c r="D265" i="93" l="1"/>
  <c r="R259" i="97"/>
  <c r="J259" i="97"/>
  <c r="G259" i="97"/>
  <c r="C260" i="97"/>
  <c r="P260" i="97" s="1"/>
  <c r="J265" i="93" l="1"/>
  <c r="G265" i="93"/>
  <c r="R265" i="93"/>
  <c r="N265" i="93"/>
  <c r="B266" i="93" s="1"/>
  <c r="E266" i="93" s="1"/>
  <c r="F260" i="97"/>
  <c r="K260" i="97"/>
  <c r="Q260" i="97"/>
  <c r="D260" i="97"/>
  <c r="K266" i="93" l="1"/>
  <c r="F266" i="93"/>
  <c r="C266" i="93"/>
  <c r="G260" i="97"/>
  <c r="J260" i="97"/>
  <c r="N260" i="97"/>
  <c r="B261" i="97" s="1"/>
  <c r="E261" i="97" s="1"/>
  <c r="R260" i="97"/>
  <c r="P266" i="93" l="1"/>
  <c r="Q266" i="93" s="1"/>
  <c r="D266" i="93"/>
  <c r="C261" i="97"/>
  <c r="P261" i="97" s="1"/>
  <c r="J266" i="93" l="1"/>
  <c r="G266" i="93"/>
  <c r="R266" i="93"/>
  <c r="N266" i="93"/>
  <c r="O266" i="93" s="1"/>
  <c r="F261" i="97"/>
  <c r="K261" i="97"/>
  <c r="Q261" i="97"/>
  <c r="D261" i="97"/>
  <c r="J261" i="97" l="1"/>
  <c r="G261" i="97"/>
  <c r="R261" i="97"/>
  <c r="N261" i="97"/>
  <c r="O261" i="97" s="1"/>
  <c r="B263" i="97" l="1"/>
  <c r="E263" i="97" s="1"/>
  <c r="C263" i="97" l="1"/>
  <c r="P263" i="97" s="1"/>
  <c r="Q263" i="97" s="1"/>
  <c r="K263" i="97" l="1"/>
  <c r="F263" i="97"/>
  <c r="D263" i="97"/>
  <c r="R263" i="97" l="1"/>
  <c r="J263" i="97"/>
  <c r="G263" i="97"/>
  <c r="N263" i="97"/>
  <c r="B264" i="97" s="1"/>
  <c r="E264" i="97" s="1"/>
  <c r="C264" i="97" l="1"/>
  <c r="P264" i="97" s="1"/>
  <c r="K264" i="97" l="1"/>
  <c r="F264" i="97"/>
  <c r="Q264" i="97"/>
  <c r="D264" i="97"/>
  <c r="J264" i="97" l="1"/>
  <c r="G264" i="97"/>
  <c r="R264" i="97"/>
  <c r="N264" i="97"/>
  <c r="B265" i="97" l="1"/>
  <c r="E265" i="97" s="1"/>
  <c r="C265" i="97" l="1"/>
  <c r="P265" i="97" s="1"/>
  <c r="F265" i="97" l="1"/>
  <c r="K265" i="97"/>
  <c r="Q265" i="97"/>
  <c r="D265" i="97"/>
  <c r="J265" i="97" l="1"/>
  <c r="G265" i="97"/>
  <c r="N265" i="97"/>
  <c r="B266" i="97" s="1"/>
  <c r="E266" i="97" s="1"/>
  <c r="R265" i="97"/>
  <c r="C266" i="97" l="1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tc={DF7F4C16-7B17-4496-A2B7-9BA01ABF3183}</author>
  </authors>
  <commentList>
    <comment ref="N9" authorId="0" shapeId="0" xr:uid="{DF7F4C16-7B17-4496-A2B7-9BA01ABF3183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<sst xmlns="http://schemas.openxmlformats.org/spreadsheetml/2006/main" count="87" uniqueCount="41">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</sst>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1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3-30T17:18:34.09" personId="{467BBB67-D30A-4494-A356-E520568B63AD}" id="{DF7F4C16-7B17-4496-A2B7-9BA01ABF3183}">
    <text>Thermobaric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zoomScale="60" zoomScaleNormal="60" workbookViewId="0">
      <pane ySplit="1" topLeftCell="A2" activePane="bottomLeft" state="frozen"/>
      <selection pane="bottomLeft" activeCell="A10" sqref="A10:XFD1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80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73">
        <f>A9+7</f>
        <v>44654</v>
      </c>
      <c r="B10" s="74">
        <f>D9+H9-N9</f>
        <v>3331.2562945231753</v>
      </c>
      <c r="C10" s="44">
        <f>(B10*required_return)</f>
        <v>99.937688835695255</v>
      </c>
      <c r="D10" s="18">
        <f>B10+C10</f>
        <v>3431.1939833588704</v>
      </c>
      <c r="E10" s="14">
        <f>B10/3000</f>
        <v>1.1104187648410584</v>
      </c>
      <c r="F10" s="14">
        <f>E10</f>
        <v>1.1104187648410584</v>
      </c>
      <c r="G10" s="52">
        <f t="shared" si="3"/>
        <v>89.999999999999858</v>
      </c>
      <c r="H10" s="19"/>
      <c r="I10" s="19"/>
      <c r="J10" s="18">
        <f>D10+H10-I10</f>
        <v>3431.1939833588704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3681.1939833588699</v>
      </c>
      <c r="Q10" s="25">
        <f>(P10-(B3+SUM(H3:H9)))/(B3+SUM(H3:H9))</f>
        <v>2.2553884266352749E-2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3431.1939833588704</v>
      </c>
      <c r="C11" s="44">
        <f>(B11*required_return)</f>
        <v>102.9358195007661</v>
      </c>
      <c r="D11" s="18">
        <f>B11+C11</f>
        <v>3534.1298028596366</v>
      </c>
      <c r="E11" s="14">
        <f>B11/3000</f>
        <v>1.1437313277862902</v>
      </c>
      <c r="F11" s="14">
        <f>E11</f>
        <v>1.1437313277862902</v>
      </c>
      <c r="G11" s="52">
        <f t="shared" si="3"/>
        <v>90.000000000000099</v>
      </c>
      <c r="H11" s="19"/>
      <c r="I11" s="19"/>
      <c r="J11" s="18">
        <f>D11+H11-I11</f>
        <v>3534.1298028596366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3784.1298028596361</v>
      </c>
      <c r="Q11" s="25">
        <f>(P11-(B3+SUM(H3:H10)))/(B3+SUM(H3:H10))</f>
        <v>5.1147167461010036E-2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3534.1298028596366</v>
      </c>
      <c r="C13" s="44">
        <f>(B13*required_return)</f>
        <v>106.0238940857891</v>
      </c>
      <c r="D13" s="14">
        <f>B13+C13</f>
        <v>3640.1536969454255</v>
      </c>
      <c r="E13" s="14">
        <f>B13/3000</f>
        <v>1.1780432676198789</v>
      </c>
      <c r="F13" s="14">
        <f>E13</f>
        <v>1.1780432676198789</v>
      </c>
      <c r="G13" s="53">
        <f>(D13-B13)/F13</f>
        <v>89.999999999999858</v>
      </c>
      <c r="H13" s="19"/>
      <c r="I13" s="19"/>
      <c r="J13" s="14">
        <f>D13+H13-I13</f>
        <v>3640.1536969454255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3890.1536969454251</v>
      </c>
      <c r="Q13" s="25">
        <f>(P13-(B3+SUM(H3:H11)))/(B3+SUM(H3:H11))</f>
        <v>8.0598249151506957E-2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3640.1536969454255</v>
      </c>
      <c r="C14" s="44">
        <f>(B14*required_return)</f>
        <v>109.20461090836277</v>
      </c>
      <c r="D14" s="18">
        <f>B14+C14</f>
        <v>3749.3583078537881</v>
      </c>
      <c r="E14" s="14">
        <f>B14/3000</f>
        <v>1.2133845656484752</v>
      </c>
      <c r="F14" s="14">
        <f>E14</f>
        <v>1.2133845656484752</v>
      </c>
      <c r="G14" s="52">
        <f t="shared" ref="G14:G16" si="6">(D14-B14)/F14</f>
        <v>89.999999999999872</v>
      </c>
      <c r="H14" s="19"/>
      <c r="I14" s="19"/>
      <c r="J14" s="18">
        <f>D14+H14-I14</f>
        <v>3749.3583078537881</v>
      </c>
      <c r="K14" s="55">
        <f t="shared" ref="K14:K16" si="7">E14*75/B14</f>
        <v>2.4999999999999998E-2</v>
      </c>
      <c r="L14" s="45"/>
      <c r="M14" s="47"/>
      <c r="N14" s="39"/>
      <c r="O14" s="18"/>
      <c r="P14" s="14">
        <f>P13+C14+H13</f>
        <v>3999.3583078537877</v>
      </c>
      <c r="Q14" s="25">
        <f>(P14-(B3+SUM(H3:H13)))/(B3+SUM(H3:H13))</f>
        <v>0.1109328632927188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3749.3583078537881</v>
      </c>
      <c r="C15" s="44">
        <f>(B15*required_return)</f>
        <v>112.48074923561364</v>
      </c>
      <c r="D15" s="18">
        <f>B15+C15</f>
        <v>3861.8390570894016</v>
      </c>
      <c r="E15" s="14">
        <f>B15/3000</f>
        <v>1.2497861026179293</v>
      </c>
      <c r="F15" s="14">
        <f>E15</f>
        <v>1.2497861026179293</v>
      </c>
      <c r="G15" s="52">
        <f t="shared" si="6"/>
        <v>89.999999999999915</v>
      </c>
      <c r="H15" s="19"/>
      <c r="I15" s="19"/>
      <c r="J15" s="18">
        <f>D15+H15-I15</f>
        <v>3861.8390570894016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4111.8390570894016</v>
      </c>
      <c r="Q15" s="25">
        <f>(P15-(B3+SUM(H3:H14)))/(B3+SUM(H3:H14))</f>
        <v>0.14217751585816713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3861.8390570894016</v>
      </c>
      <c r="C16" s="44">
        <f>(B16*required_return)</f>
        <v>115.85517171268205</v>
      </c>
      <c r="D16" s="18">
        <f>B16+C16</f>
        <v>3977.6942288020837</v>
      </c>
      <c r="E16" s="14">
        <f>B16/3000</f>
        <v>1.2872796856964672</v>
      </c>
      <c r="F16" s="14">
        <f>E16</f>
        <v>1.2872796856964672</v>
      </c>
      <c r="G16" s="52">
        <f t="shared" si="6"/>
        <v>89.999999999999972</v>
      </c>
      <c r="H16" s="19"/>
      <c r="I16" s="19"/>
      <c r="J16" s="18">
        <f>D16+H16-I16</f>
        <v>3977.6942288020837</v>
      </c>
      <c r="K16" s="55">
        <f t="shared" si="7"/>
        <v>2.5000000000000001E-2</v>
      </c>
      <c r="L16" s="45"/>
      <c r="M16" s="47"/>
      <c r="N16" s="39"/>
      <c r="O16" s="18"/>
      <c r="P16" s="14">
        <f>P15+C16+H15</f>
        <v>4227.6942288020837</v>
      </c>
      <c r="Q16" s="25">
        <f>(P16-(B3+SUM(H3:H15)))/(B3+SUM(H3:H15))</f>
        <v>0.17435950800057881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3977.6942288020837</v>
      </c>
      <c r="C18" s="44">
        <f>(B18*required_return)</f>
        <v>119.3308268640625</v>
      </c>
      <c r="D18" s="14">
        <f>B18+C18</f>
        <v>4097.0250556661458</v>
      </c>
      <c r="E18" s="14">
        <f>B18/3000</f>
        <v>1.3258980762673611</v>
      </c>
      <c r="F18" s="14">
        <f>E18</f>
        <v>1.3258980762673611</v>
      </c>
      <c r="G18" s="53">
        <f>(D18-B18)/F18</f>
        <v>89.99999999999973</v>
      </c>
      <c r="H18" s="19"/>
      <c r="I18" s="19"/>
      <c r="J18" s="14">
        <f>D18+H18-I18</f>
        <v>4097.0250556661458</v>
      </c>
      <c r="K18" s="55">
        <f>E18*75/B18</f>
        <v>2.4999999999999998E-2</v>
      </c>
      <c r="L18" s="45"/>
      <c r="M18" s="47"/>
      <c r="N18" s="39"/>
      <c r="O18" s="18"/>
      <c r="P18" s="14">
        <f>P16+C18+H16</f>
        <v>4347.0250556661458</v>
      </c>
      <c r="Q18" s="25">
        <f>(P18-(B3+SUM(H3:H16)))/(B3+SUM(H3:H16))</f>
        <v>0.20750695990726273</v>
      </c>
      <c r="R18" s="25">
        <f>D18/B18-1</f>
        <v>2.9999999999999805E-2</v>
      </c>
    </row>
    <row r="19" spans="1:18" s="21" customFormat="1">
      <c r="A19" s="1">
        <f>A18+7</f>
        <v>44703</v>
      </c>
      <c r="B19" s="17">
        <f>D18+H18-N18</f>
        <v>4097.0250556661458</v>
      </c>
      <c r="C19" s="44">
        <f>(B19*required_return)</f>
        <v>122.91075166998436</v>
      </c>
      <c r="D19" s="18">
        <f>B19+C19</f>
        <v>4219.93580733613</v>
      </c>
      <c r="E19" s="14">
        <f>B19/3000</f>
        <v>1.3656750185553819</v>
      </c>
      <c r="F19" s="14">
        <f>E19</f>
        <v>1.3656750185553819</v>
      </c>
      <c r="G19" s="52">
        <f t="shared" ref="G19:G21" si="9">(D19-B19)/F19</f>
        <v>89.999999999999858</v>
      </c>
      <c r="H19" s="19"/>
      <c r="I19" s="19"/>
      <c r="J19" s="18">
        <f>D19+H19-I19</f>
        <v>4219.93580733613</v>
      </c>
      <c r="K19" s="55">
        <f t="shared" ref="K19:K21" si="10">E19*75/B19</f>
        <v>2.4999999999999998E-2</v>
      </c>
      <c r="L19" s="45"/>
      <c r="M19" s="47"/>
      <c r="N19" s="39"/>
      <c r="O19" s="18"/>
      <c r="P19" s="14">
        <f>P18+C19+H18</f>
        <v>4469.93580733613</v>
      </c>
      <c r="Q19" s="25">
        <f>(P19-(B3+SUM(H3:H18)))/(B3+SUM(H3:H18))</f>
        <v>0.24164883537114723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4219.93580733613</v>
      </c>
      <c r="C20" s="44">
        <f>(B20*required_return)</f>
        <v>126.5980742200839</v>
      </c>
      <c r="D20" s="18">
        <f>B20+C20</f>
        <v>4346.5338815562136</v>
      </c>
      <c r="E20" s="14">
        <f>B20/3000</f>
        <v>1.4066452691120432</v>
      </c>
      <c r="F20" s="14">
        <f>E20</f>
        <v>1.4066452691120432</v>
      </c>
      <c r="G20" s="52">
        <f t="shared" si="9"/>
        <v>89.999999999999801</v>
      </c>
      <c r="H20" s="19"/>
      <c r="I20" s="19"/>
      <c r="J20" s="18">
        <f>D20+H20-I20</f>
        <v>4346.5338815562136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4596.5338815562136</v>
      </c>
      <c r="Q20" s="25">
        <f>(P20-(B3+SUM(H3:H19)))/(B3+SUM(H3:H19))</f>
        <v>0.27681496709894821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4346.5338815562136</v>
      </c>
      <c r="C21" s="44">
        <f>(B21*required_return)</f>
        <v>130.39601644668642</v>
      </c>
      <c r="D21" s="18">
        <f>B21+C21</f>
        <v>4476.9298980028998</v>
      </c>
      <c r="E21" s="14">
        <f>B21/3000</f>
        <v>1.4488446271854045</v>
      </c>
      <c r="F21" s="14">
        <f>E21</f>
        <v>1.4488446271854045</v>
      </c>
      <c r="G21" s="52">
        <f t="shared" si="9"/>
        <v>89.999999999999844</v>
      </c>
      <c r="H21" s="19"/>
      <c r="I21" s="19"/>
      <c r="J21" s="18">
        <f>D21+H21-I21</f>
        <v>4476.9298980028998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4726.9298980028998</v>
      </c>
      <c r="Q21" s="25">
        <f>(P21-(B3+SUM(H3:H20)))/(B3+SUM(H3:H20))</f>
        <v>0.3130360827785833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4476.9298980028998</v>
      </c>
      <c r="C23" s="44">
        <f>(B23*required_return)</f>
        <v>134.30789694008698</v>
      </c>
      <c r="D23" s="14">
        <f>B23+C23</f>
        <v>4611.2377949429865</v>
      </c>
      <c r="E23" s="14">
        <f>B23/3000</f>
        <v>1.4923099660009667</v>
      </c>
      <c r="F23" s="14">
        <f>E23</f>
        <v>1.4923099660009667</v>
      </c>
      <c r="G23" s="53">
        <f>(D23-B23)/F23</f>
        <v>89.999999999999815</v>
      </c>
      <c r="H23" s="19"/>
      <c r="I23" s="19"/>
      <c r="J23" s="14">
        <f>D23+H23-I23</f>
        <v>4611.2377949429865</v>
      </c>
      <c r="K23" s="55">
        <f>E23*75/B23</f>
        <v>2.5000000000000001E-2</v>
      </c>
      <c r="L23" s="45"/>
      <c r="M23" s="47"/>
      <c r="N23" s="39"/>
      <c r="O23" s="18"/>
      <c r="P23" s="14">
        <f>P21+C23+H21</f>
        <v>4861.2377949429865</v>
      </c>
      <c r="Q23" s="25">
        <f>(P23-(B3+SUM(H3:H21)))/(B3+SUM(H3:H21))</f>
        <v>0.35034383192860735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4611.2377949429865</v>
      </c>
      <c r="C24" s="44">
        <f>(B24*required_return)</f>
        <v>138.3371338482896</v>
      </c>
      <c r="D24" s="18">
        <f>B24+C24</f>
        <v>4749.5749287912759</v>
      </c>
      <c r="E24" s="14">
        <f>B24/3000</f>
        <v>1.5370792649809955</v>
      </c>
      <c r="F24" s="14">
        <f>E24</f>
        <v>1.5370792649809955</v>
      </c>
      <c r="G24" s="52">
        <f t="shared" ref="G24:G26" si="12">(D24-B24)/F24</f>
        <v>89.999999999999844</v>
      </c>
      <c r="H24" s="19"/>
      <c r="I24" s="19"/>
      <c r="J24" s="18">
        <f>D24+H24-I24</f>
        <v>4749.5749287912759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4999.5749287912759</v>
      </c>
      <c r="Q24" s="25">
        <f>(P24-(B3+SUM(H3:H23)))/(B3+SUM(H3:H23))</f>
        <v>0.3887708135531322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4749.5749287912759</v>
      </c>
      <c r="C25" s="44">
        <f>(B25*required_return)</f>
        <v>142.48724786373828</v>
      </c>
      <c r="D25" s="18">
        <f>B25+C25</f>
        <v>4892.0621766550139</v>
      </c>
      <c r="E25" s="14">
        <f>B25/3000</f>
        <v>1.5831916429304254</v>
      </c>
      <c r="F25" s="14">
        <f>E25</f>
        <v>1.5831916429304254</v>
      </c>
      <c r="G25" s="52">
        <f t="shared" si="12"/>
        <v>89.999999999999858</v>
      </c>
      <c r="H25" s="19"/>
      <c r="I25" s="19"/>
      <c r="J25" s="18">
        <f>D25+H25-I25</f>
        <v>4892.0621766550139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5142.0621766550139</v>
      </c>
      <c r="Q25" s="25">
        <f>(P25-(B3+SUM(H3:H24)))/(B3+SUM(H3:H24))</f>
        <v>0.42835060462639274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4892.0621766550139</v>
      </c>
      <c r="C26" s="44">
        <f>(B26*required_return)</f>
        <v>146.76186529965042</v>
      </c>
      <c r="D26" s="18">
        <f>B26+C26</f>
        <v>5038.8240419546646</v>
      </c>
      <c r="E26" s="14">
        <f>B26/3000</f>
        <v>1.630687392218338</v>
      </c>
      <c r="F26" s="14">
        <f>E26</f>
        <v>1.630687392218338</v>
      </c>
      <c r="G26" s="52">
        <f t="shared" si="12"/>
        <v>90.000000000000171</v>
      </c>
      <c r="H26" s="19"/>
      <c r="I26" s="19"/>
      <c r="J26" s="18">
        <f>D26+H26-I26</f>
        <v>5038.8240419546646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5288.8240419546646</v>
      </c>
      <c r="Q26" s="25">
        <f>(P26-(B3+SUM(H3:H25)))/(B3+SUM(H3:H25))</f>
        <v>0.46911778943185128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5038.8240419546646</v>
      </c>
      <c r="C28" s="44">
        <f>(B28*required_return)</f>
        <v>151.16472125863993</v>
      </c>
      <c r="D28" s="14">
        <f>B28+C28</f>
        <v>5189.988763213305</v>
      </c>
      <c r="E28" s="14">
        <f>B28/3000</f>
        <v>1.6796080139848881</v>
      </c>
      <c r="F28" s="14">
        <f>E28</f>
        <v>1.6796080139848881</v>
      </c>
      <c r="G28" s="53">
        <f>(D28-B28)/F28</f>
        <v>90.00000000000027</v>
      </c>
      <c r="H28" s="19"/>
      <c r="I28" s="19"/>
      <c r="J28" s="14">
        <f>D28+H28-I28</f>
        <v>5189.988763213305</v>
      </c>
      <c r="K28" s="55">
        <f>E28*75/B28</f>
        <v>2.4999999999999998E-2</v>
      </c>
      <c r="L28" s="45"/>
      <c r="M28" s="47"/>
      <c r="N28" s="20"/>
      <c r="O28" s="18"/>
      <c r="P28" s="14">
        <f>P26+C28+H26</f>
        <v>5439.988763213305</v>
      </c>
      <c r="Q28" s="25">
        <f>(P28-(B3+SUM(H3:H26)))/(B3+SUM(H3:H26))</f>
        <v>0.51110798978147365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5189.988763213305</v>
      </c>
      <c r="C29" s="44">
        <f>(B29*required_return)</f>
        <v>155.69966289639913</v>
      </c>
      <c r="D29" s="18">
        <f>B29+C29</f>
        <v>5345.6884261097039</v>
      </c>
      <c r="E29" s="14">
        <f>B29/3000</f>
        <v>1.7299962544044349</v>
      </c>
      <c r="F29" s="14">
        <f>E29</f>
        <v>1.7299962544044349</v>
      </c>
      <c r="G29" s="52">
        <f t="shared" ref="G29:G31" si="15">(D29-B29)/F29</f>
        <v>89.999999999999844</v>
      </c>
      <c r="H29" s="19"/>
      <c r="I29" s="19"/>
      <c r="J29" s="18">
        <f>D29+H29-I29</f>
        <v>5345.6884261097039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5595.6884261097039</v>
      </c>
      <c r="Q29" s="25">
        <f>(P29-(B3+SUM(H3:H28)))/(B3+SUM(H3:H28))</f>
        <v>0.55435789614158437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5345.6884261097039</v>
      </c>
      <c r="C30" s="44">
        <f>(B30*required_return)</f>
        <v>160.37065278329112</v>
      </c>
      <c r="D30" s="18">
        <f>B30+C30</f>
        <v>5506.0590788929949</v>
      </c>
      <c r="E30" s="14">
        <f>B30/3000</f>
        <v>1.781896142036568</v>
      </c>
      <c r="F30" s="14">
        <f>E30</f>
        <v>1.781896142036568</v>
      </c>
      <c r="G30" s="52">
        <f t="shared" si="15"/>
        <v>89.999999999999943</v>
      </c>
      <c r="H30" s="19"/>
      <c r="I30" s="19"/>
      <c r="J30" s="18">
        <f>D30+H30-I30</f>
        <v>5506.0590788929949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5756.0590788929949</v>
      </c>
      <c r="Q30" s="25">
        <f>(P30-(B3+SUM(H3:H29)))/(B3+SUM(H3:H29))</f>
        <v>0.59890529969249862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5506.0590788929949</v>
      </c>
      <c r="C31" s="44">
        <f>(B31*required_return)</f>
        <v>165.18177236678983</v>
      </c>
      <c r="D31" s="18">
        <f>B31+C31</f>
        <v>5671.2408512597849</v>
      </c>
      <c r="E31" s="14">
        <f>B31/3000</f>
        <v>1.8353530262976649</v>
      </c>
      <c r="F31" s="14">
        <f>E31</f>
        <v>1.8353530262976649</v>
      </c>
      <c r="G31" s="52">
        <f t="shared" si="15"/>
        <v>90.000000000000099</v>
      </c>
      <c r="H31" s="19"/>
      <c r="I31" s="19"/>
      <c r="J31" s="18">
        <f>D31+H31-I31</f>
        <v>5671.2408512597849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5921.2408512597849</v>
      </c>
      <c r="Q31" s="25">
        <f>(P31-(B3+SUM(H3:H30)))/(B3+SUM(H3:H30))</f>
        <v>0.64478912534994026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5671.2408512597849</v>
      </c>
      <c r="C33" s="44">
        <f>(B33*required_return)</f>
        <v>170.13722553779354</v>
      </c>
      <c r="D33" s="14">
        <f>B33+C33</f>
        <v>5841.3780767975786</v>
      </c>
      <c r="E33" s="14">
        <f>B33/3000</f>
        <v>1.8904136170865951</v>
      </c>
      <c r="F33" s="14">
        <f>E33</f>
        <v>1.8904136170865951</v>
      </c>
      <c r="G33" s="53">
        <f>(D33-B33)/F33</f>
        <v>90.000000000000085</v>
      </c>
      <c r="H33" s="19"/>
      <c r="I33" s="19"/>
      <c r="J33" s="14">
        <f>D33+H33-I33</f>
        <v>5841.3780767975786</v>
      </c>
      <c r="K33" s="55">
        <f>E33*75/B33</f>
        <v>2.4999999999999998E-2</v>
      </c>
      <c r="L33" s="45"/>
      <c r="M33" s="47"/>
      <c r="N33" s="20"/>
      <c r="O33" s="18"/>
      <c r="P33" s="14">
        <f>P31+C33+H31</f>
        <v>6091.3780767975786</v>
      </c>
      <c r="Q33" s="25">
        <f>(P33-(B3+SUM(H3:H31)))/(B3+SUM(H3:H31))</f>
        <v>0.69204946577710513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5841.3780767975786</v>
      </c>
      <c r="C34" s="44">
        <f>(B34*required_return)</f>
        <v>175.24134230392735</v>
      </c>
      <c r="D34" s="18">
        <f>B34+C34</f>
        <v>6016.6194191015056</v>
      </c>
      <c r="E34" s="14">
        <f>B34/3000</f>
        <v>1.9471260255991929</v>
      </c>
      <c r="F34" s="14">
        <f>E34</f>
        <v>1.9471260255991929</v>
      </c>
      <c r="G34" s="52">
        <f t="shared" ref="G34:G36" si="18">(D34-B34)/F34</f>
        <v>89.999999999999815</v>
      </c>
      <c r="H34" s="19"/>
      <c r="I34" s="19"/>
      <c r="J34" s="18">
        <f>D34+H34-I34</f>
        <v>6016.6194191015056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6266.6194191015056</v>
      </c>
      <c r="Q34" s="25">
        <f>(P34-(B3+SUM(H3:H33)))/(B3+SUM(H3:H33))</f>
        <v>0.74072761641708484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6016.6194191015056</v>
      </c>
      <c r="C35" s="44">
        <f>(B35*required_return)</f>
        <v>180.49858257304516</v>
      </c>
      <c r="D35" s="18">
        <f>B35+C35</f>
        <v>6197.1180016745511</v>
      </c>
      <c r="E35" s="14">
        <f>B35/3000</f>
        <v>2.0055398063671683</v>
      </c>
      <c r="F35" s="14">
        <f>E35</f>
        <v>2.0055398063671683</v>
      </c>
      <c r="G35" s="52">
        <f t="shared" si="18"/>
        <v>90.000000000000171</v>
      </c>
      <c r="H35" s="19"/>
      <c r="I35" s="19"/>
      <c r="J35" s="18">
        <f>D35+H35-I35</f>
        <v>6197.1180016745511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6447.1180016745511</v>
      </c>
      <c r="Q35" s="25">
        <f>(P35-(B3+SUM(H3:H34)))/(B3+SUM(H3:H34))</f>
        <v>0.79086611157626419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6197.1180016745511</v>
      </c>
      <c r="C36" s="44">
        <f>(B36*required_return)</f>
        <v>185.91354005023652</v>
      </c>
      <c r="D36" s="18">
        <f>B36+C36</f>
        <v>6383.0315417247875</v>
      </c>
      <c r="E36" s="14">
        <f>B36/3000</f>
        <v>2.0657060005581838</v>
      </c>
      <c r="F36" s="14">
        <f>E36</f>
        <v>2.0657060005581838</v>
      </c>
      <c r="G36" s="52">
        <f t="shared" si="18"/>
        <v>89.999999999999929</v>
      </c>
      <c r="H36" s="19"/>
      <c r="I36" s="19"/>
      <c r="J36" s="18">
        <f>D36+H36-I36</f>
        <v>6383.0315417247875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6633.0315417247875</v>
      </c>
      <c r="Q36" s="25">
        <f>(P36-(B3+SUM(H3:H35)))/(B3+SUM(H3:H35))</f>
        <v>0.84250876159021881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6383.0315417247875</v>
      </c>
      <c r="C38" s="44">
        <f>(B38*required_return)</f>
        <v>191.49094625174362</v>
      </c>
      <c r="D38" s="14">
        <f>B38+C38</f>
        <v>6574.522487976531</v>
      </c>
      <c r="E38" s="14">
        <f>B38/3000</f>
        <v>2.1276771805749291</v>
      </c>
      <c r="F38" s="14">
        <f>E38</f>
        <v>2.1276771805749291</v>
      </c>
      <c r="G38" s="53">
        <f>(D38-B38)/F38</f>
        <v>89.999999999999943</v>
      </c>
      <c r="H38" s="19"/>
      <c r="I38" s="19"/>
      <c r="J38" s="14">
        <f>D38+H38-I38</f>
        <v>6574.522487976531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6824.522487976531</v>
      </c>
      <c r="Q38" s="25">
        <f>(P38-(B3+SUM(H3:H36)))/(B3+SUM(H3:H36))</f>
        <v>0.89570069110459194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6574.522487976531</v>
      </c>
      <c r="C39" s="44">
        <f>(B39*required_return)</f>
        <v>197.23567463929592</v>
      </c>
      <c r="D39" s="18">
        <f>B39+C39</f>
        <v>6771.7581626158271</v>
      </c>
      <c r="E39" s="14">
        <f>B39/3000</f>
        <v>2.1915074959921772</v>
      </c>
      <c r="F39" s="14">
        <f>E39</f>
        <v>2.1915074959921772</v>
      </c>
      <c r="G39" s="52">
        <f t="shared" ref="G39:G41" si="21">(D39-B39)/F39</f>
        <v>90.000000000000085</v>
      </c>
      <c r="H39" s="19"/>
      <c r="I39" s="19"/>
      <c r="J39" s="18">
        <f>D39+H39-I39</f>
        <v>6771.7581626158271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7021.7581626158271</v>
      </c>
      <c r="Q39" s="25">
        <f>(P39-(B3+SUM(H3:H38)))/(B3+SUM(H3:H38))</f>
        <v>0.95048837850439638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6771.7581626158271</v>
      </c>
      <c r="C40" s="44">
        <f>(B40*required_return)</f>
        <v>203.15274487847481</v>
      </c>
      <c r="D40" s="18">
        <f>B40+C40</f>
        <v>6974.9109074943017</v>
      </c>
      <c r="E40" s="14">
        <f>B40/3000</f>
        <v>2.2572527208719424</v>
      </c>
      <c r="F40" s="14">
        <f>E40</f>
        <v>2.2572527208719424</v>
      </c>
      <c r="G40" s="52">
        <f t="shared" si="21"/>
        <v>89.999999999999886</v>
      </c>
      <c r="H40" s="19"/>
      <c r="I40" s="19"/>
      <c r="J40" s="18">
        <f>D40+H40-I40</f>
        <v>6974.9109074943017</v>
      </c>
      <c r="K40" s="55">
        <f t="shared" si="22"/>
        <v>2.4999999999999998E-2</v>
      </c>
      <c r="L40" s="45"/>
      <c r="M40" s="47"/>
      <c r="N40" s="20"/>
      <c r="O40" s="18"/>
      <c r="P40" s="14">
        <f>P39+C40+H39</f>
        <v>7224.9109074943017</v>
      </c>
      <c r="Q40" s="25">
        <f>(P40-(B3+SUM(H3:H39)))/(B3+SUM(H3:H39))</f>
        <v>1.0069196965261948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6974.9109074943017</v>
      </c>
      <c r="C41" s="44">
        <f>(B41*required_return)</f>
        <v>209.24732722482904</v>
      </c>
      <c r="D41" s="18">
        <f>B41+C41</f>
        <v>7184.1582347191306</v>
      </c>
      <c r="E41" s="14">
        <f>B41/3000</f>
        <v>2.3249703024981008</v>
      </c>
      <c r="F41" s="14">
        <f>E41</f>
        <v>2.3249703024981008</v>
      </c>
      <c r="G41" s="52">
        <f t="shared" si="21"/>
        <v>89.999999999999943</v>
      </c>
      <c r="H41" s="19"/>
      <c r="I41" s="19"/>
      <c r="J41" s="18">
        <f>D41+H41-I41</f>
        <v>7184.1582347191306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7434.1582347191306</v>
      </c>
      <c r="Q41" s="25">
        <f>(P41-(B3+SUM(H3:H40)))/(B3+SUM(H3:H40))</f>
        <v>1.0650439540886474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7184.1582347191306</v>
      </c>
      <c r="C43" s="44">
        <f>(B43*required_return)</f>
        <v>215.5247470415739</v>
      </c>
      <c r="D43" s="14">
        <f>B43+C43</f>
        <v>7399.6829817607049</v>
      </c>
      <c r="E43" s="14">
        <f>B43/3000</f>
        <v>2.3947194115730435</v>
      </c>
      <c r="F43" s="14">
        <f>E43</f>
        <v>2.3947194115730435</v>
      </c>
      <c r="G43" s="53">
        <f>(D43-B43)/F43</f>
        <v>90.000000000000156</v>
      </c>
      <c r="H43" s="19"/>
      <c r="I43" s="19"/>
      <c r="J43" s="14">
        <f>D43+H43-I43</f>
        <v>7399.6829817607049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7649.6829817607049</v>
      </c>
      <c r="Q43" s="25">
        <f>(P43-(B3+SUM(H3:H41)))/(B3+SUM(H3:H41))</f>
        <v>1.1249119393779736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7399.6829817607049</v>
      </c>
      <c r="C44" s="44">
        <f>(B44*required_return)</f>
        <v>221.99048945282115</v>
      </c>
      <c r="D44" s="18">
        <f>B44+C44</f>
        <v>7621.6734712135258</v>
      </c>
      <c r="E44" s="14">
        <f>B44/3000</f>
        <v>2.4665609939202349</v>
      </c>
      <c r="F44" s="14">
        <f>E44</f>
        <v>2.4665609939202349</v>
      </c>
      <c r="G44" s="52">
        <f t="shared" ref="G44:G46" si="24">(D44-B44)/F44</f>
        <v>89.999999999999872</v>
      </c>
      <c r="H44" s="19"/>
      <c r="I44" s="19"/>
      <c r="J44" s="18">
        <f>D44+H44-I44</f>
        <v>7621.6734712135258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7871.6734712135258</v>
      </c>
      <c r="Q44" s="25">
        <f>(P44-(B3+SUM(H3:H43)))/(B3+SUM(H3:H43))</f>
        <v>1.1865759642259794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7621.6734712135258</v>
      </c>
      <c r="C45" s="44">
        <f>(B45*required_return)</f>
        <v>228.65020413640576</v>
      </c>
      <c r="D45" s="18">
        <f>B45+C45</f>
        <v>7850.3236753499314</v>
      </c>
      <c r="E45" s="14">
        <f>B45/3000</f>
        <v>2.5405578237378421</v>
      </c>
      <c r="F45" s="14">
        <f>E45</f>
        <v>2.5405578237378421</v>
      </c>
      <c r="G45" s="52">
        <f t="shared" si="24"/>
        <v>89.999999999999915</v>
      </c>
      <c r="H45" s="19"/>
      <c r="I45" s="19"/>
      <c r="J45" s="18">
        <f>D45+H45-I45</f>
        <v>7850.3236753499314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8100.3236753499314</v>
      </c>
      <c r="Q45" s="25">
        <f>(P45-(B3+SUM(H3:H44)))/(B3+SUM(H3:H44))</f>
        <v>1.2500899098194254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7850.3236753499314</v>
      </c>
      <c r="C46" s="44">
        <f>(B46*required_return)</f>
        <v>235.50971026049794</v>
      </c>
      <c r="D46" s="18">
        <f>B46+C46</f>
        <v>8085.8333856104291</v>
      </c>
      <c r="E46" s="14">
        <f>B46/3000</f>
        <v>2.6167745584499773</v>
      </c>
      <c r="F46" s="14">
        <f>E46</f>
        <v>2.6167745584499773</v>
      </c>
      <c r="G46" s="52">
        <f t="shared" si="24"/>
        <v>89.999999999999915</v>
      </c>
      <c r="H46" s="19"/>
      <c r="I46" s="19"/>
      <c r="J46" s="18">
        <f>D46+H46-I46</f>
        <v>8085.8333856104291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8335.8333856104291</v>
      </c>
      <c r="Q46" s="25">
        <f>(P46-(B3+SUM(H3:H45)))/(B3+SUM(H3:H45))</f>
        <v>1.3155092737806748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8085.8333856104291</v>
      </c>
      <c r="C48" s="44">
        <f>(B48*required_return)</f>
        <v>242.57500156831287</v>
      </c>
      <c r="D48" s="14">
        <f>B48+C48</f>
        <v>8328.4083871787425</v>
      </c>
      <c r="E48" s="14">
        <f>B48/3000</f>
        <v>2.6952777952034763</v>
      </c>
      <c r="F48" s="14">
        <f>E48</f>
        <v>2.6952777952034763</v>
      </c>
      <c r="G48" s="53">
        <f>(D48-B48)/F48</f>
        <v>90.000000000000185</v>
      </c>
      <c r="H48" s="19"/>
      <c r="I48" s="19"/>
      <c r="J48" s="14">
        <f>D48+H48-I48</f>
        <v>8328.4083871787425</v>
      </c>
      <c r="K48" s="55">
        <f>E48*75/B48</f>
        <v>2.4999999999999998E-2</v>
      </c>
      <c r="L48" s="45"/>
      <c r="M48" s="47"/>
      <c r="N48" s="20"/>
      <c r="O48" s="18"/>
      <c r="P48" s="14">
        <f>P46+C48+H46</f>
        <v>8578.4083871787425</v>
      </c>
      <c r="Q48" s="25">
        <f>(P48-(B3+SUM(H3:H46)))/(B3+SUM(H3:H46))</f>
        <v>1.3828912186607618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8328.4083871787425</v>
      </c>
      <c r="C49" s="44">
        <f>(B49*required_return)</f>
        <v>249.85225161536226</v>
      </c>
      <c r="D49" s="18">
        <f>B49+C49</f>
        <v>8578.260638794105</v>
      </c>
      <c r="E49" s="14">
        <f>B49/3000</f>
        <v>2.776136129059581</v>
      </c>
      <c r="F49" s="14">
        <f>E49</f>
        <v>2.776136129059581</v>
      </c>
      <c r="G49" s="52">
        <f t="shared" ref="G49:G51" si="27">(D49-B49)/F49</f>
        <v>90.000000000000099</v>
      </c>
      <c r="H49" s="19"/>
      <c r="I49" s="19"/>
      <c r="J49" s="18">
        <f>D49+H49-I49</f>
        <v>8578.260638794105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8828.260638794105</v>
      </c>
      <c r="Q49" s="25">
        <f>(P49-(B3+SUM(H3:H48)))/(B3+SUM(H3:H48))</f>
        <v>1.4522946218872514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8578.260638794105</v>
      </c>
      <c r="C50" s="44">
        <f>(B50*required_return)</f>
        <v>257.34781916382315</v>
      </c>
      <c r="D50" s="18">
        <f>B50+C50</f>
        <v>8835.6084579579274</v>
      </c>
      <c r="E50" s="14">
        <f>B50/3000</f>
        <v>2.8594202129313682</v>
      </c>
      <c r="F50" s="14">
        <f>E50</f>
        <v>2.8594202129313682</v>
      </c>
      <c r="G50" s="52">
        <f t="shared" si="27"/>
        <v>89.99999999999973</v>
      </c>
      <c r="H50" s="19"/>
      <c r="I50" s="19"/>
      <c r="J50" s="18">
        <f>D50+H50-I50</f>
        <v>8835.6084579579274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9085.6084579579274</v>
      </c>
      <c r="Q50" s="25">
        <f>(P50-(B3+SUM(H3:H49)))/(B3+SUM(H3:H49))</f>
        <v>1.5237801272105354</v>
      </c>
      <c r="R50" s="25">
        <f t="shared" si="29"/>
        <v>2.9999999999999805E-2</v>
      </c>
    </row>
    <row r="51" spans="1:18" s="21" customFormat="1" ht="15" thickBot="1">
      <c r="A51" s="1">
        <f>A50+7</f>
        <v>44885</v>
      </c>
      <c r="B51" s="17">
        <f>D50+H50-N50</f>
        <v>8835.6084579579274</v>
      </c>
      <c r="C51" s="44">
        <f>(B51*required_return)</f>
        <v>265.06825373873784</v>
      </c>
      <c r="D51" s="18">
        <f>B51+C51</f>
        <v>9100.6767116966657</v>
      </c>
      <c r="E51" s="14">
        <f>B51/3000</f>
        <v>2.9452028193193089</v>
      </c>
      <c r="F51" s="14">
        <f>E51</f>
        <v>2.9452028193193089</v>
      </c>
      <c r="G51" s="52">
        <f t="shared" si="27"/>
        <v>90.000000000000185</v>
      </c>
      <c r="H51" s="19"/>
      <c r="I51" s="19"/>
      <c r="J51" s="18">
        <f>D51+H51-I51</f>
        <v>9100.6767116966657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9350.6767116966657</v>
      </c>
      <c r="Q51" s="25">
        <f>(P51-(B3+SUM(H3:H50)))/(B3+SUM(H3:H50))</f>
        <v>1.5974101976935182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9100.6767116966657</v>
      </c>
      <c r="C53" s="44">
        <f>(B53*required_return)</f>
        <v>273.02030135089996</v>
      </c>
      <c r="D53" s="14">
        <f>B53+C53</f>
        <v>9373.6970130475656</v>
      </c>
      <c r="E53" s="14">
        <f>B53/3000</f>
        <v>3.0335589038988884</v>
      </c>
      <c r="F53" s="14">
        <f>E53</f>
        <v>3.0335589038988884</v>
      </c>
      <c r="G53" s="53">
        <f>(D53-B53)/F53</f>
        <v>89.999999999999986</v>
      </c>
      <c r="H53" s="19"/>
      <c r="I53" s="19"/>
      <c r="J53" s="14">
        <f>D53+H53-I53</f>
        <v>9373.6970130475656</v>
      </c>
      <c r="K53" s="55">
        <f>E53*75/B53</f>
        <v>2.4999999999999998E-2</v>
      </c>
      <c r="L53" s="45"/>
      <c r="M53" s="47"/>
      <c r="N53" s="20"/>
      <c r="O53" s="18"/>
      <c r="P53" s="14">
        <f>P51+C53+H51</f>
        <v>9623.6970130475656</v>
      </c>
      <c r="Q53" s="25">
        <f>(P53-(B3+SUM(H3:H51)))/(B3+SUM(H3:H51))</f>
        <v>1.6732491702909904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9373.6970130475656</v>
      </c>
      <c r="C54" s="44">
        <f>(B54*required_return)</f>
        <v>281.21091039142698</v>
      </c>
      <c r="D54" s="18">
        <f>B54+C54</f>
        <v>9654.9079234389919</v>
      </c>
      <c r="E54" s="14">
        <f>B54/3000</f>
        <v>3.1245656710158554</v>
      </c>
      <c r="F54" s="14">
        <f>E54</f>
        <v>3.1245656710158554</v>
      </c>
      <c r="G54" s="52">
        <f t="shared" ref="G54:G56" si="30">(D54-B54)/F54</f>
        <v>89.999999999999787</v>
      </c>
      <c r="H54" s="19"/>
      <c r="I54" s="19"/>
      <c r="J54" s="18">
        <f>D54+H54-I54</f>
        <v>9654.9079234389919</v>
      </c>
      <c r="K54" s="55">
        <f t="shared" ref="K54:K56" si="31">E54*75/B54</f>
        <v>2.5000000000000001E-2</v>
      </c>
      <c r="L54" s="45"/>
      <c r="M54" s="47"/>
      <c r="N54" s="20"/>
      <c r="O54" s="18"/>
      <c r="P54" s="14">
        <f>P53+C54+H53</f>
        <v>9904.9079234389919</v>
      </c>
      <c r="Q54" s="25">
        <f>(P54-(B3+SUM(H3:H53)))/(B3+SUM(H3:H53))</f>
        <v>1.7513633120663867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9654.9079234389919</v>
      </c>
      <c r="C55" s="44">
        <f>(B55*required_return)</f>
        <v>289.64723770316976</v>
      </c>
      <c r="D55" s="18">
        <f>B55+C55</f>
        <v>9944.5551611421615</v>
      </c>
      <c r="E55" s="14">
        <f>B55/3000</f>
        <v>3.2183026411463307</v>
      </c>
      <c r="F55" s="14">
        <f>E55</f>
        <v>3.2183026411463307</v>
      </c>
      <c r="G55" s="52">
        <f t="shared" si="30"/>
        <v>89.999999999999943</v>
      </c>
      <c r="H55" s="19"/>
      <c r="I55" s="19"/>
      <c r="J55" s="18">
        <f>D55+H55-I55</f>
        <v>9944.5551611421615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10194.555161142162</v>
      </c>
      <c r="Q55" s="25">
        <f>(P55-(B3+SUM(H3:H54)))/(B3+SUM(H3:H54))</f>
        <v>1.8318208780950449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9944.5551611421615</v>
      </c>
      <c r="C56" s="44">
        <f>(B56*required_return)</f>
        <v>298.33665483426483</v>
      </c>
      <c r="D56" s="18">
        <f>B56+C56</f>
        <v>10242.891815976427</v>
      </c>
      <c r="E56" s="14">
        <f>B56/3000</f>
        <v>3.3148517203807204</v>
      </c>
      <c r="F56" s="14">
        <f>E56</f>
        <v>3.3148517203807204</v>
      </c>
      <c r="G56" s="52">
        <f t="shared" si="30"/>
        <v>90.000000000000227</v>
      </c>
      <c r="H56" s="19"/>
      <c r="I56" s="19"/>
      <c r="J56" s="18">
        <f>D56+H56-I56</f>
        <v>10242.891815976427</v>
      </c>
      <c r="K56" s="55">
        <f t="shared" si="31"/>
        <v>2.5000000000000001E-2</v>
      </c>
      <c r="L56" s="45"/>
      <c r="M56" s="48"/>
      <c r="N56" s="20"/>
      <c r="O56" s="18"/>
      <c r="P56" s="14">
        <f>P55+C56+H55</f>
        <v>10492.891815976427</v>
      </c>
      <c r="Q56" s="25">
        <f>(P56-(B3+SUM(H3:H55)))/(B3+SUM(H3:H55))</f>
        <v>1.914692171104563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10242.891815976427</v>
      </c>
      <c r="C58" s="44">
        <f>(B58*required_return)</f>
        <v>307.28675447929282</v>
      </c>
      <c r="D58" s="14">
        <f>B58+C58</f>
        <v>10550.178570455721</v>
      </c>
      <c r="E58" s="14">
        <f>B58/3000</f>
        <v>3.4142972719921425</v>
      </c>
      <c r="F58" s="14">
        <f>E58</f>
        <v>3.4142972719921425</v>
      </c>
      <c r="G58" s="53">
        <f>(D58-B58)/F58</f>
        <v>90.000000000000185</v>
      </c>
      <c r="H58" s="19"/>
      <c r="I58" s="19"/>
      <c r="J58" s="14">
        <f>D58+H58-I58</f>
        <v>10550.178570455721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10800.178570455721</v>
      </c>
      <c r="Q58" s="25">
        <f>(P58-(B3+SUM(H3:H56)))/(B3+SUM(H3:H56))</f>
        <v>2.0000496029043666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10550.178570455721</v>
      </c>
      <c r="C59" s="44">
        <f>(B59*required_return)</f>
        <v>316.50535711367161</v>
      </c>
      <c r="D59" s="18">
        <f>B59+C59</f>
        <v>10866.683927569393</v>
      </c>
      <c r="E59" s="14">
        <f>B59/3000</f>
        <v>3.5167261901519069</v>
      </c>
      <c r="F59" s="14">
        <f>E59</f>
        <v>3.5167261901519069</v>
      </c>
      <c r="G59" s="52">
        <f t="shared" ref="G59:G61" si="33">(D59-B59)/F59</f>
        <v>90.000000000000185</v>
      </c>
      <c r="H59" s="19"/>
      <c r="I59" s="19"/>
      <c r="J59" s="18">
        <f>D59+H59-I59</f>
        <v>10866.683927569393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11116.683927569393</v>
      </c>
      <c r="Q59" s="25">
        <f>(P59-(B3+SUM(H3:H58)))/(B3+SUM(H3:H58))</f>
        <v>2.0879677576581646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10866.683927569393</v>
      </c>
      <c r="C60" s="44">
        <f>(B60*required_return)</f>
        <v>326.00051782708175</v>
      </c>
      <c r="D60" s="18">
        <f>B60+C60</f>
        <v>11192.684445396475</v>
      </c>
      <c r="E60" s="14">
        <f>B60/3000</f>
        <v>3.6222279758564642</v>
      </c>
      <c r="F60" s="14">
        <f>E60</f>
        <v>3.6222279758564642</v>
      </c>
      <c r="G60" s="52">
        <f t="shared" si="33"/>
        <v>90.000000000000099</v>
      </c>
      <c r="H60" s="19"/>
      <c r="I60" s="19"/>
      <c r="J60" s="18">
        <f>D60+H60-I60</f>
        <v>11192.684445396475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11442.684445396475</v>
      </c>
      <c r="Q60" s="25">
        <f>(P60-(B3+SUM(H3:H59)))/(B3+SUM(H3:H59))</f>
        <v>2.1785234570545762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11192.684445396475</v>
      </c>
      <c r="C61" s="44">
        <f>(B61*required_return)</f>
        <v>335.78053336189424</v>
      </c>
      <c r="D61" s="18">
        <f>B61+C61</f>
        <v>11528.464978758369</v>
      </c>
      <c r="E61" s="14">
        <f>B61/3000</f>
        <v>3.7308948151321584</v>
      </c>
      <c r="F61" s="14">
        <f>E61</f>
        <v>3.7308948151321584</v>
      </c>
      <c r="G61" s="52">
        <f t="shared" si="33"/>
        <v>90.000000000000043</v>
      </c>
      <c r="H61" s="19"/>
      <c r="I61" s="19"/>
      <c r="J61" s="18">
        <f>D61+H61-I61</f>
        <v>11528.464978758369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11778.464978758369</v>
      </c>
      <c r="Q61" s="25">
        <f>(P61-(B3+SUM(H3:H60)))/(B3+SUM(H3:H60))</f>
        <v>2.2717958274328804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11528.464978758369</v>
      </c>
      <c r="C63" s="44">
        <f>(B63*required_return)</f>
        <v>345.85394936275105</v>
      </c>
      <c r="D63" s="14">
        <f>B63+C63</f>
        <v>11874.31892812112</v>
      </c>
      <c r="E63" s="14">
        <f>B63/3000</f>
        <v>3.8428216595861233</v>
      </c>
      <c r="F63" s="14">
        <f>E63</f>
        <v>3.8428216595861233</v>
      </c>
      <c r="G63" s="53">
        <f>(D63-B63)/F63</f>
        <v>89.999999999999829</v>
      </c>
      <c r="H63" s="19"/>
      <c r="I63" s="19"/>
      <c r="J63" s="14">
        <f>D63+H63-I63</f>
        <v>11874.31892812112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12124.31892812112</v>
      </c>
      <c r="Q63" s="25">
        <f>(P63-(B3+SUM(H3:H61)))/(B3+SUM(H3:H61))</f>
        <v>2.3678663689225332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11874.31892812112</v>
      </c>
      <c r="C64" s="44">
        <f>(B64*required_return)</f>
        <v>356.22956784363356</v>
      </c>
      <c r="D64" s="18">
        <f>B64+C64</f>
        <v>12230.548495964753</v>
      </c>
      <c r="E64" s="14">
        <f>B64/3000</f>
        <v>3.9581063093737066</v>
      </c>
      <c r="F64" s="14">
        <f>E64</f>
        <v>3.9581063093737066</v>
      </c>
      <c r="G64" s="52">
        <f t="shared" ref="G64:G66" si="36">(D64-B64)/F64</f>
        <v>89.999999999999858</v>
      </c>
      <c r="H64" s="19"/>
      <c r="I64" s="19"/>
      <c r="J64" s="18">
        <f>D64+H64-I64</f>
        <v>12230.548495964753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12480.548495964753</v>
      </c>
      <c r="Q64" s="25">
        <f>(P64-(B3+SUM(H3:H63)))/(B3+SUM(H3:H63))</f>
        <v>2.4668190266568759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12230.548495964753</v>
      </c>
      <c r="C65" s="44">
        <f>(B65*required_return)</f>
        <v>366.91645487894255</v>
      </c>
      <c r="D65" s="18">
        <f>B65+C65</f>
        <v>12597.464950843696</v>
      </c>
      <c r="E65" s="14">
        <f>B65/3000</f>
        <v>4.0768494986549175</v>
      </c>
      <c r="F65" s="14">
        <f>E65</f>
        <v>4.0768494986549175</v>
      </c>
      <c r="G65" s="52">
        <f t="shared" si="36"/>
        <v>90.000000000000128</v>
      </c>
      <c r="H65" s="19"/>
      <c r="I65" s="19"/>
      <c r="J65" s="18">
        <f>D65+H65-I65</f>
        <v>12597.464950843696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12847.464950843696</v>
      </c>
      <c r="Q65" s="25">
        <f>(P65-(B3+SUM(H3:H64)))/(B3+SUM(H3:H64))</f>
        <v>2.5687402641232491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12597.464950843696</v>
      </c>
      <c r="C66" s="44">
        <f>(B66*required_return)</f>
        <v>377.92394852531089</v>
      </c>
      <c r="D66" s="18">
        <f>B66+C66</f>
        <v>12975.388899369007</v>
      </c>
      <c r="E66" s="14">
        <f>B66/3000</f>
        <v>4.199154983614565</v>
      </c>
      <c r="F66" s="14">
        <f>E66</f>
        <v>4.199154983614565</v>
      </c>
      <c r="G66" s="52">
        <f t="shared" si="36"/>
        <v>90.000000000000057</v>
      </c>
      <c r="H66" s="19"/>
      <c r="I66" s="19"/>
      <c r="J66" s="18">
        <f>D66+H66-I66</f>
        <v>12975.388899369007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13225.388899369007</v>
      </c>
      <c r="Q66" s="25">
        <f>(P66-(B3+SUM(H3:H65)))/(B3+SUM(H3:H65))</f>
        <v>2.6737191387136132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12975.388899369007</v>
      </c>
      <c r="C68" s="44">
        <f>(B68*required_return)</f>
        <v>389.26166698107022</v>
      </c>
      <c r="D68" s="14">
        <f>B68+C68</f>
        <v>13364.650566350077</v>
      </c>
      <c r="E68" s="14">
        <f>B68/3000</f>
        <v>4.3251296331230025</v>
      </c>
      <c r="F68" s="14">
        <f>E68</f>
        <v>4.3251296331230025</v>
      </c>
      <c r="G68" s="53">
        <f>(D68-B68)/F68</f>
        <v>90.000000000000057</v>
      </c>
      <c r="H68" s="19"/>
      <c r="I68" s="19"/>
      <c r="J68" s="14">
        <f>D68+H68-I68</f>
        <v>13364.650566350077</v>
      </c>
      <c r="K68" s="55">
        <f>E68*75/B68</f>
        <v>2.4999999999999998E-2</v>
      </c>
      <c r="L68" s="45"/>
      <c r="M68" s="47"/>
      <c r="N68" s="20"/>
      <c r="O68" s="18"/>
      <c r="P68" s="14">
        <f>P66+C68+H66</f>
        <v>13614.650566350077</v>
      </c>
      <c r="Q68" s="25">
        <f>(P68-(B3+SUM(H3:H66)))/(B3+SUM(H3:H66))</f>
        <v>2.7818473795416883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13364.650566350077</v>
      </c>
      <c r="C69" s="44">
        <f>(B69*required_return)</f>
        <v>400.93951699050228</v>
      </c>
      <c r="D69" s="18">
        <f>B69+C69</f>
        <v>13765.590083340579</v>
      </c>
      <c r="E69" s="14">
        <f>B69/3000</f>
        <v>4.4548835221166927</v>
      </c>
      <c r="F69" s="14">
        <f>E69</f>
        <v>4.4548835221166927</v>
      </c>
      <c r="G69" s="52">
        <f t="shared" ref="G69:G71" si="39">(D69-B69)/F69</f>
        <v>89.999999999999915</v>
      </c>
      <c r="H69" s="19"/>
      <c r="I69" s="19"/>
      <c r="J69" s="18">
        <f>D69+H69-I69</f>
        <v>13765.590083340579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14015.590083340579</v>
      </c>
      <c r="Q69" s="25">
        <f>(P69-(B3+SUM(H3:H68)))/(B3+SUM(H3:H68))</f>
        <v>2.8932194675946055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13765.590083340579</v>
      </c>
      <c r="C70" s="44">
        <f>(B70*required_return)</f>
        <v>412.96770250021734</v>
      </c>
      <c r="D70" s="18">
        <f>B70+C70</f>
        <v>14178.557785840796</v>
      </c>
      <c r="E70" s="14">
        <f>B70/3000</f>
        <v>4.5885300277801928</v>
      </c>
      <c r="F70" s="14">
        <f>E70</f>
        <v>4.5885300277801928</v>
      </c>
      <c r="G70" s="52">
        <f t="shared" si="39"/>
        <v>89.999999999999829</v>
      </c>
      <c r="H70" s="19"/>
      <c r="I70" s="19"/>
      <c r="J70" s="18">
        <f>D70+H70-I70</f>
        <v>14178.557785840796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14428.557785840796</v>
      </c>
      <c r="Q70" s="25">
        <f>(P70-(B3+SUM(H3:H69)))/(B3+SUM(H3:H69))</f>
        <v>3.0079327182891098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14178.557785840796</v>
      </c>
      <c r="C71" s="44">
        <f>(B71*required_return)</f>
        <v>425.35673357522387</v>
      </c>
      <c r="D71" s="18">
        <f>B71+C71</f>
        <v>14603.914519416019</v>
      </c>
      <c r="E71" s="14">
        <f>B71/3000</f>
        <v>4.7261859286135985</v>
      </c>
      <c r="F71" s="14">
        <f>E71</f>
        <v>4.7261859286135985</v>
      </c>
      <c r="G71" s="52">
        <f t="shared" si="39"/>
        <v>89.999999999999858</v>
      </c>
      <c r="H71" s="19"/>
      <c r="I71" s="19"/>
      <c r="J71" s="18">
        <f>D71+H71-I71</f>
        <v>14603.914519416019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14853.914519416019</v>
      </c>
      <c r="Q71" s="25">
        <f>(P71-(B3+SUM(H3:H70)))/(B3+SUM(H3:H70))</f>
        <v>3.12608736650445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14603.914519416019</v>
      </c>
      <c r="C73" s="44">
        <f>(B73*required_return)</f>
        <v>438.11743558248054</v>
      </c>
      <c r="D73" s="14">
        <f>B73+C73</f>
        <v>15042.0319549985</v>
      </c>
      <c r="E73" s="14">
        <f>B73/3000</f>
        <v>4.8679715064720064</v>
      </c>
      <c r="F73" s="14">
        <f>E73</f>
        <v>4.8679715064720064</v>
      </c>
      <c r="G73" s="53">
        <f>(D73-B73)/F73</f>
        <v>89.999999999999986</v>
      </c>
      <c r="H73" s="19"/>
      <c r="I73" s="19"/>
      <c r="J73" s="14">
        <f>D73+H73-I73</f>
        <v>15042.0319549985</v>
      </c>
      <c r="K73" s="55">
        <f>E73*75/B73</f>
        <v>2.4999999999999998E-2</v>
      </c>
      <c r="L73" s="45"/>
      <c r="M73" s="47"/>
      <c r="N73" s="20"/>
      <c r="O73" s="18"/>
      <c r="P73" s="14">
        <f>P71+C73+H71</f>
        <v>15292.0319549985</v>
      </c>
      <c r="Q73" s="25">
        <f>(P73-(B3+SUM(H3:H71)))/(B3+SUM(H3:H71))</f>
        <v>3.2477866541662501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15042.0319549985</v>
      </c>
      <c r="C74" s="44">
        <f>(B74*required_return)</f>
        <v>451.260958649955</v>
      </c>
      <c r="D74" s="18">
        <f>B74+C74</f>
        <v>15493.292913648454</v>
      </c>
      <c r="E74" s="14">
        <f>B74/3000</f>
        <v>5.0140106516661662</v>
      </c>
      <c r="F74" s="14">
        <f>E74</f>
        <v>5.0140106516661662</v>
      </c>
      <c r="G74" s="52">
        <f t="shared" ref="G74:G76" si="42">(D74-B74)/F74</f>
        <v>89.999999999999957</v>
      </c>
      <c r="H74" s="19"/>
      <c r="I74" s="19"/>
      <c r="J74" s="18">
        <f>D74+H74-I74</f>
        <v>15493.292913648454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15743.292913648454</v>
      </c>
      <c r="Q74" s="25">
        <f>(P74-(B3+SUM(H3:H73)))/(B3+SUM(H3:H73))</f>
        <v>3.3731369204579038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15493.292913648454</v>
      </c>
      <c r="C75" s="44">
        <f>(B75*required_return)</f>
        <v>464.79878740945361</v>
      </c>
      <c r="D75" s="18">
        <f>B75+C75</f>
        <v>15958.091701057909</v>
      </c>
      <c r="E75" s="14">
        <f>B75/3000</f>
        <v>5.1644309712161514</v>
      </c>
      <c r="F75" s="14">
        <f>E75</f>
        <v>5.1644309712161514</v>
      </c>
      <c r="G75" s="52">
        <f t="shared" si="42"/>
        <v>90.000000000000114</v>
      </c>
      <c r="H75" s="19"/>
      <c r="I75" s="19"/>
      <c r="J75" s="18">
        <f>D75+H75-I75</f>
        <v>15958.091701057909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16208.091701057909</v>
      </c>
      <c r="Q75" s="25">
        <f>(P75-(B3+SUM(H3:H74)))/(B3+SUM(H3:H74))</f>
        <v>3.5022476947383079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15958.091701057909</v>
      </c>
      <c r="C76" s="44">
        <f>(B76*required_return)</f>
        <v>478.74275103173727</v>
      </c>
      <c r="D76" s="18">
        <f>B76+C76</f>
        <v>16436.834452089646</v>
      </c>
      <c r="E76" s="14">
        <f>B76/3000</f>
        <v>5.3193639003526361</v>
      </c>
      <c r="F76" s="14">
        <f>E76</f>
        <v>5.3193639003526361</v>
      </c>
      <c r="G76" s="52">
        <f t="shared" si="42"/>
        <v>90.000000000000043</v>
      </c>
      <c r="H76" s="19"/>
      <c r="I76" s="19"/>
      <c r="J76" s="18">
        <f>D76+H76-I76</f>
        <v>16436.834452089646</v>
      </c>
      <c r="K76" s="55">
        <f t="shared" si="43"/>
        <v>2.4999999999999998E-2</v>
      </c>
      <c r="L76" s="45"/>
      <c r="M76" s="48"/>
      <c r="N76" s="20"/>
      <c r="O76" s="18"/>
      <c r="P76" s="14">
        <f>P75+C76+H75</f>
        <v>16686.834452089646</v>
      </c>
      <c r="Q76" s="25">
        <f>(P76-(B3+SUM(H3:H75)))/(B3+SUM(H3:H75))</f>
        <v>3.635231792247124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16436.834452089646</v>
      </c>
      <c r="C78" s="44">
        <f>(B78*required_return)</f>
        <v>493.10503356268936</v>
      </c>
      <c r="D78" s="14">
        <f>B78+C78</f>
        <v>16929.939485652336</v>
      </c>
      <c r="E78" s="14">
        <f>B78/3000</f>
        <v>5.4789448173632156</v>
      </c>
      <c r="F78" s="14">
        <f>E78</f>
        <v>5.4789448173632156</v>
      </c>
      <c r="G78" s="53">
        <f>(D78-B78)/F78</f>
        <v>90.000000000000043</v>
      </c>
      <c r="H78" s="19"/>
      <c r="I78" s="19"/>
      <c r="J78" s="14">
        <f>D78+H78-I78</f>
        <v>16929.939485652336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17179.939485652336</v>
      </c>
      <c r="Q78" s="25">
        <f>(P78-(B3+SUM(H3:H76)))/(B3+SUM(H3:H76))</f>
        <v>3.7722054126812044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16929.939485652336</v>
      </c>
      <c r="C79" s="44">
        <f>(B79*required_return)</f>
        <v>507.89818456957005</v>
      </c>
      <c r="D79" s="18">
        <f>B79+C79</f>
        <v>17437.837670221907</v>
      </c>
      <c r="E79" s="14">
        <f>B79/3000</f>
        <v>5.6433131618841124</v>
      </c>
      <c r="F79" s="14">
        <f>E79</f>
        <v>5.6433131618841124</v>
      </c>
      <c r="G79" s="52">
        <f t="shared" ref="G79:G81" si="45">(D79-B79)/F79</f>
        <v>90.000000000000114</v>
      </c>
      <c r="H79" s="19"/>
      <c r="I79" s="19"/>
      <c r="J79" s="18">
        <f>D79+H79-I79</f>
        <v>17437.837670221907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17687.837670221907</v>
      </c>
      <c r="Q79" s="25">
        <f>(P79-(B3+SUM(H3:H78)))/(B3+SUM(H3:H78))</f>
        <v>3.9132882417283072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17437.837670221907</v>
      </c>
      <c r="C80" s="44">
        <f>(B80*required_return)</f>
        <v>523.13513010665713</v>
      </c>
      <c r="D80" s="18">
        <f>B80+C80</f>
        <v>17960.972800328564</v>
      </c>
      <c r="E80" s="14">
        <f>B80/3000</f>
        <v>5.8126125567406355</v>
      </c>
      <c r="F80" s="14">
        <f>E80</f>
        <v>5.8126125567406355</v>
      </c>
      <c r="G80" s="52">
        <f t="shared" si="45"/>
        <v>89.999999999999972</v>
      </c>
      <c r="H80" s="19"/>
      <c r="I80" s="19"/>
      <c r="J80" s="18">
        <f>D80+H80-I80</f>
        <v>17960.972800328564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18210.972800328564</v>
      </c>
      <c r="Q80" s="25">
        <f>(P80-(B3+SUM(H3:H79)))/(B3+SUM(H3:H79))</f>
        <v>4.0586035556468234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17960.972800328564</v>
      </c>
      <c r="C81" s="44">
        <f>(B81*required_return)</f>
        <v>538.82918400985693</v>
      </c>
      <c r="D81" s="18">
        <f>B81+C81</f>
        <v>18499.801984338421</v>
      </c>
      <c r="E81" s="14">
        <f>B81/3000</f>
        <v>5.9869909334428542</v>
      </c>
      <c r="F81" s="14">
        <f>E81</f>
        <v>5.9869909334428542</v>
      </c>
      <c r="G81" s="52">
        <f t="shared" si="45"/>
        <v>90.000000000000071</v>
      </c>
      <c r="H81" s="19"/>
      <c r="I81" s="19"/>
      <c r="J81" s="18">
        <f>D81+H81-I81</f>
        <v>18499.801984338421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18749.801984338421</v>
      </c>
      <c r="Q81" s="25">
        <f>(P81-(B3+SUM(H3:H80)))/(B3+SUM(H3:H80))</f>
        <v>4.2082783289828951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18499.801984338421</v>
      </c>
      <c r="C83" s="44">
        <f>(B83*required_return)</f>
        <v>554.99405953015264</v>
      </c>
      <c r="D83" s="14">
        <f>B83+C83</f>
        <v>19054.796043868573</v>
      </c>
      <c r="E83" s="14">
        <f>B83/3000</f>
        <v>6.1666006614461404</v>
      </c>
      <c r="F83" s="14">
        <f>E83</f>
        <v>6.1666006614461404</v>
      </c>
      <c r="G83" s="53">
        <f>(D83-B83)/F83</f>
        <v>89.999999999999943</v>
      </c>
      <c r="H83" s="19"/>
      <c r="I83" s="19"/>
      <c r="J83" s="14">
        <f>D83+H83-I83</f>
        <v>19054.796043868573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19304.796043868573</v>
      </c>
      <c r="Q83" s="25">
        <f>(P83-(B3+SUM(H3:H81)))/(B3+SUM(H3:H81))</f>
        <v>4.3624433455190479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19054.796043868573</v>
      </c>
      <c r="C84" s="44">
        <f>(B84*required_return)</f>
        <v>571.64388131605722</v>
      </c>
      <c r="D84" s="18">
        <f>B84+C84</f>
        <v>19626.43992518463</v>
      </c>
      <c r="E84" s="14">
        <f>B84/3000</f>
        <v>6.3515986812895244</v>
      </c>
      <c r="F84" s="14">
        <f>E84</f>
        <v>6.3515986812895244</v>
      </c>
      <c r="G84" s="52">
        <f t="shared" ref="G84:G86" si="48">(D84-B84)/F84</f>
        <v>89.999999999999915</v>
      </c>
      <c r="H84" s="19"/>
      <c r="I84" s="19"/>
      <c r="J84" s="18">
        <f>D84+H84-I84</f>
        <v>19626.43992518463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19876.43992518463</v>
      </c>
      <c r="Q84" s="25">
        <f>(P84-(B3+SUM(H3:H83)))/(B3+SUM(H3:H83))</f>
        <v>4.5212333125512858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19626.43992518463</v>
      </c>
      <c r="C85" s="44">
        <f>(B85*required_return)</f>
        <v>588.79319775553893</v>
      </c>
      <c r="D85" s="18">
        <f>B85+C85</f>
        <v>20215.233122940168</v>
      </c>
      <c r="E85" s="14">
        <f>B85/3000</f>
        <v>6.5421466417282099</v>
      </c>
      <c r="F85" s="14">
        <f>E85</f>
        <v>6.5421466417282099</v>
      </c>
      <c r="G85" s="52">
        <f t="shared" si="48"/>
        <v>89.999999999999886</v>
      </c>
      <c r="H85" s="19"/>
      <c r="I85" s="19"/>
      <c r="J85" s="18">
        <f>D85+H85-I85</f>
        <v>20215.233122940168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20465.233122940168</v>
      </c>
      <c r="Q85" s="25">
        <f>(P85-(B3+SUM(H3:H84)))/(B3+SUM(H3:H84))</f>
        <v>4.6847869785944907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20215.233122940168</v>
      </c>
      <c r="C86" s="44">
        <f>(B86*required_return)</f>
        <v>606.45699368820499</v>
      </c>
      <c r="D86" s="18">
        <f>B86+C86</f>
        <v>20821.690116628371</v>
      </c>
      <c r="E86" s="14">
        <f>B86/3000</f>
        <v>6.7384110409800559</v>
      </c>
      <c r="F86" s="14">
        <f>E86</f>
        <v>6.7384110409800559</v>
      </c>
      <c r="G86" s="52">
        <f t="shared" si="48"/>
        <v>89.999999999999773</v>
      </c>
      <c r="H86" s="19"/>
      <c r="I86" s="19"/>
      <c r="J86" s="18">
        <f>D86+H86-I86</f>
        <v>20821.690116628371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21071.690116628371</v>
      </c>
      <c r="Q86" s="25">
        <f>(P86-(B3+SUM(H3:H85)))/(B3+SUM(H3:H85))</f>
        <v>4.8532472546189922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20821.690116628371</v>
      </c>
      <c r="C88" s="44">
        <f>(B88*required_return)</f>
        <v>624.65070349885116</v>
      </c>
      <c r="D88" s="14">
        <f>B88+C88</f>
        <v>21446.340820127221</v>
      </c>
      <c r="E88" s="14">
        <f>B88/3000</f>
        <v>6.9405633722094571</v>
      </c>
      <c r="F88" s="14">
        <f>E88</f>
        <v>6.9405633722094571</v>
      </c>
      <c r="G88" s="53">
        <f>(D88-B88)/F88</f>
        <v>89.999999999999829</v>
      </c>
      <c r="H88" s="19"/>
      <c r="I88" s="19"/>
      <c r="J88" s="14">
        <f>D88+H88-I88</f>
        <v>21446.340820127221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21696.340820127221</v>
      </c>
      <c r="Q88" s="25">
        <f>(P88-(B3+SUM(H3:H86)))/(B3+SUM(H3:H86))</f>
        <v>5.0267613389242278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21446.340820127221</v>
      </c>
      <c r="C89" s="44">
        <f>(B89*required_return)</f>
        <v>643.39022460381659</v>
      </c>
      <c r="D89" s="18">
        <f>B89+C89</f>
        <v>22089.731044731037</v>
      </c>
      <c r="E89" s="14">
        <f>B89/3000</f>
        <v>7.1487802733757402</v>
      </c>
      <c r="F89" s="14">
        <f>E89</f>
        <v>7.1487802733757402</v>
      </c>
      <c r="G89" s="52">
        <f t="shared" ref="G89:G91" si="51">(D89-B89)/F89</f>
        <v>89.999999999999915</v>
      </c>
      <c r="H89" s="19"/>
      <c r="I89" s="19"/>
      <c r="J89" s="18">
        <f>D89+H89-I89</f>
        <v>22089.731044731037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22339.731044731037</v>
      </c>
      <c r="Q89" s="25">
        <f>(P89-(B3+SUM(H3:H88)))/(B3+SUM(H3:H88))</f>
        <v>5.2054808457586219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22089.731044731037</v>
      </c>
      <c r="C90" s="44">
        <f>(B90*required_return)</f>
        <v>662.69193134193108</v>
      </c>
      <c r="D90" s="18">
        <f>B90+C90</f>
        <v>22752.422976072969</v>
      </c>
      <c r="E90" s="14">
        <f>B90/3000</f>
        <v>7.3632436815770124</v>
      </c>
      <c r="F90" s="14">
        <f>E90</f>
        <v>7.3632436815770124</v>
      </c>
      <c r="G90" s="52">
        <f t="shared" si="51"/>
        <v>90.000000000000014</v>
      </c>
      <c r="H90" s="19"/>
      <c r="I90" s="19"/>
      <c r="J90" s="18">
        <f>D90+H90-I90</f>
        <v>22752.422976072969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23002.422976072969</v>
      </c>
      <c r="Q90" s="25">
        <f>(P90-(B3+SUM(H3:H89)))/(B3+SUM(H3:H89))</f>
        <v>5.3895619377980468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22752.422976072969</v>
      </c>
      <c r="C91" s="44">
        <f>(B91*required_return)</f>
        <v>682.572689282189</v>
      </c>
      <c r="D91" s="18">
        <f>B91+C91</f>
        <v>23434.995665355156</v>
      </c>
      <c r="E91" s="14">
        <f>B91/3000</f>
        <v>7.5841409920243228</v>
      </c>
      <c r="F91" s="14">
        <f>E91</f>
        <v>7.5841409920243228</v>
      </c>
      <c r="G91" s="52">
        <f t="shared" si="51"/>
        <v>89.999999999999815</v>
      </c>
      <c r="H91" s="19"/>
      <c r="I91" s="19"/>
      <c r="J91" s="18">
        <f>D91+H91-I91</f>
        <v>23434.995665355156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23684.995665355156</v>
      </c>
      <c r="Q91" s="25">
        <f>(P91-(B3+SUM(H3:H90)))/(B3+SUM(H3:H90))</f>
        <v>5.5791654625986542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23434.995665355156</v>
      </c>
      <c r="C93" s="44">
        <f>(B93*required_return)</f>
        <v>703.04986996065463</v>
      </c>
      <c r="D93" s="14">
        <f>B93+C93</f>
        <v>24138.04553531581</v>
      </c>
      <c r="E93" s="14">
        <f>B93/3000</f>
        <v>7.8116652217850522</v>
      </c>
      <c r="F93" s="14">
        <f>E93</f>
        <v>7.8116652217850522</v>
      </c>
      <c r="G93" s="53">
        <f>(D93-B93)/F93</f>
        <v>89.999999999999929</v>
      </c>
      <c r="H93" s="19"/>
      <c r="I93" s="19"/>
      <c r="J93" s="14">
        <f>D93+H93-I93</f>
        <v>24138.04553531581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24388.04553531581</v>
      </c>
      <c r="Q93" s="25">
        <f>(P93-(B3+SUM(H3:H91)))/(B3+SUM(H3:H91))</f>
        <v>5.7744570931432806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24138.04553531581</v>
      </c>
      <c r="C94" s="44">
        <f>(B94*required_return)</f>
        <v>724.14136605947431</v>
      </c>
      <c r="D94" s="18">
        <f>B94+C94</f>
        <v>24862.186901375284</v>
      </c>
      <c r="E94" s="14">
        <f>B94/3000</f>
        <v>8.0460151784386031</v>
      </c>
      <c r="F94" s="14">
        <f>E94</f>
        <v>8.0460151784386031</v>
      </c>
      <c r="G94" s="52">
        <f t="shared" ref="G94:G96" si="54">(D94-B94)/F94</f>
        <v>89.999999999999901</v>
      </c>
      <c r="H94" s="19"/>
      <c r="I94" s="19"/>
      <c r="J94" s="18">
        <f>D94+H94-I94</f>
        <v>24862.186901375284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25112.186901375284</v>
      </c>
      <c r="Q94" s="25">
        <f>(P94-(B3+SUM(H3:H93)))/(B3+SUM(H3:H93))</f>
        <v>5.9756074726042456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24862.186901375284</v>
      </c>
      <c r="C95" s="44">
        <f>(B95*required_return)</f>
        <v>745.8656070412585</v>
      </c>
      <c r="D95" s="18">
        <f>B95+C95</f>
        <v>25608.052508416542</v>
      </c>
      <c r="E95" s="14">
        <f>B95/3000</f>
        <v>8.2873956337917605</v>
      </c>
      <c r="F95" s="14">
        <f>E95</f>
        <v>8.2873956337917605</v>
      </c>
      <c r="G95" s="52">
        <f t="shared" si="54"/>
        <v>89.999999999999957</v>
      </c>
      <c r="H95" s="19"/>
      <c r="I95" s="19"/>
      <c r="J95" s="18">
        <f>D95+H95-I95</f>
        <v>25608.052508416542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25858.052508416542</v>
      </c>
      <c r="Q95" s="25">
        <f>(P95-(B3+SUM(H3:H94)))/(B3+SUM(H3:H94))</f>
        <v>6.1827923634490398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25608.052508416542</v>
      </c>
      <c r="C96" s="44">
        <f>(B96*required_return)</f>
        <v>768.2415752524962</v>
      </c>
      <c r="D96" s="18">
        <f>B96+C96</f>
        <v>26376.29408366904</v>
      </c>
      <c r="E96" s="14">
        <f>B96/3000</f>
        <v>8.5360175028055139</v>
      </c>
      <c r="F96" s="14">
        <f>E96</f>
        <v>8.5360175028055139</v>
      </c>
      <c r="G96" s="52">
        <f t="shared" si="54"/>
        <v>90.000000000000156</v>
      </c>
      <c r="H96" s="19"/>
      <c r="I96" s="19"/>
      <c r="J96" s="18">
        <f>D96+H96-I96</f>
        <v>26376.29408366904</v>
      </c>
      <c r="K96" s="55">
        <f t="shared" si="55"/>
        <v>2.4999999999999998E-2</v>
      </c>
      <c r="L96" s="45"/>
      <c r="M96" s="48"/>
      <c r="N96" s="20"/>
      <c r="O96" s="18"/>
      <c r="P96" s="14">
        <f>P95+C96+H95</f>
        <v>26626.29408366904</v>
      </c>
      <c r="Q96" s="25">
        <f>(P96-(B3+SUM(H3:H95)))/(B3+SUM(H3:H95))</f>
        <v>6.3961928010191773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26376.29408366904</v>
      </c>
      <c r="C98" s="44">
        <f>(B98*required_return)</f>
        <v>791.28882251007121</v>
      </c>
      <c r="D98" s="14">
        <f>B98+C98</f>
        <v>27167.582906179112</v>
      </c>
      <c r="E98" s="14">
        <f>B98/3000</f>
        <v>8.7920980278896792</v>
      </c>
      <c r="F98" s="14">
        <f>E98</f>
        <v>8.7920980278896792</v>
      </c>
      <c r="G98" s="53">
        <f>(D98-B98)/F98</f>
        <v>90.000000000000142</v>
      </c>
      <c r="H98" s="19"/>
      <c r="I98" s="19"/>
      <c r="J98" s="14">
        <f>D98+H98-I98</f>
        <v>27167.582906179112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27417.582906179112</v>
      </c>
      <c r="Q98" s="25">
        <f>(P98-(B3+SUM(H3:H96)))/(B3+SUM(H3:H96))</f>
        <v>6.61599525171642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27167.582906179112</v>
      </c>
      <c r="C99" s="44">
        <f>(B99*required_return)</f>
        <v>815.02748718537327</v>
      </c>
      <c r="D99" s="18">
        <f>B99+C99</f>
        <v>27982.610393364484</v>
      </c>
      <c r="E99" s="14">
        <f>B99/3000</f>
        <v>9.0558609687263711</v>
      </c>
      <c r="F99" s="14">
        <f>E99</f>
        <v>9.0558609687263711</v>
      </c>
      <c r="G99" s="52">
        <f t="shared" ref="G99:G101" si="57">(D99-B99)/F99</f>
        <v>89.999999999999915</v>
      </c>
      <c r="H99" s="19"/>
      <c r="I99" s="19"/>
      <c r="J99" s="18">
        <f>D99+H99-I99</f>
        <v>27982.610393364484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28232.610393364484</v>
      </c>
      <c r="Q99" s="25">
        <f>(P99-(B3+SUM(H3:H98)))/(B3+SUM(H3:H98))</f>
        <v>6.8423917759345789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27982.610393364484</v>
      </c>
      <c r="C100" s="44">
        <f>(B100*required_return)</f>
        <v>839.47831180093453</v>
      </c>
      <c r="D100" s="18">
        <f>B100+C100</f>
        <v>28822.088705165421</v>
      </c>
      <c r="E100" s="14">
        <f>B100/3000</f>
        <v>9.3275367977881611</v>
      </c>
      <c r="F100" s="14">
        <f>E100</f>
        <v>9.3275367977881611</v>
      </c>
      <c r="G100" s="52">
        <f t="shared" si="57"/>
        <v>90.000000000000199</v>
      </c>
      <c r="H100" s="19"/>
      <c r="I100" s="19"/>
      <c r="J100" s="18">
        <f>D100+H100-I100</f>
        <v>28822.088705165421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29072.088705165421</v>
      </c>
      <c r="Q100" s="25">
        <f>(P100-(B3+SUM(H3:H99)))/(B3+SUM(H3:H99))</f>
        <v>7.0755801958792839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28822.088705165421</v>
      </c>
      <c r="C101" s="44">
        <f>(B101*required_return)</f>
        <v>864.66266115496262</v>
      </c>
      <c r="D101" s="18">
        <f>B101+C101</f>
        <v>29686.751366320383</v>
      </c>
      <c r="E101" s="14">
        <f>B101/3000</f>
        <v>9.6073629017218067</v>
      </c>
      <c r="F101" s="14">
        <f>E101</f>
        <v>9.6073629017218067</v>
      </c>
      <c r="G101" s="52">
        <f t="shared" si="57"/>
        <v>89.999999999999915</v>
      </c>
      <c r="H101" s="19"/>
      <c r="I101" s="19"/>
      <c r="J101" s="18">
        <f>D101+H101-I101</f>
        <v>29686.751366320383</v>
      </c>
      <c r="K101" s="55">
        <f t="shared" si="58"/>
        <v>2.4999999999999998E-2</v>
      </c>
      <c r="L101" s="45"/>
      <c r="M101" s="48"/>
      <c r="N101" s="20"/>
      <c r="O101" s="18"/>
      <c r="P101" s="14">
        <f>P100+C101+H100</f>
        <v>29936.751366320383</v>
      </c>
      <c r="Q101" s="25">
        <f>(P101-(B3+SUM(H3:H100)))/(B3+SUM(H3:H100))</f>
        <v>7.3157642684223285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29686.751366320383</v>
      </c>
      <c r="C103" s="44">
        <f>(B103*required_return)</f>
        <v>890.6025409896115</v>
      </c>
      <c r="D103" s="14">
        <f>B103+C103</f>
        <v>30577.353907309993</v>
      </c>
      <c r="E103" s="14">
        <f>B103/3000</f>
        <v>9.895583788773461</v>
      </c>
      <c r="F103" s="14">
        <f>E103</f>
        <v>9.895583788773461</v>
      </c>
      <c r="G103" s="53">
        <f>(D103-B103)/F103</f>
        <v>89.999999999999858</v>
      </c>
      <c r="H103" s="19"/>
      <c r="I103" s="19"/>
      <c r="J103" s="14">
        <f>D103+H103-I103</f>
        <v>30577.353907309993</v>
      </c>
      <c r="K103" s="55">
        <f>E103*75/B103</f>
        <v>2.4999999999999998E-2</v>
      </c>
      <c r="L103" s="45"/>
      <c r="M103" s="19"/>
      <c r="N103" s="20"/>
      <c r="O103" s="18"/>
      <c r="P103" s="14">
        <f>P101+C103+H101</f>
        <v>30827.353907309993</v>
      </c>
      <c r="Q103" s="25">
        <f>(P103-(B3+SUM(H3:H101)))/(B3+SUM(H3:H101))</f>
        <v>7.5631538631416646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30577.353907309993</v>
      </c>
      <c r="C104" s="44">
        <f>(B104*required_return)</f>
        <v>917.32061721929972</v>
      </c>
      <c r="D104" s="18">
        <f>B104+C104</f>
        <v>31494.674524529291</v>
      </c>
      <c r="E104" s="14">
        <f>B104/3000</f>
        <v>10.192451302436664</v>
      </c>
      <c r="F104" s="14">
        <f>E104</f>
        <v>10.192451302436664</v>
      </c>
      <c r="G104" s="52">
        <f t="shared" ref="G104:G106" si="60">(D104-B104)/F104</f>
        <v>89.999999999999886</v>
      </c>
      <c r="H104" s="19"/>
      <c r="I104" s="19"/>
      <c r="J104" s="18">
        <f>D104+H104-I104</f>
        <v>31494.674524529291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31744.674524529291</v>
      </c>
      <c r="Q104" s="25">
        <f>(P104-(B3+SUM(H3:H103)))/(B3+SUM(H3:H103))</f>
        <v>7.8179651457025807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31494.674524529291</v>
      </c>
      <c r="C105" s="44">
        <f>(B105*required_return)</f>
        <v>944.84023573587865</v>
      </c>
      <c r="D105" s="18">
        <f>B105+C105</f>
        <v>32439.51476026517</v>
      </c>
      <c r="E105" s="14">
        <f>B105/3000</f>
        <v>10.498224841509764</v>
      </c>
      <c r="F105" s="14">
        <f>E105</f>
        <v>10.498224841509764</v>
      </c>
      <c r="G105" s="52">
        <f t="shared" si="60"/>
        <v>90.000000000000043</v>
      </c>
      <c r="H105" s="19"/>
      <c r="I105" s="19"/>
      <c r="J105" s="18">
        <f>D105+H105-I105</f>
        <v>32439.51476026517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32689.51476026517</v>
      </c>
      <c r="Q105" s="25">
        <f>(P105-(B3+SUM(H3:H104)))/(B3+SUM(H3:H104))</f>
        <v>8.0804207667403247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32439.51476026517</v>
      </c>
      <c r="C106" s="44">
        <f>(B106*required_return)</f>
        <v>973.18544280795504</v>
      </c>
      <c r="D106" s="18">
        <f>B106+C106</f>
        <v>33412.700203073124</v>
      </c>
      <c r="E106" s="14">
        <f>B106/3000</f>
        <v>10.813171586755058</v>
      </c>
      <c r="F106" s="14">
        <f>E106</f>
        <v>10.813171586755058</v>
      </c>
      <c r="G106" s="52">
        <f t="shared" si="60"/>
        <v>89.999999999999815</v>
      </c>
      <c r="H106" s="19"/>
      <c r="I106" s="19"/>
      <c r="J106" s="18">
        <f>D106+H106-I106</f>
        <v>33412.700203073124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33662.700203073124</v>
      </c>
      <c r="Q106" s="25">
        <f>(P106-(B3+SUM(H3:H105)))/(B3+SUM(H3:H105))</f>
        <v>8.3507500564092005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33412.700203073124</v>
      </c>
      <c r="C108" s="44">
        <f>(B108*required_return)</f>
        <v>1002.3810060921937</v>
      </c>
      <c r="D108" s="14">
        <f>B108+C108</f>
        <v>34415.081209165321</v>
      </c>
      <c r="E108" s="14">
        <f>B108/3000</f>
        <v>11.137566734357708</v>
      </c>
      <c r="F108" s="14">
        <f>E108</f>
        <v>11.137566734357708</v>
      </c>
      <c r="G108" s="53">
        <f>(D108-B108)/F108</f>
        <v>90.000000000000284</v>
      </c>
      <c r="H108" s="19"/>
      <c r="I108" s="19"/>
      <c r="J108" s="14">
        <f>D108+H108-I108</f>
        <v>34415.081209165321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34665.081209165321</v>
      </c>
      <c r="Q108" s="25">
        <f>(P108-(B3+SUM(H3:H106)))/(B3+SUM(H3:H106))</f>
        <v>8.6291892247681439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34415.081209165321</v>
      </c>
      <c r="C109" s="44">
        <f>(B109*required_return)</f>
        <v>1032.4524362749596</v>
      </c>
      <c r="D109" s="18">
        <f>B109+C109</f>
        <v>35447.533645440279</v>
      </c>
      <c r="E109" s="14">
        <f>B109/3000</f>
        <v>11.47169373638844</v>
      </c>
      <c r="F109" s="14">
        <f>E109</f>
        <v>11.47169373638844</v>
      </c>
      <c r="G109" s="52">
        <f t="shared" ref="G109:G111" si="63">(D109-B109)/F109</f>
        <v>89.999999999999858</v>
      </c>
      <c r="H109" s="19"/>
      <c r="I109" s="19"/>
      <c r="J109" s="18">
        <f>D109+H109-I109</f>
        <v>35447.533645440279</v>
      </c>
      <c r="K109" s="55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35697.533645440279</v>
      </c>
      <c r="Q109" s="25">
        <f>(P109-(B3+SUM(H3:H108)))/(B3+SUM(H3:H108))</f>
        <v>8.9159815681778554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35447.533645440279</v>
      </c>
      <c r="C110" s="44">
        <f>(B110*required_return)</f>
        <v>1063.4260093632083</v>
      </c>
      <c r="D110" s="18">
        <f>B110+C110</f>
        <v>36510.95965480349</v>
      </c>
      <c r="E110" s="14">
        <f>B110/3000</f>
        <v>11.815844548480094</v>
      </c>
      <c r="F110" s="14">
        <f>E110</f>
        <v>11.815844548480094</v>
      </c>
      <c r="G110" s="52">
        <f t="shared" si="63"/>
        <v>90.000000000000227</v>
      </c>
      <c r="H110" s="19"/>
      <c r="I110" s="19"/>
      <c r="J110" s="18">
        <f>D110+H110-I110</f>
        <v>36510.95965480349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36760.95965480349</v>
      </c>
      <c r="Q110" s="25">
        <f>(P110-(B3+SUM(H3:H109)))/(B3+SUM(H3:H109))</f>
        <v>9.2113776818898589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36510.95965480349</v>
      </c>
      <c r="C111" s="44">
        <f>(B111*required_return)</f>
        <v>1095.3287896441047</v>
      </c>
      <c r="D111" s="18">
        <f>B111+C111</f>
        <v>37606.288444447593</v>
      </c>
      <c r="E111" s="14">
        <f>B111/3000</f>
        <v>12.170319884934496</v>
      </c>
      <c r="F111" s="14">
        <f>E111</f>
        <v>12.170319884934496</v>
      </c>
      <c r="G111" s="52">
        <f t="shared" si="63"/>
        <v>89.999999999999886</v>
      </c>
      <c r="H111" s="19"/>
      <c r="I111" s="19"/>
      <c r="J111" s="18">
        <f>D111+H111-I111</f>
        <v>37606.288444447593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37856.288444447593</v>
      </c>
      <c r="Q111" s="25">
        <f>(P111-(B3+SUM(H3:H110)))/(B3+SUM(H3:H110))</f>
        <v>9.5156356790132204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37606.288444447593</v>
      </c>
      <c r="C113" s="44">
        <f>(B113*required_return)</f>
        <v>1128.1886533334277</v>
      </c>
      <c r="D113" s="14">
        <f>B113+C113</f>
        <v>38734.477097781019</v>
      </c>
      <c r="E113" s="14">
        <f>B113/3000</f>
        <v>12.535429481482531</v>
      </c>
      <c r="F113" s="14">
        <f>E113</f>
        <v>12.535429481482531</v>
      </c>
      <c r="G113" s="53">
        <f>(D113-B113)/F113</f>
        <v>89.999999999999815</v>
      </c>
      <c r="H113" s="19"/>
      <c r="I113" s="19"/>
      <c r="J113" s="14">
        <f>D113+H113-I113</f>
        <v>38734.477097781019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38984.477097781019</v>
      </c>
      <c r="Q113" s="25">
        <f>(P113-(B3+SUM(H3:H111)))/(B3+SUM(H3:H111))</f>
        <v>9.8290214160502831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38734.477097781019</v>
      </c>
      <c r="C114" s="44">
        <f>(B114*required_return)</f>
        <v>1162.0343129334306</v>
      </c>
      <c r="D114" s="18">
        <f>B114+C114</f>
        <v>39896.511410714447</v>
      </c>
      <c r="E114" s="14">
        <f>B114/3000</f>
        <v>12.911492365927007</v>
      </c>
      <c r="F114" s="14">
        <f>E114</f>
        <v>12.911492365927007</v>
      </c>
      <c r="G114" s="52">
        <f t="shared" ref="G114:G116" si="66">(D114-B114)/F114</f>
        <v>89.999999999999858</v>
      </c>
      <c r="H114" s="19"/>
      <c r="I114" s="19"/>
      <c r="J114" s="18">
        <f>D114+H114-I114</f>
        <v>39896.511410714447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40146.511410714447</v>
      </c>
      <c r="Q114" s="25">
        <f>(P114-(B3+SUM(H3:H113)))/(B3+SUM(H3:H113))</f>
        <v>10.151808725198457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39896.511410714447</v>
      </c>
      <c r="C115" s="44">
        <f>(B115*required_return)</f>
        <v>1196.8953423214334</v>
      </c>
      <c r="D115" s="18">
        <f>B115+C115</f>
        <v>41093.406753035881</v>
      </c>
      <c r="E115" s="14">
        <f>B115/3000</f>
        <v>13.298837136904815</v>
      </c>
      <c r="F115" s="14">
        <f>E115</f>
        <v>13.298837136904815</v>
      </c>
      <c r="G115" s="52">
        <f t="shared" si="66"/>
        <v>90</v>
      </c>
      <c r="H115" s="19"/>
      <c r="I115" s="19"/>
      <c r="J115" s="18">
        <f>D115+H115-I115</f>
        <v>41093.406753035881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41343.406753035881</v>
      </c>
      <c r="Q115" s="25">
        <f>(P115-(B3+SUM(H3:H114)))/(B3+SUM(H3:H114))</f>
        <v>10.484279653621078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41093.406753035881</v>
      </c>
      <c r="C116" s="44">
        <f>(B116*required_return)</f>
        <v>1232.8022025910764</v>
      </c>
      <c r="D116" s="18">
        <f>B116+C116</f>
        <v>42326.208955626957</v>
      </c>
      <c r="E116" s="14">
        <f>B116/3000</f>
        <v>13.697802251011961</v>
      </c>
      <c r="F116" s="14">
        <f>E116</f>
        <v>13.697802251011961</v>
      </c>
      <c r="G116" s="52">
        <f t="shared" si="66"/>
        <v>89.999999999999957</v>
      </c>
      <c r="H116" s="19"/>
      <c r="I116" s="19"/>
      <c r="J116" s="18">
        <f>D116+H116-I116</f>
        <v>42326.208955626957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42576.208955626957</v>
      </c>
      <c r="Q116" s="25">
        <f>(P116-(B3+SUM(H3:H115)))/(B3+SUM(H3:H115))</f>
        <v>10.826724709896377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42326.208955626957</v>
      </c>
      <c r="C118" s="44">
        <f>(B118*required_return)</f>
        <v>1269.7862686688086</v>
      </c>
      <c r="D118" s="14">
        <f>B118+C118</f>
        <v>43595.995224295766</v>
      </c>
      <c r="E118" s="14">
        <f>B118/3000</f>
        <v>14.108736318542318</v>
      </c>
      <c r="F118" s="14">
        <f>E118</f>
        <v>14.108736318542318</v>
      </c>
      <c r="G118" s="53">
        <f>(D118-B118)/F118</f>
        <v>90.000000000000057</v>
      </c>
      <c r="H118" s="19"/>
      <c r="I118" s="19"/>
      <c r="J118" s="14">
        <f>D118+H118-I118</f>
        <v>43595.995224295766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43845.995224295766</v>
      </c>
      <c r="Q118" s="35">
        <f>(P118-(B3+SUM(H3:H116)))/(B3+SUM(H3:H116))</f>
        <v>11.179443117859934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43595.995224295766</v>
      </c>
      <c r="C119" s="44">
        <f>(B119*required_return)</f>
        <v>1307.8798567288729</v>
      </c>
      <c r="D119" s="18">
        <f>B119+C119</f>
        <v>44903.875081024642</v>
      </c>
      <c r="E119" s="14">
        <f>B119/3000</f>
        <v>14.531998408098589</v>
      </c>
      <c r="F119" s="14">
        <f>E119</f>
        <v>14.531998408098589</v>
      </c>
      <c r="G119" s="52">
        <f t="shared" ref="G119:G121" si="69">(D119-B119)/F119</f>
        <v>90.000000000000199</v>
      </c>
      <c r="H119" s="19"/>
      <c r="I119" s="19"/>
      <c r="J119" s="18">
        <f>D119+H119-I119</f>
        <v>44903.875081024642</v>
      </c>
      <c r="K119" s="55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45153.875081024642</v>
      </c>
      <c r="Q119" s="25">
        <f>(P119-(B3+SUM(H3:H118)))/(B3+SUM(H3:H118))</f>
        <v>11.542743078062401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44903.875081024642</v>
      </c>
      <c r="C120" s="44">
        <f>(B120*required_return)</f>
        <v>1347.1162524307392</v>
      </c>
      <c r="D120" s="18">
        <f>B120+C120</f>
        <v>46250.991333455378</v>
      </c>
      <c r="E120" s="14">
        <f>B120/3000</f>
        <v>14.967958360341548</v>
      </c>
      <c r="F120" s="14">
        <f>E120</f>
        <v>14.967958360341548</v>
      </c>
      <c r="G120" s="52">
        <f t="shared" si="69"/>
        <v>89.999999999999815</v>
      </c>
      <c r="H120" s="19"/>
      <c r="I120" s="19"/>
      <c r="J120" s="18">
        <f>D120+H120-I120</f>
        <v>46250.991333455378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46500.991333455378</v>
      </c>
      <c r="Q120" s="25">
        <f>(P120-(B3+SUM(H3:H119)))/(B3+SUM(H3:H119))</f>
        <v>11.916942037070939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46250.991333455378</v>
      </c>
      <c r="C121" s="44">
        <f>(B121*required_return)</f>
        <v>1387.5297400036613</v>
      </c>
      <c r="D121" s="18">
        <f>B121+C121</f>
        <v>47638.521073459036</v>
      </c>
      <c r="E121" s="14">
        <f>B121/3000</f>
        <v>15.416997111151792</v>
      </c>
      <c r="F121" s="14">
        <f>E121</f>
        <v>15.416997111151792</v>
      </c>
      <c r="G121" s="52">
        <f t="shared" si="69"/>
        <v>89.999999999999787</v>
      </c>
      <c r="H121" s="19"/>
      <c r="I121" s="19"/>
      <c r="J121" s="18">
        <f>D121+H121-I121</f>
        <v>47638.521073459036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47888.521073459036</v>
      </c>
      <c r="Q121" s="37">
        <f>(P121-(B3+SUM(H3:H120)))/(B3+SUM(H3:H120))</f>
        <v>12.302366964849732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47638.521073459036</v>
      </c>
      <c r="C123" s="44">
        <f>(B123*required_return)</f>
        <v>1429.1556322037711</v>
      </c>
      <c r="D123" s="14">
        <f>B123+C123</f>
        <v>49067.676705662809</v>
      </c>
      <c r="E123" s="14">
        <f>B123/3000</f>
        <v>15.879507024486346</v>
      </c>
      <c r="F123" s="14">
        <f>E123</f>
        <v>15.879507024486346</v>
      </c>
      <c r="G123" s="53">
        <f>(D123-B123)/F123</f>
        <v>90.000000000000071</v>
      </c>
      <c r="H123" s="19"/>
      <c r="I123" s="19"/>
      <c r="J123" s="14">
        <f>D123+H123-I123</f>
        <v>49067.676705662809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49317.676705662809</v>
      </c>
      <c r="Q123" s="25">
        <f>(P123-(B108+SUM(H108:H121)))/(B108+SUM(H108:H121))</f>
        <v>0.47601589832380053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49067.676705662809</v>
      </c>
      <c r="C124" s="44">
        <f>(B124*required_return)</f>
        <v>1472.0303011698843</v>
      </c>
      <c r="D124" s="18">
        <f>B124+C124</f>
        <v>50539.707006832694</v>
      </c>
      <c r="E124" s="14">
        <f>B124/3000</f>
        <v>16.355892235220935</v>
      </c>
      <c r="F124" s="14">
        <f>E124</f>
        <v>16.355892235220935</v>
      </c>
      <c r="G124" s="52">
        <f t="shared" ref="G124:G126" si="72">(D124-B124)/F124</f>
        <v>90.000000000000071</v>
      </c>
      <c r="H124" s="19"/>
      <c r="I124" s="19"/>
      <c r="J124" s="18">
        <f>D124+H124-I124</f>
        <v>50539.707006832694</v>
      </c>
      <c r="K124" s="55">
        <f t="shared" ref="K124:K126" si="73">E124*75/B124</f>
        <v>2.4999999999999998E-2</v>
      </c>
      <c r="L124" s="45"/>
      <c r="M124" s="47"/>
      <c r="N124" s="20"/>
      <c r="O124" s="18"/>
      <c r="P124" s="14">
        <f>P123+C124+H123</f>
        <v>50789.707006832694</v>
      </c>
      <c r="Q124" s="25">
        <f>(P124-(B108+SUM(H108:H123)))/(B108+SUM(H108:H123))</f>
        <v>0.52007190972734751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50539.707006832694</v>
      </c>
      <c r="C125" s="44">
        <f>(B125*required_return)</f>
        <v>1516.1912102049807</v>
      </c>
      <c r="D125" s="18">
        <f>B125+C125</f>
        <v>52055.898217037677</v>
      </c>
      <c r="E125" s="14">
        <f>B125/3000</f>
        <v>16.846569002277565</v>
      </c>
      <c r="F125" s="14">
        <f>E125</f>
        <v>16.846569002277565</v>
      </c>
      <c r="G125" s="52">
        <f t="shared" si="72"/>
        <v>90.000000000000114</v>
      </c>
      <c r="H125" s="19"/>
      <c r="I125" s="19"/>
      <c r="J125" s="18">
        <f>D125+H125-I125</f>
        <v>52055.898217037677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52305.898217037677</v>
      </c>
      <c r="Q125" s="25">
        <f>(P125-(B108+SUM(H108:H124)))/(B108+SUM(H108:H124))</f>
        <v>0.56544960147300083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52055.898217037677</v>
      </c>
      <c r="C126" s="44">
        <f>(B126*required_return)</f>
        <v>1561.6769465111302</v>
      </c>
      <c r="D126" s="18">
        <f>B126+C126</f>
        <v>53617.575163548805</v>
      </c>
      <c r="E126" s="14">
        <f>B126/3000</f>
        <v>17.351966072345892</v>
      </c>
      <c r="F126" s="14">
        <f>E126</f>
        <v>17.351966072345892</v>
      </c>
      <c r="G126" s="52">
        <f t="shared" si="72"/>
        <v>89.999999999999886</v>
      </c>
      <c r="H126" s="19"/>
      <c r="I126" s="19"/>
      <c r="J126" s="18">
        <f>D126+H126-I126</f>
        <v>53617.575163548805</v>
      </c>
      <c r="K126" s="55">
        <f t="shared" si="73"/>
        <v>2.4999999999999998E-2</v>
      </c>
      <c r="L126" s="45"/>
      <c r="M126" s="47"/>
      <c r="N126" s="20"/>
      <c r="O126" s="18"/>
      <c r="P126" s="14">
        <f>P125+C126+H125</f>
        <v>53867.575163548805</v>
      </c>
      <c r="Q126" s="25">
        <f>(P126-(B108+SUM(H108:H125)))/(B108+SUM(H108:H125))</f>
        <v>0.61218862397102369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53617.575163548805</v>
      </c>
      <c r="C128" s="44">
        <f>(B128*required_return)</f>
        <v>1608.5272549064641</v>
      </c>
      <c r="D128" s="14">
        <f>B128+C128</f>
        <v>55226.102418455266</v>
      </c>
      <c r="E128" s="14">
        <f>B128/3000</f>
        <v>17.872525054516267</v>
      </c>
      <c r="F128" s="14">
        <f>E128</f>
        <v>17.872525054516267</v>
      </c>
      <c r="G128" s="53">
        <f>(D128-B128)/F128</f>
        <v>89.999999999999844</v>
      </c>
      <c r="H128" s="19"/>
      <c r="I128" s="19"/>
      <c r="J128" s="14">
        <f>D128+H128-I128</f>
        <v>55226.102418455266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55476.102418455266</v>
      </c>
      <c r="Q128" s="25">
        <f>(P128-(B108+SUM(H108:H126)))/(B108+SUM(H108:H126))</f>
        <v>0.66032981714398731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55226.102418455266</v>
      </c>
      <c r="C129" s="44">
        <f>(B129*required_return)</f>
        <v>1656.783072553658</v>
      </c>
      <c r="D129" s="18">
        <f>B129+C129</f>
        <v>56882.885491008921</v>
      </c>
      <c r="E129" s="14">
        <f>B129/3000</f>
        <v>18.408700806151757</v>
      </c>
      <c r="F129" s="14">
        <f>E129</f>
        <v>18.408700806151757</v>
      </c>
      <c r="G129" s="52">
        <f t="shared" ref="G129:G131" si="75">(D129-B129)/F129</f>
        <v>89.999999999999829</v>
      </c>
      <c r="H129" s="19"/>
      <c r="I129" s="19"/>
      <c r="J129" s="18">
        <f>D129+H129-I129</f>
        <v>56882.885491008921</v>
      </c>
      <c r="K129" s="55">
        <f t="shared" ref="K129:K131" si="76">E129*75/B129</f>
        <v>2.5000000000000001E-2</v>
      </c>
      <c r="L129" s="45"/>
      <c r="M129" s="47"/>
      <c r="N129" s="20"/>
      <c r="O129" s="18"/>
      <c r="P129" s="14">
        <f>P128+C129+H128</f>
        <v>57132.885491008921</v>
      </c>
      <c r="Q129" s="25">
        <f>(P129-(B108+SUM(H108:H128)))/(B108+SUM(H108:H128))</f>
        <v>0.70991524611213974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56882.885491008921</v>
      </c>
      <c r="C130" s="44">
        <f>(B130*required_return)</f>
        <v>1706.4865647302677</v>
      </c>
      <c r="D130" s="18">
        <f>B130+C130</f>
        <v>58589.372055739186</v>
      </c>
      <c r="E130" s="14">
        <f>B130/3000</f>
        <v>18.960961830336306</v>
      </c>
      <c r="F130" s="14">
        <f>E130</f>
        <v>18.960961830336306</v>
      </c>
      <c r="G130" s="52">
        <f t="shared" si="75"/>
        <v>89.999999999999858</v>
      </c>
      <c r="H130" s="19"/>
      <c r="I130" s="19"/>
      <c r="J130" s="18">
        <f>D130+H130-I130</f>
        <v>58589.372055739186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58839.372055739186</v>
      </c>
      <c r="Q130" s="25">
        <f>(P130-(B108+SUM(H108:H129)))/(B108+SUM(H108:H129))</f>
        <v>0.76098823794933679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58589.372055739186</v>
      </c>
      <c r="C131" s="44">
        <f>(B131*required_return)</f>
        <v>1757.6811616721754</v>
      </c>
      <c r="D131" s="18">
        <f>B131+C131</f>
        <v>60347.053217411361</v>
      </c>
      <c r="E131" s="14">
        <f>B131/3000</f>
        <v>19.529790685246397</v>
      </c>
      <c r="F131" s="14">
        <f>E131</f>
        <v>19.529790685246397</v>
      </c>
      <c r="G131" s="52">
        <f t="shared" si="75"/>
        <v>89.999999999999972</v>
      </c>
      <c r="H131" s="19"/>
      <c r="I131" s="19"/>
      <c r="J131" s="18">
        <f>D131+H131-I131</f>
        <v>60347.053217411361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60597.053217411361</v>
      </c>
      <c r="Q131" s="25">
        <f>(P131-(B108+SUM(H108:H130)))/(B108+SUM(H108:H130))</f>
        <v>0.81359341954164976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60347.053217411361</v>
      </c>
      <c r="C133" s="44">
        <f>(B133*required_return)</f>
        <v>1810.4115965223407</v>
      </c>
      <c r="D133" s="14">
        <f>B133+C133</f>
        <v>62157.4648139337</v>
      </c>
      <c r="E133" s="14">
        <f>B133/3000</f>
        <v>20.115684405803787</v>
      </c>
      <c r="F133" s="14">
        <f>E133</f>
        <v>20.115684405803787</v>
      </c>
      <c r="G133" s="53">
        <f>(D133-B133)/F133</f>
        <v>89.999999999999915</v>
      </c>
      <c r="H133" s="19"/>
      <c r="I133" s="19"/>
      <c r="J133" s="14">
        <f>D133+H133-I133</f>
        <v>62157.4648139337</v>
      </c>
      <c r="K133" s="55">
        <f>E133*75/B133</f>
        <v>2.4999999999999998E-2</v>
      </c>
      <c r="L133" s="45"/>
      <c r="M133" s="47"/>
      <c r="N133" s="20"/>
      <c r="O133" s="18"/>
      <c r="P133" s="14">
        <f>P131+C133+H131</f>
        <v>62407.4648139337</v>
      </c>
      <c r="Q133" s="25">
        <f>(P133-(B108+SUM(H108:H131)))/(B108+SUM(H108:H131))</f>
        <v>0.86777675658173214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62157.4648139337</v>
      </c>
      <c r="C134" s="44">
        <f>(B134*required_return)</f>
        <v>1864.7239444180109</v>
      </c>
      <c r="D134" s="18">
        <f>B134+C134</f>
        <v>64022.188758351709</v>
      </c>
      <c r="E134" s="14">
        <f>B134/3000</f>
        <v>20.719154937977901</v>
      </c>
      <c r="F134" s="14">
        <f>E134</f>
        <v>20.719154937977901</v>
      </c>
      <c r="G134" s="52">
        <f t="shared" ref="G134:G136" si="78">(D134-B134)/F134</f>
        <v>89.999999999999886</v>
      </c>
      <c r="H134" s="19"/>
      <c r="I134" s="19"/>
      <c r="J134" s="18">
        <f>D134+H134-I134</f>
        <v>64022.188758351709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64272.188758351709</v>
      </c>
      <c r="Q134" s="25">
        <f>(P134-(B108+SUM(H108:H133)))/(B108+SUM(H108:H133))</f>
        <v>0.92358559373301685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64022.188758351709</v>
      </c>
      <c r="C135" s="44">
        <f>(B135*required_return)</f>
        <v>1920.6656627505513</v>
      </c>
      <c r="D135" s="18">
        <f>B135+C135</f>
        <v>65942.854421102267</v>
      </c>
      <c r="E135" s="14">
        <f>B135/3000</f>
        <v>21.340729586117238</v>
      </c>
      <c r="F135" s="14">
        <f>E135</f>
        <v>21.340729586117238</v>
      </c>
      <c r="G135" s="52">
        <f t="shared" si="78"/>
        <v>90.000000000000313</v>
      </c>
      <c r="H135" s="19"/>
      <c r="I135" s="19"/>
      <c r="J135" s="18">
        <f>D135+H135-I135</f>
        <v>65942.854421102267</v>
      </c>
      <c r="K135" s="55">
        <f t="shared" si="79"/>
        <v>2.5000000000000001E-2</v>
      </c>
      <c r="L135" s="45"/>
      <c r="M135" s="47"/>
      <c r="N135" s="20"/>
      <c r="O135" s="18"/>
      <c r="P135" s="14">
        <f>P134+C135+H134</f>
        <v>66192.854421102267</v>
      </c>
      <c r="Q135" s="25">
        <f>(P135-(B108+SUM(H108:H134)))/(B108+SUM(H108:H134))</f>
        <v>0.9810686959988405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65942.854421102267</v>
      </c>
      <c r="C136" s="44">
        <f>(B136*required_return)</f>
        <v>1978.285632633068</v>
      </c>
      <c r="D136" s="18">
        <f>B136+C136</f>
        <v>67921.140053735333</v>
      </c>
      <c r="E136" s="14">
        <f>B136/3000</f>
        <v>21.980951473700756</v>
      </c>
      <c r="F136" s="14">
        <f>E136</f>
        <v>21.980951473700756</v>
      </c>
      <c r="G136" s="52">
        <f t="shared" si="78"/>
        <v>89.999999999999886</v>
      </c>
      <c r="H136" s="19"/>
      <c r="I136" s="19"/>
      <c r="J136" s="18">
        <f>D136+H136-I136</f>
        <v>67921.140053735333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68171.140053735333</v>
      </c>
      <c r="Q136" s="25">
        <f>(P136-(B108+SUM(H108:H135)))/(B108+SUM(H108:H135))</f>
        <v>1.0402762913326387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67921.140053735333</v>
      </c>
      <c r="C138" s="44">
        <f>(B138*required_return)</f>
        <v>2037.63420161206</v>
      </c>
      <c r="D138" s="14">
        <f>B138+C138</f>
        <v>69958.774255347395</v>
      </c>
      <c r="E138" s="14">
        <f>B138/3000</f>
        <v>22.640380017911777</v>
      </c>
      <c r="F138" s="14">
        <f>E138</f>
        <v>22.640380017911777</v>
      </c>
      <c r="G138" s="53">
        <f>(D138-B138)/F138</f>
        <v>90.000000000000071</v>
      </c>
      <c r="H138" s="19"/>
      <c r="I138" s="19"/>
      <c r="J138" s="14">
        <f>D138+H138-I138</f>
        <v>69958.774255347395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70208.774255347395</v>
      </c>
      <c r="Q138" s="25">
        <f>(P138-(B108+SUM(H108:H136)))/(B108+SUM(H108:H136))</f>
        <v>1.1012601145264507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69958.774255347395</v>
      </c>
      <c r="C139" s="44">
        <f>(B139*required_return)</f>
        <v>2098.7632276604218</v>
      </c>
      <c r="D139" s="18">
        <f>B139+C139</f>
        <v>72057.537483007822</v>
      </c>
      <c r="E139" s="14">
        <f>B139/3000</f>
        <v>23.319591418449132</v>
      </c>
      <c r="F139" s="14">
        <f>E139</f>
        <v>23.319591418449132</v>
      </c>
      <c r="G139" s="52">
        <f t="shared" ref="G139:G141" si="81">(D139-B139)/F139</f>
        <v>90.000000000000227</v>
      </c>
      <c r="H139" s="19"/>
      <c r="I139" s="19"/>
      <c r="J139" s="18">
        <f>D139+H139-I139</f>
        <v>72057.537483007822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72307.537483007822</v>
      </c>
      <c r="Q139" s="25">
        <f>(P139-(B108+SUM(H108:H138)))/(B108+SUM(H108:H138))</f>
        <v>1.1640734524160774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72057.537483007822</v>
      </c>
      <c r="C140" s="44">
        <f>(B140*required_return)</f>
        <v>2161.7261244902347</v>
      </c>
      <c r="D140" s="18">
        <f>B140+C140</f>
        <v>74219.263607498055</v>
      </c>
      <c r="E140" s="14">
        <f>B140/3000</f>
        <v>24.019179161002608</v>
      </c>
      <c r="F140" s="14">
        <f>E140</f>
        <v>24.019179161002608</v>
      </c>
      <c r="G140" s="52">
        <f t="shared" si="81"/>
        <v>89.999999999999929</v>
      </c>
      <c r="H140" s="19"/>
      <c r="I140" s="19"/>
      <c r="J140" s="18">
        <f>D140+H140-I140</f>
        <v>74219.263607498055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74469.263607498055</v>
      </c>
      <c r="Q140" s="25">
        <f>(P140-(B108+SUM(H108:H139)))/(B108+SUM(H108:H139))</f>
        <v>1.2287711904423926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74219.263607498055</v>
      </c>
      <c r="C141" s="44">
        <f>(B141*required_return)</f>
        <v>2226.5779082249414</v>
      </c>
      <c r="D141" s="18">
        <f>B141+C141</f>
        <v>76445.84151572299</v>
      </c>
      <c r="E141" s="14">
        <f>B141/3000</f>
        <v>24.739754535832684</v>
      </c>
      <c r="F141" s="14">
        <f>E141</f>
        <v>24.739754535832684</v>
      </c>
      <c r="G141" s="52">
        <f t="shared" si="81"/>
        <v>89.999999999999758</v>
      </c>
      <c r="H141" s="19"/>
      <c r="I141" s="19"/>
      <c r="J141" s="18">
        <f>D141+H141-I141</f>
        <v>76445.84151572299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76695.84151572299</v>
      </c>
      <c r="Q141" s="25">
        <f>(P141-(B108+SUM(H108:H140)))/(B108+SUM(H108:H140))</f>
        <v>1.295409860609497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76445.84151572299</v>
      </c>
      <c r="C143" s="44">
        <f>(B143*required_return)</f>
        <v>2293.3752454716896</v>
      </c>
      <c r="D143" s="14">
        <f>B143+C143</f>
        <v>78739.216761194679</v>
      </c>
      <c r="E143" s="14">
        <f>B143/3000</f>
        <v>25.481947171907663</v>
      </c>
      <c r="F143" s="14">
        <f>E143</f>
        <v>25.481947171907663</v>
      </c>
      <c r="G143" s="53">
        <f>(D143-B143)/F143</f>
        <v>89.999999999999957</v>
      </c>
      <c r="H143" s="19"/>
      <c r="I143" s="19"/>
      <c r="J143" s="14">
        <f>D143+H143-I143</f>
        <v>78739.216761194679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78989.216761194679</v>
      </c>
      <c r="Q143" s="25">
        <f>(P143-(B108+SUM(H108:H141)))/(B108+SUM(H108:H141))</f>
        <v>1.3640476908816148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78739.216761194679</v>
      </c>
      <c r="C144" s="44">
        <f>(B144*required_return)</f>
        <v>2362.1765028358404</v>
      </c>
      <c r="D144" s="18">
        <f>B144+C144</f>
        <v>81101.393264030514</v>
      </c>
      <c r="E144" s="14">
        <f>B144/3000</f>
        <v>26.246405587064892</v>
      </c>
      <c r="F144" s="14">
        <f>E144</f>
        <v>26.246405587064892</v>
      </c>
      <c r="G144" s="52">
        <f t="shared" ref="G144:G146" si="84">(D144-B144)/F144</f>
        <v>89.999999999999801</v>
      </c>
      <c r="H144" s="19"/>
      <c r="I144" s="19"/>
      <c r="J144" s="18">
        <f>D144+H144-I144</f>
        <v>81101.393264030514</v>
      </c>
      <c r="K144" s="55">
        <f t="shared" ref="K144:K146" si="85">E144*75/B144</f>
        <v>2.4999999999999998E-2</v>
      </c>
      <c r="L144" s="45"/>
      <c r="M144" s="47"/>
      <c r="N144" s="20"/>
      <c r="O144" s="18"/>
      <c r="P144" s="14">
        <f>P143+C144+H143</f>
        <v>81351.393264030514</v>
      </c>
      <c r="Q144" s="25">
        <f>(P144-(B108+SUM(H108:H143)))/(B108+SUM(H108:H143))</f>
        <v>1.4347446560618959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81101.393264030514</v>
      </c>
      <c r="C145" s="44">
        <f>(B145*required_return)</f>
        <v>2433.0417979209155</v>
      </c>
      <c r="D145" s="18">
        <f>B145+C145</f>
        <v>83534.43506195143</v>
      </c>
      <c r="E145" s="14">
        <f>B145/3000</f>
        <v>27.033797754676836</v>
      </c>
      <c r="F145" s="14">
        <f>E145</f>
        <v>27.033797754676836</v>
      </c>
      <c r="G145" s="52">
        <f t="shared" si="84"/>
        <v>90.000000000000028</v>
      </c>
      <c r="H145" s="19"/>
      <c r="I145" s="19"/>
      <c r="J145" s="18">
        <f>D145+H145-I145</f>
        <v>83534.43506195143</v>
      </c>
      <c r="K145" s="55">
        <f t="shared" si="85"/>
        <v>2.4999999999999998E-2</v>
      </c>
      <c r="L145" s="45"/>
      <c r="M145" s="47"/>
      <c r="N145" s="20"/>
      <c r="O145" s="18"/>
      <c r="P145" s="14">
        <f>P144+C145+H144</f>
        <v>83784.43506195143</v>
      </c>
      <c r="Q145" s="25">
        <f>(P145-(B108+SUM(H108:H144)))/(B108+SUM(H108:H144))</f>
        <v>1.5075625301975857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83534.43506195143</v>
      </c>
      <c r="C146" s="44">
        <f>(B146*required_return)</f>
        <v>2506.0330518585429</v>
      </c>
      <c r="D146" s="18">
        <f>B146+C146</f>
        <v>86040.46811380997</v>
      </c>
      <c r="E146" s="14">
        <f>B146/3000</f>
        <v>27.844811687317144</v>
      </c>
      <c r="F146" s="14">
        <f>E146</f>
        <v>27.844811687317144</v>
      </c>
      <c r="G146" s="52">
        <f t="shared" si="84"/>
        <v>89.999999999999886</v>
      </c>
      <c r="H146" s="19"/>
      <c r="I146" s="19"/>
      <c r="J146" s="18">
        <f>D146+H146-I146</f>
        <v>86040.46811380997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86290.46811380997</v>
      </c>
      <c r="Q146" s="25">
        <f>(P146-(B108+SUM(H108:H145)))/(B108+SUM(H108:H145))</f>
        <v>1.5825649405573461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86040.46811380997</v>
      </c>
      <c r="C148" s="44">
        <f>(B148*required_return)</f>
        <v>2581.2140434142989</v>
      </c>
      <c r="D148" s="14">
        <f>B148+C148</f>
        <v>88621.682157224262</v>
      </c>
      <c r="E148" s="14">
        <f>B148/3000</f>
        <v>28.680156037936655</v>
      </c>
      <c r="F148" s="14">
        <f>E148</f>
        <v>28.680156037936655</v>
      </c>
      <c r="G148" s="53">
        <f>(D148-B148)/F148</f>
        <v>89.999999999999787</v>
      </c>
      <c r="H148" s="19"/>
      <c r="I148" s="19"/>
      <c r="J148" s="14">
        <f>D148+H148-I148</f>
        <v>88621.682157224262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88871.682157224262</v>
      </c>
      <c r="Q148" s="25">
        <f>(P148-(B108+SUM(H108:H146)))/(B108+SUM(H108:H146))</f>
        <v>1.6598174232278993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88621.682157224262</v>
      </c>
      <c r="C149" s="44">
        <f>(B149*required_return)</f>
        <v>2658.6504647167276</v>
      </c>
      <c r="D149" s="18">
        <f>B149+C149</f>
        <v>91280.332621940994</v>
      </c>
      <c r="E149" s="14">
        <f>B149/3000</f>
        <v>29.540560719074755</v>
      </c>
      <c r="F149" s="14">
        <f>E149</f>
        <v>29.540560719074755</v>
      </c>
      <c r="G149" s="52">
        <f t="shared" ref="G149:G151" si="87">(D149-B149)/F149</f>
        <v>90.000000000000114</v>
      </c>
      <c r="H149" s="19"/>
      <c r="I149" s="19"/>
      <c r="J149" s="18">
        <f>D149+H149-I149</f>
        <v>91280.332621940994</v>
      </c>
      <c r="K149" s="55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91530.332621940994</v>
      </c>
      <c r="Q149" s="25">
        <f>(P149-(B108+SUM(H108:H148)))/(B108+SUM(H108:H148))</f>
        <v>1.7393874803785692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91280.332621940994</v>
      </c>
      <c r="C150" s="44">
        <f>(B150*required_return)</f>
        <v>2738.4099786582296</v>
      </c>
      <c r="D150" s="18">
        <f>B150+C150</f>
        <v>94018.742600599217</v>
      </c>
      <c r="E150" s="14">
        <f>B150/3000</f>
        <v>30.426777540646999</v>
      </c>
      <c r="F150" s="14">
        <f>E150</f>
        <v>30.426777540646999</v>
      </c>
      <c r="G150" s="52">
        <f t="shared" si="87"/>
        <v>89.999999999999773</v>
      </c>
      <c r="H150" s="19"/>
      <c r="I150" s="19"/>
      <c r="J150" s="18">
        <f>D150+H150-I150</f>
        <v>94018.742600599217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94268.742600599217</v>
      </c>
      <c r="Q150" s="25">
        <f>(P150-(B108+SUM(H108:H149)))/(B108+SUM(H108:H149))</f>
        <v>1.8213446392437591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94018.742600599217</v>
      </c>
      <c r="C151" s="44">
        <f>(B151*required_return)</f>
        <v>2820.5622780179765</v>
      </c>
      <c r="D151" s="18">
        <f>B151+C151</f>
        <v>96839.3048786172</v>
      </c>
      <c r="E151" s="14">
        <f>B151/3000</f>
        <v>31.339580866866406</v>
      </c>
      <c r="F151" s="14">
        <f>E151</f>
        <v>31.339580866866406</v>
      </c>
      <c r="G151" s="52">
        <f t="shared" si="87"/>
        <v>90.000000000000227</v>
      </c>
      <c r="H151" s="19"/>
      <c r="I151" s="19"/>
      <c r="J151" s="18">
        <f>D151+H151-I151</f>
        <v>96839.3048786172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97089.3048786172</v>
      </c>
      <c r="Q151" s="25">
        <f>(P151-(B108+SUM(H108:H150)))/(B108+SUM(H108:H150))</f>
        <v>1.9057605128749049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96839.3048786172</v>
      </c>
      <c r="C153" s="44">
        <f>(B153*required_return)</f>
        <v>2905.1791463585159</v>
      </c>
      <c r="D153" s="14">
        <f>B153+C153</f>
        <v>99744.484024975711</v>
      </c>
      <c r="E153" s="14">
        <f>B153/3000</f>
        <v>32.279768292872397</v>
      </c>
      <c r="F153" s="14">
        <f>E153</f>
        <v>32.279768292872397</v>
      </c>
      <c r="G153" s="53">
        <f>(D153-B153)/F153</f>
        <v>89.999999999999844</v>
      </c>
      <c r="H153" s="19"/>
      <c r="I153" s="19"/>
      <c r="J153" s="14">
        <f>D153+H153-I153</f>
        <v>99744.484024975711</v>
      </c>
      <c r="K153" s="55">
        <f>E153*75/B153</f>
        <v>2.4999999999999998E-2</v>
      </c>
      <c r="L153" s="45"/>
      <c r="M153" s="47"/>
      <c r="N153" s="20"/>
      <c r="O153" s="18"/>
      <c r="P153" s="14">
        <f>P151+C153+H151</f>
        <v>99994.484024975711</v>
      </c>
      <c r="Q153" s="25">
        <f>(P153-(B108+SUM(H108:H151)))/(B108+SUM(H108:H151))</f>
        <v>1.9927088627149849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99744.484024975711</v>
      </c>
      <c r="C154" s="44">
        <f>(B154*required_return)</f>
        <v>2992.3345207492712</v>
      </c>
      <c r="D154" s="18">
        <f>B154+C154</f>
        <v>102736.81854572498</v>
      </c>
      <c r="E154" s="14">
        <f>B154/3000</f>
        <v>33.248161341658573</v>
      </c>
      <c r="F154" s="14">
        <f>E154</f>
        <v>33.248161341658573</v>
      </c>
      <c r="G154" s="52">
        <f t="shared" ref="G154:G156" si="90">(D154-B154)/F154</f>
        <v>89.999999999999872</v>
      </c>
      <c r="H154" s="19"/>
      <c r="I154" s="19"/>
      <c r="J154" s="18">
        <f>D154+H154-I154</f>
        <v>102736.81854572498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102986.81854572498</v>
      </c>
      <c r="Q154" s="25">
        <f>(P154-(B108+SUM(H108:H153)))/(B108+SUM(H108:H153))</f>
        <v>2.0822656630502672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102736.81854572498</v>
      </c>
      <c r="C155" s="44">
        <f>(B155*required_return)</f>
        <v>3082.1045563717494</v>
      </c>
      <c r="D155" s="18">
        <f>B155+C155</f>
        <v>105818.92310209673</v>
      </c>
      <c r="E155" s="14">
        <f>B155/3000</f>
        <v>34.245606181908329</v>
      </c>
      <c r="F155" s="14">
        <f>E155</f>
        <v>34.245606181908329</v>
      </c>
      <c r="G155" s="52">
        <f t="shared" si="90"/>
        <v>89.999999999999986</v>
      </c>
      <c r="H155" s="19"/>
      <c r="I155" s="19"/>
      <c r="J155" s="18">
        <f>D155+H155-I155</f>
        <v>105818.92310209673</v>
      </c>
      <c r="K155" s="55">
        <f t="shared" si="91"/>
        <v>2.5000000000000001E-2</v>
      </c>
      <c r="L155" s="45"/>
      <c r="M155" s="47"/>
      <c r="N155" s="20"/>
      <c r="O155" s="18"/>
      <c r="P155" s="14">
        <f>P154+C155+H154</f>
        <v>106068.92310209673</v>
      </c>
      <c r="Q155" s="25">
        <f>(P155-(B108+SUM(H108:H154)))/(B108+SUM(H108:H154))</f>
        <v>2.1745091673956081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105818.92310209673</v>
      </c>
      <c r="C156" s="44">
        <f>(B156*required_return)</f>
        <v>3174.5676930629015</v>
      </c>
      <c r="D156" s="18">
        <f>B156+C156</f>
        <v>108993.49079515963</v>
      </c>
      <c r="E156" s="14">
        <f>B156/3000</f>
        <v>35.272974367365578</v>
      </c>
      <c r="F156" s="14">
        <f>E156</f>
        <v>35.272974367365578</v>
      </c>
      <c r="G156" s="52">
        <f t="shared" si="90"/>
        <v>89.999999999999886</v>
      </c>
      <c r="H156" s="19"/>
      <c r="I156" s="19"/>
      <c r="J156" s="18">
        <f>D156+H156-I156</f>
        <v>108993.49079515963</v>
      </c>
      <c r="K156" s="55">
        <f t="shared" si="91"/>
        <v>2.5000000000000005E-2</v>
      </c>
      <c r="L156" s="45"/>
      <c r="M156" s="48"/>
      <c r="N156" s="20"/>
      <c r="O156" s="18"/>
      <c r="P156" s="14">
        <f>P155+C156+H155</f>
        <v>109243.49079515963</v>
      </c>
      <c r="Q156" s="25">
        <f>(P156-(B108+SUM(H108:H155)))/(B108+SUM(H108:H155))</f>
        <v>2.269519976871309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108993.49079515963</v>
      </c>
      <c r="C158" s="44">
        <f>(B158*required_return)</f>
        <v>3269.8047238547888</v>
      </c>
      <c r="D158" s="14">
        <f>B158+C158</f>
        <v>112263.29551901441</v>
      </c>
      <c r="E158" s="14">
        <f>B158/3000</f>
        <v>36.331163598386539</v>
      </c>
      <c r="F158" s="14">
        <f>E158</f>
        <v>36.331163598386539</v>
      </c>
      <c r="G158" s="53">
        <f>(D158-B158)/F158</f>
        <v>89.999999999999986</v>
      </c>
      <c r="H158" s="19"/>
      <c r="I158" s="19"/>
      <c r="J158" s="14">
        <f>D158+H158-I158</f>
        <v>112263.29551901441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112513.29551901441</v>
      </c>
      <c r="Q158" s="25">
        <f>(P158-(B108+SUM(H108:H156)))/(B108+SUM(H108:H156))</f>
        <v>2.3673811106312814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112263.29551901441</v>
      </c>
      <c r="C159" s="44">
        <f>(B159*required_return)</f>
        <v>3367.8988655704325</v>
      </c>
      <c r="D159" s="18">
        <f>B159+C159</f>
        <v>115631.19438458484</v>
      </c>
      <c r="E159" s="14">
        <f>B159/3000</f>
        <v>37.42109850633814</v>
      </c>
      <c r="F159" s="14">
        <f>E159</f>
        <v>37.42109850633814</v>
      </c>
      <c r="G159" s="52">
        <f t="shared" ref="G159:G161" si="93">(D159-B159)/F159</f>
        <v>89.999999999999943</v>
      </c>
      <c r="H159" s="19"/>
      <c r="I159" s="19"/>
      <c r="J159" s="18">
        <f>D159+H159-I159</f>
        <v>115631.19438458484</v>
      </c>
      <c r="K159" s="55">
        <f t="shared" ref="K159:K161" si="94">E159*75/B159</f>
        <v>2.5000000000000005E-2</v>
      </c>
      <c r="L159" s="45"/>
      <c r="M159" s="47"/>
      <c r="N159" s="20"/>
      <c r="O159" s="18"/>
      <c r="P159" s="14">
        <f>P158+C159+H158</f>
        <v>115881.19438458484</v>
      </c>
      <c r="Q159" s="25">
        <f>(P159-(B108+SUM(H108:H158)))/(B108+SUM(H108:H158))</f>
        <v>2.4681780784040526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115631.19438458484</v>
      </c>
      <c r="C160" s="44">
        <f>(B160*required_return)</f>
        <v>3468.9358315375453</v>
      </c>
      <c r="D160" s="18">
        <f>B160+C160</f>
        <v>119100.13021612239</v>
      </c>
      <c r="E160" s="14">
        <f>B160/3000</f>
        <v>38.543731461528282</v>
      </c>
      <c r="F160" s="14">
        <f>E160</f>
        <v>38.543731461528282</v>
      </c>
      <c r="G160" s="52">
        <f t="shared" si="93"/>
        <v>89.999999999999943</v>
      </c>
      <c r="H160" s="19"/>
      <c r="I160" s="19"/>
      <c r="J160" s="18">
        <f>D160+H160-I160</f>
        <v>119100.13021612239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119350.13021612239</v>
      </c>
      <c r="Q160" s="25">
        <f>(P160-(B108+SUM(H108:H159)))/(B108+SUM(H108:H159))</f>
        <v>2.5719989552100069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119100.13021612239</v>
      </c>
      <c r="C161" s="44">
        <f>(B161*required_return)</f>
        <v>3573.0039064836715</v>
      </c>
      <c r="D161" s="18">
        <f>B161+C161</f>
        <v>122673.13412260606</v>
      </c>
      <c r="E161" s="14">
        <f>B161/3000</f>
        <v>39.700043405374132</v>
      </c>
      <c r="F161" s="14">
        <f>E161</f>
        <v>39.700043405374132</v>
      </c>
      <c r="G161" s="52">
        <f t="shared" si="93"/>
        <v>90.000000000000071</v>
      </c>
      <c r="H161" s="19"/>
      <c r="I161" s="19"/>
      <c r="J161" s="18">
        <f>D161+H161-I161</f>
        <v>122673.13412260606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122923.13412260606</v>
      </c>
      <c r="Q161" s="25">
        <f>(P161-(B108+SUM(H108:H160)))/(B108+SUM(H108:H160))</f>
        <v>2.6789344583201404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122673.13412260606</v>
      </c>
      <c r="C163" s="44">
        <f>(B163*required_return)</f>
        <v>3680.1940236781816</v>
      </c>
      <c r="D163" s="14">
        <f>B163+C163</f>
        <v>126353.32814628424</v>
      </c>
      <c r="E163" s="14">
        <f>B163/3000</f>
        <v>40.89104470753535</v>
      </c>
      <c r="F163" s="14">
        <f>E163</f>
        <v>40.89104470753535</v>
      </c>
      <c r="G163" s="53">
        <f>(D163-B163)/F163</f>
        <v>89.999999999999986</v>
      </c>
      <c r="H163" s="19"/>
      <c r="I163" s="19"/>
      <c r="J163" s="14">
        <f>D163+H163-I163</f>
        <v>126353.32814628424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126603.32814628424</v>
      </c>
      <c r="Q163" s="25">
        <f>(P163-(B108+SUM(H108:H161)))/(B108+SUM(H108:H161))</f>
        <v>2.7890780265235775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126353.32814628424</v>
      </c>
      <c r="C164" s="44">
        <f>(B164*required_return)</f>
        <v>3790.5998443885273</v>
      </c>
      <c r="D164" s="18">
        <f>B164+C164</f>
        <v>130143.92799067278</v>
      </c>
      <c r="E164" s="14">
        <f>B164/3000</f>
        <v>42.117776048761414</v>
      </c>
      <c r="F164" s="14">
        <f>E164</f>
        <v>42.117776048761414</v>
      </c>
      <c r="G164" s="52">
        <f t="shared" ref="G164:G166" si="96">(D164-B164)/F164</f>
        <v>90.000000000000128</v>
      </c>
      <c r="H164" s="19"/>
      <c r="I164" s="19"/>
      <c r="J164" s="18">
        <f>D164+H164-I164</f>
        <v>130143.92799067278</v>
      </c>
      <c r="K164" s="55">
        <f t="shared" ref="K164:K166" si="97">E164*75/B164</f>
        <v>2.4999999999999998E-2</v>
      </c>
      <c r="L164" s="45"/>
      <c r="M164" s="47"/>
      <c r="N164" s="20"/>
      <c r="O164" s="18"/>
      <c r="P164" s="14">
        <f>P163+C164+H163</f>
        <v>130393.92799067278</v>
      </c>
      <c r="Q164" s="25">
        <f>(P164-(B108+SUM(H108:H163)))/(B108+SUM(H108:H163))</f>
        <v>2.9025259017731178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130143.92799067278</v>
      </c>
      <c r="C165" s="44">
        <f>(B165*required_return)</f>
        <v>3904.3178397201832</v>
      </c>
      <c r="D165" s="18">
        <f>B165+C165</f>
        <v>134048.24583039296</v>
      </c>
      <c r="E165" s="14">
        <f>B165/3000</f>
        <v>43.381309330224255</v>
      </c>
      <c r="F165" s="14">
        <f>E165</f>
        <v>43.381309330224255</v>
      </c>
      <c r="G165" s="52">
        <f t="shared" si="96"/>
        <v>90.000000000000043</v>
      </c>
      <c r="H165" s="19"/>
      <c r="I165" s="19"/>
      <c r="J165" s="18">
        <f>D165+H165-I165</f>
        <v>134048.24583039296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134298.24583039296</v>
      </c>
      <c r="Q165" s="25">
        <f>(P165-(B108+SUM(H108:H164)))/(B108+SUM(H108:H164))</f>
        <v>3.0193772132801442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134048.24583039296</v>
      </c>
      <c r="C166" s="44">
        <f>(B166*required_return)</f>
        <v>4021.4473749117888</v>
      </c>
      <c r="D166" s="18">
        <f>B166+C166</f>
        <v>138069.69320530473</v>
      </c>
      <c r="E166" s="14">
        <f>B166/3000</f>
        <v>44.682748610130986</v>
      </c>
      <c r="F166" s="14">
        <f>E166</f>
        <v>44.682748610130986</v>
      </c>
      <c r="G166" s="52">
        <f t="shared" si="96"/>
        <v>89.999999999999702</v>
      </c>
      <c r="H166" s="19"/>
      <c r="I166" s="19"/>
      <c r="J166" s="18">
        <f>D166+H166-I166</f>
        <v>138069.69320530473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138319.69320530473</v>
      </c>
      <c r="Q166" s="25">
        <f>(P166-(B108+SUM(H108:H165)))/(B108+SUM(H108:H165))</f>
        <v>3.139734064132381</v>
      </c>
      <c r="R166" s="25">
        <f t="shared" si="98"/>
        <v>2.9999999999999805E-2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138069.69320530473</v>
      </c>
      <c r="C168" s="44">
        <f>(B168*required_return)</f>
        <v>4142.090796159142</v>
      </c>
      <c r="D168" s="14">
        <f>B168+C168</f>
        <v>142211.78400146388</v>
      </c>
      <c r="E168" s="14">
        <f>B168/3000</f>
        <v>46.02323106843491</v>
      </c>
      <c r="F168" s="14">
        <f>E168</f>
        <v>46.02323106843491</v>
      </c>
      <c r="G168" s="53">
        <f>(D168-B168)/F168</f>
        <v>90.000000000000043</v>
      </c>
      <c r="H168" s="19"/>
      <c r="I168" s="19"/>
      <c r="J168" s="14">
        <f>D168+H168-I168</f>
        <v>142211.78400146388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142461.78400146388</v>
      </c>
      <c r="Q168" s="25">
        <f>(P168-(B108+SUM(H108:H166)))/(B108+SUM(H108:H166))</f>
        <v>3.2637016205101852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142211.78400146388</v>
      </c>
      <c r="C169" s="44">
        <f>(B169*required_return)</f>
        <v>4266.3535200439164</v>
      </c>
      <c r="D169" s="18">
        <f>B169+C169</f>
        <v>146478.1375215078</v>
      </c>
      <c r="E169" s="14">
        <f>B169/3000</f>
        <v>47.403928000487959</v>
      </c>
      <c r="F169" s="14">
        <f>E169</f>
        <v>47.403928000487959</v>
      </c>
      <c r="G169" s="52">
        <f t="shared" ref="G169:G171" si="99">(D169-B169)/F169</f>
        <v>90.000000000000114</v>
      </c>
      <c r="H169" s="19"/>
      <c r="I169" s="19"/>
      <c r="J169" s="18">
        <f>D169+H169-I169</f>
        <v>146478.1375215078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146728.1375215078</v>
      </c>
      <c r="Q169" s="25">
        <f>(P169-(B108+SUM(H108:H168)))/(B108+SUM(H108:H168))</f>
        <v>3.3913882035793241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146478.1375215078</v>
      </c>
      <c r="C170" s="44">
        <f>(B170*required_return)</f>
        <v>4394.3441256452343</v>
      </c>
      <c r="D170" s="18">
        <f>B170+C170</f>
        <v>150872.48164715304</v>
      </c>
      <c r="E170" s="14">
        <f>B170/3000</f>
        <v>48.826045840502601</v>
      </c>
      <c r="F170" s="14">
        <f>E170</f>
        <v>48.826045840502601</v>
      </c>
      <c r="G170" s="52">
        <f t="shared" si="99"/>
        <v>90.000000000000028</v>
      </c>
      <c r="H170" s="19"/>
      <c r="I170" s="19"/>
      <c r="J170" s="18">
        <f>D170+H170-I170</f>
        <v>150872.48164715304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151122.48164715304</v>
      </c>
      <c r="Q170" s="25">
        <f>(P170-(B108+SUM(H108:H169)))/(B108+SUM(H108:H169))</f>
        <v>3.5229053841405369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150872.48164715304</v>
      </c>
      <c r="C171" s="44">
        <f>(B171*required_return)</f>
        <v>4526.1744494145905</v>
      </c>
      <c r="D171" s="18">
        <f>B171+C171</f>
        <v>155398.65609656763</v>
      </c>
      <c r="E171" s="14">
        <f>B171/3000</f>
        <v>50.290827215717677</v>
      </c>
      <c r="F171" s="14">
        <f>E171</f>
        <v>50.290827215717677</v>
      </c>
      <c r="G171" s="52">
        <f t="shared" si="99"/>
        <v>90.000000000000114</v>
      </c>
      <c r="H171" s="19"/>
      <c r="I171" s="19"/>
      <c r="J171" s="18">
        <f>D171+H171-I171</f>
        <v>155398.65609656763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155648.65609656763</v>
      </c>
      <c r="Q171" s="25">
        <f>(P171-(B108+SUM(H108:H170)))/(B108+SUM(H108:H170))</f>
        <v>3.6583680801185858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155398.65609656763</v>
      </c>
      <c r="C173" s="44">
        <f>(B173*required_return)</f>
        <v>4661.9596828970289</v>
      </c>
      <c r="D173" s="14">
        <f>B173+C173</f>
        <v>160060.61577946466</v>
      </c>
      <c r="E173" s="14">
        <f>B173/3000</f>
        <v>51.799552032189212</v>
      </c>
      <c r="F173" s="14">
        <f>E173</f>
        <v>51.799552032189212</v>
      </c>
      <c r="G173" s="53">
        <f>(D173-B173)/F173</f>
        <v>89.999999999999915</v>
      </c>
      <c r="H173" s="19"/>
      <c r="I173" s="19"/>
      <c r="J173" s="14">
        <f>D173+H173-I173</f>
        <v>160060.61577946466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160310.61577946466</v>
      </c>
      <c r="Q173" s="25">
        <f>(P173-(B108+SUM(H108:H171)))/(B108+SUM(H108:H171))</f>
        <v>3.7978946569759762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160060.61577946466</v>
      </c>
      <c r="C174" s="44">
        <f>(B174*required_return)</f>
        <v>4801.8184733839398</v>
      </c>
      <c r="D174" s="18">
        <f>B174+C174</f>
        <v>164862.43425284859</v>
      </c>
      <c r="E174" s="14">
        <f>B174/3000</f>
        <v>53.353538593154887</v>
      </c>
      <c r="F174" s="14">
        <f>E174</f>
        <v>53.353538593154887</v>
      </c>
      <c r="G174" s="52">
        <f t="shared" ref="G174:G176" si="102">(D174-B174)/F174</f>
        <v>89.999999999999815</v>
      </c>
      <c r="H174" s="19"/>
      <c r="I174" s="19"/>
      <c r="J174" s="18">
        <f>D174+H174-I174</f>
        <v>164862.43425284859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165112.43425284859</v>
      </c>
      <c r="Q174" s="25">
        <f>(P174-(B108+SUM(H108:H173)))/(B108+SUM(H108:H173))</f>
        <v>3.9416070311390881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164862.43425284859</v>
      </c>
      <c r="C175" s="44">
        <f>(B175*required_return)</f>
        <v>4945.8730275854577</v>
      </c>
      <c r="D175" s="18">
        <f>B175+C175</f>
        <v>169808.30728043403</v>
      </c>
      <c r="E175" s="14">
        <f>B175/3000</f>
        <v>54.954144750949531</v>
      </c>
      <c r="F175" s="14">
        <f>E175</f>
        <v>54.954144750949531</v>
      </c>
      <c r="G175" s="52">
        <f t="shared" si="102"/>
        <v>89.999999999999801</v>
      </c>
      <c r="H175" s="19"/>
      <c r="I175" s="19"/>
      <c r="J175" s="18">
        <f>D175+H175-I175</f>
        <v>169808.30728043403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170058.30728043403</v>
      </c>
      <c r="Q175" s="25">
        <f>(P175-(B108+SUM(H108:H174)))/(B108+SUM(H108:H174))</f>
        <v>4.0896307765270929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169808.30728043403</v>
      </c>
      <c r="C176" s="44">
        <f>(B176*required_return)</f>
        <v>5094.2492184130206</v>
      </c>
      <c r="D176" s="18">
        <f>B176+C176</f>
        <v>174902.55649884706</v>
      </c>
      <c r="E176" s="14">
        <f>B176/3000</f>
        <v>56.60276909347801</v>
      </c>
      <c r="F176" s="14">
        <f>E176</f>
        <v>56.60276909347801</v>
      </c>
      <c r="G176" s="52">
        <f t="shared" si="102"/>
        <v>90.000000000000057</v>
      </c>
      <c r="H176" s="19"/>
      <c r="I176" s="19"/>
      <c r="J176" s="18">
        <f>D176+H176-I176</f>
        <v>174902.55649884706</v>
      </c>
      <c r="K176" s="55">
        <f t="shared" si="103"/>
        <v>2.4999999999999998E-2</v>
      </c>
      <c r="L176" s="45"/>
      <c r="M176" s="48"/>
      <c r="N176" s="20"/>
      <c r="O176" s="18"/>
      <c r="P176" s="14">
        <f>P175+C176+H175</f>
        <v>175152.55649884706</v>
      </c>
      <c r="Q176" s="25">
        <f>(P176-(B108+SUM(H108:H175)))/(B108+SUM(H108:H175))</f>
        <v>4.2420952342767393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174902.55649884706</v>
      </c>
      <c r="C178" s="44">
        <f>(B178*required_return)</f>
        <v>5247.0766949654117</v>
      </c>
      <c r="D178" s="14">
        <f>B178+C178</f>
        <v>180149.63319381248</v>
      </c>
      <c r="E178" s="14">
        <f>B178/3000</f>
        <v>58.300852166282354</v>
      </c>
      <c r="F178" s="14">
        <f>E178</f>
        <v>58.300852166282354</v>
      </c>
      <c r="G178" s="53">
        <f>(D178-B178)/F178</f>
        <v>90.000000000000156</v>
      </c>
      <c r="H178" s="19"/>
      <c r="I178" s="19"/>
      <c r="J178" s="14">
        <f>D178+H178-I178</f>
        <v>180149.63319381248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180399.63319381248</v>
      </c>
      <c r="Q178" s="25">
        <f>(P178-(B108+SUM(H108:H176)))/(B108+SUM(H108:H176))</f>
        <v>4.3991336257588749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180149.63319381248</v>
      </c>
      <c r="C179" s="44">
        <f>(B179*required_return)</f>
        <v>5404.488995814374</v>
      </c>
      <c r="D179" s="18">
        <f>B179+C179</f>
        <v>185554.12218962685</v>
      </c>
      <c r="E179" s="14">
        <f>B179/3000</f>
        <v>60.049877731270826</v>
      </c>
      <c r="F179" s="14">
        <f>E179</f>
        <v>60.049877731270826</v>
      </c>
      <c r="G179" s="52">
        <f t="shared" ref="G179:G181" si="105">(D179-B179)/F179</f>
        <v>90.000000000000028</v>
      </c>
      <c r="H179" s="19"/>
      <c r="I179" s="19"/>
      <c r="J179" s="18">
        <f>D179+H179-I179</f>
        <v>185554.12218962685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185804.12218962685</v>
      </c>
      <c r="Q179" s="25">
        <f>(P179-(B108+SUM(H108:H178)))/(B108+SUM(H108:H178))</f>
        <v>4.5608831689854741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185554.12218962685</v>
      </c>
      <c r="C180" s="44">
        <f>(B180*required_return)</f>
        <v>5566.623665688805</v>
      </c>
      <c r="D180" s="18">
        <f>B180+C180</f>
        <v>191120.74585531565</v>
      </c>
      <c r="E180" s="14">
        <f>B180/3000</f>
        <v>61.851374063208951</v>
      </c>
      <c r="F180" s="14">
        <f>E180</f>
        <v>61.851374063208951</v>
      </c>
      <c r="G180" s="52">
        <f t="shared" si="105"/>
        <v>89.999999999999787</v>
      </c>
      <c r="H180" s="19"/>
      <c r="I180" s="19"/>
      <c r="J180" s="18">
        <f>D180+H180-I180</f>
        <v>191120.74585531565</v>
      </c>
      <c r="K180" s="55">
        <f t="shared" si="106"/>
        <v>2.5000000000000001E-2</v>
      </c>
      <c r="L180" s="45"/>
      <c r="M180" s="47"/>
      <c r="N180" s="20"/>
      <c r="O180" s="18"/>
      <c r="P180" s="14">
        <f>P179+C180+H179</f>
        <v>191370.74585531565</v>
      </c>
      <c r="Q180" s="25">
        <f>(P180-(B108+SUM(H108:H179)))/(B108+SUM(H108:H179))</f>
        <v>4.7274851985088704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191120.74585531565</v>
      </c>
      <c r="C181" s="44">
        <f>(B181*required_return)</f>
        <v>5733.6223756594691</v>
      </c>
      <c r="D181" s="18">
        <f>B181+C181</f>
        <v>196854.36823097512</v>
      </c>
      <c r="E181" s="14">
        <f>B181/3000</f>
        <v>63.706915285105218</v>
      </c>
      <c r="F181" s="14">
        <f>E181</f>
        <v>63.706915285105218</v>
      </c>
      <c r="G181" s="52">
        <f t="shared" si="105"/>
        <v>90</v>
      </c>
      <c r="H181" s="19"/>
      <c r="I181" s="19"/>
      <c r="J181" s="18">
        <f>D181+H181-I181</f>
        <v>196854.36823097512</v>
      </c>
      <c r="K181" s="55">
        <f t="shared" si="106"/>
        <v>2.5000000000000001E-2</v>
      </c>
      <c r="L181" s="45"/>
      <c r="M181" s="48"/>
      <c r="N181" s="22"/>
      <c r="O181" s="34"/>
      <c r="P181" s="14">
        <f>P180+C181+H180</f>
        <v>197104.36823097512</v>
      </c>
      <c r="Q181" s="25">
        <f>(P181-(B108+SUM(H108:H180)))/(B108+SUM(H108:H180))</f>
        <v>4.8990852889179699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196854.36823097512</v>
      </c>
      <c r="C183" s="44">
        <f>(B183*required_return)</f>
        <v>5905.631046929253</v>
      </c>
      <c r="D183" s="14">
        <f>B183+C183</f>
        <v>202759.99927790437</v>
      </c>
      <c r="E183" s="14">
        <f>B183/3000</f>
        <v>65.618122743658375</v>
      </c>
      <c r="F183" s="14">
        <f>E183</f>
        <v>65.618122743658375</v>
      </c>
      <c r="G183" s="53">
        <f>(D183-B183)/F183</f>
        <v>89.999999999999957</v>
      </c>
      <c r="H183" s="19"/>
      <c r="I183" s="19"/>
      <c r="J183" s="14">
        <f>D183+H183-I183</f>
        <v>202759.99927790437</v>
      </c>
      <c r="K183" s="55">
        <f>E183*75/B183</f>
        <v>2.5000000000000001E-2</v>
      </c>
      <c r="L183" s="45"/>
      <c r="M183" s="47"/>
      <c r="N183" s="20"/>
      <c r="O183" s="18"/>
      <c r="P183" s="14">
        <f>P181+C183+H181</f>
        <v>203009.99927790437</v>
      </c>
      <c r="Q183" s="25">
        <f>(P183-(B108+SUM(H108:H181)))/(B108+SUM(H108:H181))</f>
        <v>5.0758333820393418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202759.99927790437</v>
      </c>
      <c r="C184" s="44">
        <f>(B184*required_return)</f>
        <v>6082.7999783371306</v>
      </c>
      <c r="D184" s="18">
        <f>B184+C184</f>
        <v>208842.7992562415</v>
      </c>
      <c r="E184" s="14">
        <f>B184/3000</f>
        <v>67.586666425968119</v>
      </c>
      <c r="F184" s="14">
        <f>E184</f>
        <v>67.586666425968119</v>
      </c>
      <c r="G184" s="52">
        <f t="shared" ref="G184:G186" si="108">(D184-B184)/F184</f>
        <v>90.000000000000057</v>
      </c>
      <c r="H184" s="19"/>
      <c r="I184" s="19"/>
      <c r="J184" s="18">
        <f>D184+H184-I184</f>
        <v>208842.7992562415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209092.7992562415</v>
      </c>
      <c r="Q184" s="25">
        <f>(P184-(B108+SUM(H108:H183)))/(B108+SUM(H108:H183))</f>
        <v>5.2578839179543548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208842.7992562415</v>
      </c>
      <c r="C185" s="44">
        <f>(B185*required_return)</f>
        <v>6265.2839776872452</v>
      </c>
      <c r="D185" s="18">
        <f>B185+C185</f>
        <v>215108.08323392874</v>
      </c>
      <c r="E185" s="14">
        <f>B185/3000</f>
        <v>69.614266418747164</v>
      </c>
      <c r="F185" s="14">
        <f>E185</f>
        <v>69.614266418747164</v>
      </c>
      <c r="G185" s="52">
        <f t="shared" si="108"/>
        <v>89.999999999999972</v>
      </c>
      <c r="H185" s="19"/>
      <c r="I185" s="19"/>
      <c r="J185" s="18">
        <f>D185+H185-I185</f>
        <v>215108.08323392874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215358.08323392874</v>
      </c>
      <c r="Q185" s="25">
        <f>(P185-(B108+SUM(H108:H184)))/(B108+SUM(H108:H184))</f>
        <v>5.4453959699468184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215108.08323392874</v>
      </c>
      <c r="C186" s="44">
        <f>(B186*required_return)</f>
        <v>6453.2424970178618</v>
      </c>
      <c r="D186" s="18">
        <f>B186+C186</f>
        <v>221561.32573094661</v>
      </c>
      <c r="E186" s="14">
        <f>B186/3000</f>
        <v>71.702694411309579</v>
      </c>
      <c r="F186" s="14">
        <f>E186</f>
        <v>71.702694411309579</v>
      </c>
      <c r="G186" s="52">
        <f t="shared" si="108"/>
        <v>90.000000000000099</v>
      </c>
      <c r="H186" s="19"/>
      <c r="I186" s="19"/>
      <c r="J186" s="18">
        <f>D186+H186-I186</f>
        <v>221561.32573094661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221811.32573094661</v>
      </c>
      <c r="Q186" s="25">
        <f>(P186-(B108+SUM(H108:H185)))/(B108+SUM(H108:H185))</f>
        <v>5.6385333834990554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221561.32573094661</v>
      </c>
      <c r="C188" s="44">
        <f>(B188*required_return)</f>
        <v>6646.8397719283985</v>
      </c>
      <c r="D188" s="14">
        <f>B188+C188</f>
        <v>228208.16550287502</v>
      </c>
      <c r="E188" s="14">
        <f>B188/3000</f>
        <v>73.853775243648869</v>
      </c>
      <c r="F188" s="14">
        <f>E188</f>
        <v>73.853775243648869</v>
      </c>
      <c r="G188" s="53">
        <f>(D188-B188)/F188</f>
        <v>90.000000000000171</v>
      </c>
      <c r="H188" s="19"/>
      <c r="I188" s="19"/>
      <c r="J188" s="14">
        <f>D188+H188-I188</f>
        <v>228208.16550287502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228458.16550287502</v>
      </c>
      <c r="Q188" s="25">
        <f>(P188-(B108+SUM(H108:H186)))/(B108+SUM(H108:H186))</f>
        <v>5.8374649194578607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228208.16550287502</v>
      </c>
      <c r="C189" s="44">
        <f>(B189*required_return)</f>
        <v>6846.2449650862509</v>
      </c>
      <c r="D189" s="18">
        <f>B189+C189</f>
        <v>235054.41046796128</v>
      </c>
      <c r="E189" s="14">
        <f>B189/3000</f>
        <v>76.06938850095834</v>
      </c>
      <c r="F189" s="14">
        <f>E189</f>
        <v>76.06938850095834</v>
      </c>
      <c r="G189" s="52">
        <f t="shared" ref="G189:G191" si="111">(D189-B189)/F189</f>
        <v>90.000000000000057</v>
      </c>
      <c r="H189" s="19"/>
      <c r="I189" s="19"/>
      <c r="J189" s="18">
        <f>D189+H189-I189</f>
        <v>235054.41046796128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235304.41046796128</v>
      </c>
      <c r="Q189" s="25">
        <f>(P189-(B108+SUM(H108:H188)))/(B108+SUM(H108:H188))</f>
        <v>6.0423644014954299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235054.41046796128</v>
      </c>
      <c r="C190" s="44">
        <f>(B190*required_return)</f>
        <v>7051.6323140388386</v>
      </c>
      <c r="D190" s="18">
        <f>B190+C190</f>
        <v>242106.04278200012</v>
      </c>
      <c r="E190" s="14">
        <f>B190/3000</f>
        <v>78.351470155987087</v>
      </c>
      <c r="F190" s="14">
        <f>E190</f>
        <v>78.351470155987087</v>
      </c>
      <c r="G190" s="52">
        <f t="shared" si="111"/>
        <v>90.000000000000043</v>
      </c>
      <c r="H190" s="19"/>
      <c r="I190" s="19"/>
      <c r="J190" s="18">
        <f>D190+H190-I190</f>
        <v>242106.04278200012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242356.04278200012</v>
      </c>
      <c r="Q190" s="25">
        <f>(P190-(B108+SUM(H108:H189)))/(B108+SUM(H108:H189))</f>
        <v>6.2534108679941252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242106.04278200012</v>
      </c>
      <c r="C191" s="44">
        <f>(B191*required_return)</f>
        <v>7263.1812834600032</v>
      </c>
      <c r="D191" s="18">
        <f>B191+C191</f>
        <v>249369.22406546012</v>
      </c>
      <c r="E191" s="14">
        <f>B191/3000</f>
        <v>80.702014260666701</v>
      </c>
      <c r="F191" s="14">
        <f>E191</f>
        <v>80.702014260666701</v>
      </c>
      <c r="G191" s="52">
        <f t="shared" si="111"/>
        <v>89.999999999999943</v>
      </c>
      <c r="H191" s="19"/>
      <c r="I191" s="19"/>
      <c r="J191" s="18">
        <f>D191+H191-I191</f>
        <v>249369.22406546012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249619.22406546012</v>
      </c>
      <c r="Q191" s="25">
        <f>(P191-(B108+SUM(H108:H190)))/(B108+SUM(H108:H190))</f>
        <v>6.4707887284877819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249369.22406546012</v>
      </c>
      <c r="C193" s="44">
        <f>(B193*required_return)</f>
        <v>7481.0767219638037</v>
      </c>
      <c r="D193" s="14">
        <f>B193+C193</f>
        <v>256850.30078742391</v>
      </c>
      <c r="E193" s="14">
        <f>B193/3000</f>
        <v>83.12307468848671</v>
      </c>
      <c r="F193" s="14">
        <f>E193</f>
        <v>83.12307468848671</v>
      </c>
      <c r="G193" s="53">
        <f>(D193-B193)/F193</f>
        <v>89.999999999999872</v>
      </c>
      <c r="H193" s="19"/>
      <c r="I193" s="19"/>
      <c r="J193" s="14">
        <f>D193+H193-I193</f>
        <v>256850.30078742391</v>
      </c>
      <c r="K193" s="55">
        <f>E193*75/B193</f>
        <v>2.5000000000000001E-2</v>
      </c>
      <c r="L193" s="45"/>
      <c r="M193" s="47"/>
      <c r="N193" s="20">
        <f>IF(D193&gt;B193,D193*0.013,0)</f>
        <v>3339.0539102365105</v>
      </c>
      <c r="O193" s="18"/>
      <c r="P193" s="14">
        <f>P191+C193+H191</f>
        <v>257100.30078742391</v>
      </c>
      <c r="Q193" s="25">
        <f>(P193-(B108+SUM(H108:H191)))/(B108+SUM(H108:H191))</f>
        <v>6.6946879247962485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253511.2468771874</v>
      </c>
      <c r="C194" s="44">
        <f>(B194*required_return)</f>
        <v>7605.3374063156216</v>
      </c>
      <c r="D194" s="18">
        <f>B194+C194</f>
        <v>261116.58428350301</v>
      </c>
      <c r="E194" s="14">
        <f>B194/3000</f>
        <v>84.503748959062463</v>
      </c>
      <c r="F194" s="14">
        <f>E194</f>
        <v>84.503748959062463</v>
      </c>
      <c r="G194" s="52">
        <f t="shared" ref="G194:G196" si="114">(D194-B194)/F194</f>
        <v>89.999999999999844</v>
      </c>
      <c r="H194" s="19"/>
      <c r="I194" s="19"/>
      <c r="J194" s="18">
        <f>D194+H194-I194</f>
        <v>261116.58428350301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3394.5155956855388</v>
      </c>
      <c r="O194" s="18"/>
      <c r="P194" s="14">
        <f>P193+C194+H193</f>
        <v>264705.63819373952</v>
      </c>
      <c r="Q194" s="25">
        <f>(P194-(B108+SUM(H108:H193)))/(B108+SUM(H108:H193))</f>
        <v>6.9223060867553974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257722.06868781746</v>
      </c>
      <c r="C195" s="44">
        <f>(B195*required_return)</f>
        <v>7731.6620606345232</v>
      </c>
      <c r="D195" s="18">
        <f>B195+C195</f>
        <v>265453.73074845196</v>
      </c>
      <c r="E195" s="14">
        <f>B195/3000</f>
        <v>85.90735622927248</v>
      </c>
      <c r="F195" s="14">
        <f>E195</f>
        <v>85.90735622927248</v>
      </c>
      <c r="G195" s="52">
        <f t="shared" si="114"/>
        <v>89.999999999999673</v>
      </c>
      <c r="H195" s="19"/>
      <c r="I195" s="19"/>
      <c r="J195" s="18">
        <f>D195+H195-I195</f>
        <v>265453.73074845196</v>
      </c>
      <c r="K195" s="55">
        <f t="shared" si="115"/>
        <v>2.4999999999999998E-2</v>
      </c>
      <c r="L195" s="45"/>
      <c r="M195" s="47"/>
      <c r="N195" s="20">
        <f>IF(D195&gt;B195,D195*0.013,0)</f>
        <v>3450.8984997298753</v>
      </c>
      <c r="O195" s="18"/>
      <c r="P195" s="14">
        <f>P194+C195+H194</f>
        <v>272437.30025437404</v>
      </c>
      <c r="Q195" s="25">
        <f>(P195-(B108+SUM(H108:H194)))/(B108+SUM(H108:H194))</f>
        <v>7.1537049863846889</v>
      </c>
      <c r="R195" s="25">
        <f t="shared" si="116"/>
        <v>2.9999999999999805E-2</v>
      </c>
    </row>
    <row r="196" spans="1:18" ht="15" thickBot="1">
      <c r="A196" s="5">
        <f>A195+7</f>
        <v>45697</v>
      </c>
      <c r="B196" s="17">
        <f>D195+H195-N195</f>
        <v>262002.83224872209</v>
      </c>
      <c r="C196" s="44">
        <f>(B196*required_return)</f>
        <v>7860.084967461662</v>
      </c>
      <c r="D196" s="18">
        <f>B196+C196</f>
        <v>269862.91721618373</v>
      </c>
      <c r="E196" s="14">
        <f>B196/3000</f>
        <v>87.334277416240695</v>
      </c>
      <c r="F196" s="14">
        <f>E196</f>
        <v>87.334277416240695</v>
      </c>
      <c r="G196" s="52">
        <f t="shared" si="114"/>
        <v>89.999999999999829</v>
      </c>
      <c r="H196" s="19"/>
      <c r="I196" s="19"/>
      <c r="J196" s="18">
        <f>D196+H196-I196</f>
        <v>269862.91721618373</v>
      </c>
      <c r="K196" s="55">
        <f t="shared" si="115"/>
        <v>2.4999999999999998E-2</v>
      </c>
      <c r="L196" s="45"/>
      <c r="M196" s="48"/>
      <c r="N196" s="20">
        <f>IF(D196&gt;B196,D196*0.013,0)</f>
        <v>3508.2179238103886</v>
      </c>
      <c r="O196" s="18">
        <f>O191+SUM(N193:N196)</f>
        <v>13692.685929462314</v>
      </c>
      <c r="P196" s="14">
        <f>P195+C196+H195</f>
        <v>280297.38522183569</v>
      </c>
      <c r="Q196" s="25">
        <f>(P196-(B108+SUM(H108:H195)))/(B108+SUM(H108:H195))</f>
        <v>7.3889474217368223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266354.69929237332</v>
      </c>
      <c r="C198" s="44">
        <f>(B198*required_return)</f>
        <v>7990.6409787711991</v>
      </c>
      <c r="D198" s="14">
        <f>B198+C198</f>
        <v>274345.34027114452</v>
      </c>
      <c r="E198" s="14">
        <f>B198/3000</f>
        <v>88.784899764124447</v>
      </c>
      <c r="F198" s="14">
        <f>E198</f>
        <v>88.784899764124447</v>
      </c>
      <c r="G198" s="53">
        <f>(D198-B198)/F198</f>
        <v>90.000000000000043</v>
      </c>
      <c r="H198" s="19"/>
      <c r="I198" s="19"/>
      <c r="J198" s="14">
        <f>D198+H198-I198</f>
        <v>274345.34027114452</v>
      </c>
      <c r="K198" s="55">
        <f>E198*75/B198</f>
        <v>2.5000000000000001E-2</v>
      </c>
      <c r="L198" s="45"/>
      <c r="M198" s="47"/>
      <c r="N198" s="20">
        <f>IF(D198&gt;B198,D198*0.013,0)</f>
        <v>3566.4894235248785</v>
      </c>
      <c r="O198" s="18"/>
      <c r="P198" s="14">
        <f>P196+C198+H196</f>
        <v>288288.0262006069</v>
      </c>
      <c r="Q198" s="25">
        <f>(P198-(B108+SUM(H108:H196)))/(B108+SUM(H108:H196))</f>
        <v>7.6280972339401556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270778.85084761964</v>
      </c>
      <c r="C199" s="44">
        <f>(B199*required_return)</f>
        <v>8123.3655254285886</v>
      </c>
      <c r="D199" s="18">
        <f>B199+C199</f>
        <v>278902.21637304826</v>
      </c>
      <c r="E199" s="14">
        <f>B199/3000</f>
        <v>90.259616949206546</v>
      </c>
      <c r="F199" s="14">
        <f>E199</f>
        <v>90.259616949206546</v>
      </c>
      <c r="G199" s="52">
        <f t="shared" ref="G199:G201" si="117">(D199-B199)/F199</f>
        <v>90.00000000000027</v>
      </c>
      <c r="H199" s="19"/>
      <c r="I199" s="19"/>
      <c r="J199" s="18">
        <f>D199+H199-I199</f>
        <v>278902.21637304826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3625.728812849627</v>
      </c>
      <c r="O199" s="18"/>
      <c r="P199" s="14">
        <f>P198+C199+H198</f>
        <v>296411.39172603551</v>
      </c>
      <c r="Q199" s="25">
        <f>(P199-(B108+SUM(H108:H198)))/(B108+SUM(H108:H198))</f>
        <v>7.871219324524187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275276.48756019864</v>
      </c>
      <c r="C200" s="44">
        <f>(B200*required_return)</f>
        <v>8258.2946268059586</v>
      </c>
      <c r="D200" s="18">
        <f>B200+C200</f>
        <v>283534.78218700457</v>
      </c>
      <c r="E200" s="14">
        <f>B200/3000</f>
        <v>91.758829186732882</v>
      </c>
      <c r="F200" s="14">
        <f>E200</f>
        <v>91.758829186732882</v>
      </c>
      <c r="G200" s="52">
        <f t="shared" si="117"/>
        <v>89.999999999999687</v>
      </c>
      <c r="H200" s="19"/>
      <c r="I200" s="19"/>
      <c r="J200" s="18">
        <f>D200+H200-I200</f>
        <v>283534.78218700457</v>
      </c>
      <c r="K200" s="55">
        <f t="shared" si="118"/>
        <v>2.5000000000000001E-2</v>
      </c>
      <c r="L200" s="45"/>
      <c r="M200" s="47"/>
      <c r="N200" s="20">
        <f>IF(D200&gt;B200,D200*0.013,0)</f>
        <v>3685.9521684310594</v>
      </c>
      <c r="O200" s="18"/>
      <c r="P200" s="14">
        <f>P199+C200+H199</f>
        <v>304669.68635284144</v>
      </c>
      <c r="Q200" s="25">
        <f>(P200-(B108+SUM(H108:H199)))/(B108+SUM(H108:H199))</f>
        <v>8.1183796730328179</v>
      </c>
      <c r="R200" s="25">
        <f t="shared" si="119"/>
        <v>2.9999999999999805E-2</v>
      </c>
    </row>
    <row r="201" spans="1:18" ht="15" thickBot="1">
      <c r="A201" s="5">
        <f>A200+7</f>
        <v>45725</v>
      </c>
      <c r="B201" s="17">
        <f>D200+H200-N200</f>
        <v>279848.8300185735</v>
      </c>
      <c r="C201" s="44">
        <f>(B201*required_return)</f>
        <v>8395.4649005572046</v>
      </c>
      <c r="D201" s="18">
        <f>B201+C201</f>
        <v>288244.29491913068</v>
      </c>
      <c r="E201" s="14">
        <f>B201/3000</f>
        <v>93.282943339524493</v>
      </c>
      <c r="F201" s="14">
        <f>E201</f>
        <v>93.282943339524493</v>
      </c>
      <c r="G201" s="52">
        <f t="shared" si="117"/>
        <v>89.999999999999787</v>
      </c>
      <c r="H201" s="19"/>
      <c r="I201" s="19"/>
      <c r="J201" s="18">
        <f>D201+H201-I201</f>
        <v>288244.29491913068</v>
      </c>
      <c r="K201" s="55">
        <f t="shared" si="118"/>
        <v>2.4999999999999998E-2</v>
      </c>
      <c r="L201" s="45"/>
      <c r="M201" s="48"/>
      <c r="N201" s="20">
        <f>IF(D201&gt;B201,D201*0.013,0)</f>
        <v>3747.1758339486987</v>
      </c>
      <c r="O201" s="18">
        <f>O196+SUM(N198:N201)</f>
        <v>28318.032168216578</v>
      </c>
      <c r="P201" s="14">
        <f>P200+C201+H200</f>
        <v>313065.15125339862</v>
      </c>
      <c r="Q201" s="25">
        <f>(P201-(B108+SUM(H108:H200)))/(B108+SUM(H108:H200))</f>
        <v>8.3696453549301761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284497.11908518197</v>
      </c>
      <c r="C203" s="44">
        <f>(B203*required_return)</f>
        <v>8534.9135725554588</v>
      </c>
      <c r="D203" s="14">
        <f>B203+C203</f>
        <v>293032.03265773744</v>
      </c>
      <c r="E203" s="14">
        <f>B203/3000</f>
        <v>94.832373028393988</v>
      </c>
      <c r="F203" s="14">
        <f>E203</f>
        <v>94.832373028393988</v>
      </c>
      <c r="G203" s="53">
        <f>(D203-B203)/F203</f>
        <v>90.000000000000071</v>
      </c>
      <c r="H203" s="19"/>
      <c r="I203" s="19"/>
      <c r="J203" s="14">
        <f>D203+H203-I203</f>
        <v>293032.03265773744</v>
      </c>
      <c r="K203" s="55">
        <f>E203*75/B203</f>
        <v>2.4999999999999998E-2</v>
      </c>
      <c r="L203" s="45"/>
      <c r="M203" s="47"/>
      <c r="N203" s="20">
        <f>IF(D203&gt;B203,D203*0.013,0)</f>
        <v>3809.4164245505863</v>
      </c>
      <c r="O203" s="18"/>
      <c r="P203" s="14">
        <f>P201+C203+H201</f>
        <v>321600.06482595409</v>
      </c>
      <c r="Q203" s="25">
        <f>(P203-(B108+SUM(H108:H201)))/(B108+SUM(H108:H201))</f>
        <v>8.6250845598038488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289222.61623318685</v>
      </c>
      <c r="C204" s="44">
        <f>(B204*required_return)</f>
        <v>8676.6784869956045</v>
      </c>
      <c r="D204" s="18">
        <f>B204+C204</f>
        <v>297899.29472018249</v>
      </c>
      <c r="E204" s="14">
        <f>B204/3000</f>
        <v>96.407538744395623</v>
      </c>
      <c r="F204" s="14">
        <f>E204</f>
        <v>96.407538744395623</v>
      </c>
      <c r="G204" s="52">
        <f t="shared" ref="G204:G206" si="120">(D204-B204)/F204</f>
        <v>90.00000000000027</v>
      </c>
      <c r="H204" s="19"/>
      <c r="I204" s="19"/>
      <c r="J204" s="18">
        <f>D204+H204-I204</f>
        <v>297899.29472018249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3872.6908313623721</v>
      </c>
      <c r="O204" s="18"/>
      <c r="P204" s="14">
        <f>P203+C204+H203</f>
        <v>330276.74331294972</v>
      </c>
      <c r="Q204" s="25">
        <f>(P204-(B108+SUM(H108:H203)))/(B108+SUM(H108:H203))</f>
        <v>8.8847666098704767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294026.6038888201</v>
      </c>
      <c r="C205" s="44">
        <f>(B205*required_return)</f>
        <v>8820.7981166646023</v>
      </c>
      <c r="D205" s="18">
        <f>B205+C205</f>
        <v>302847.40200548468</v>
      </c>
      <c r="E205" s="14">
        <f>B205/3000</f>
        <v>98.00886796294003</v>
      </c>
      <c r="F205" s="14">
        <f>E205</f>
        <v>98.00886796294003</v>
      </c>
      <c r="G205" s="52">
        <f t="shared" si="120"/>
        <v>89.99999999999973</v>
      </c>
      <c r="H205" s="19"/>
      <c r="I205" s="19"/>
      <c r="J205" s="18">
        <f>D205+H205-I205</f>
        <v>302847.40200548468</v>
      </c>
      <c r="K205" s="55">
        <f t="shared" si="121"/>
        <v>2.5000000000000001E-2</v>
      </c>
      <c r="L205" s="45"/>
      <c r="M205" s="47"/>
      <c r="N205" s="20">
        <f>IF(D205&gt;B205,D205*0.013,0)</f>
        <v>3937.0162260713005</v>
      </c>
      <c r="O205" s="18"/>
      <c r="P205" s="14">
        <f>P204+C205+H204</f>
        <v>339097.5414296143</v>
      </c>
      <c r="Q205" s="25">
        <f>(P205-(B108+SUM(H108:H204)))/(B108+SUM(H108:H204))</f>
        <v>9.1487619787887109</v>
      </c>
      <c r="R205" s="25">
        <f t="shared" si="122"/>
        <v>2.9999999999999805E-2</v>
      </c>
    </row>
    <row r="206" spans="1:18" ht="15" thickBot="1">
      <c r="A206" s="5">
        <f>A205+7</f>
        <v>45753</v>
      </c>
      <c r="B206" s="17">
        <f>D205+H205-N205</f>
        <v>298910.38577941339</v>
      </c>
      <c r="C206" s="44">
        <f>(B206*required_return)</f>
        <v>8967.3115733824015</v>
      </c>
      <c r="D206" s="18">
        <f>B206+C206</f>
        <v>307877.6973527958</v>
      </c>
      <c r="E206" s="14">
        <f>B206/3000</f>
        <v>99.636795259804458</v>
      </c>
      <c r="F206" s="14">
        <f>E206</f>
        <v>99.636795259804458</v>
      </c>
      <c r="G206" s="52">
        <f t="shared" si="120"/>
        <v>90.000000000000071</v>
      </c>
      <c r="H206" s="19"/>
      <c r="I206" s="19"/>
      <c r="J206" s="18">
        <f>D206+H206-I206</f>
        <v>307877.6973527958</v>
      </c>
      <c r="K206" s="55">
        <f t="shared" si="121"/>
        <v>2.4999999999999998E-2</v>
      </c>
      <c r="L206" s="45"/>
      <c r="M206" s="48"/>
      <c r="N206" s="20">
        <f>IF(D206&gt;B206,D206*0.013,0)</f>
        <v>4002.4100655863454</v>
      </c>
      <c r="O206" s="18">
        <f>O201+SUM(N203:N206)</f>
        <v>43939.565715787183</v>
      </c>
      <c r="P206" s="14">
        <f>P205+C206+H205</f>
        <v>348064.85300299671</v>
      </c>
      <c r="Q206" s="25">
        <f>(P206-(B108+SUM(H108:H205)))/(B108+SUM(H108:H205))</f>
        <v>9.4171423107846728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303875.28728720947</v>
      </c>
      <c r="C208" s="44">
        <f>(B208*required_return)</f>
        <v>9116.2586186162844</v>
      </c>
      <c r="D208" s="14">
        <f>B208+C208</f>
        <v>312991.54590582574</v>
      </c>
      <c r="E208" s="14">
        <f>B208/3000</f>
        <v>101.29176242906982</v>
      </c>
      <c r="F208" s="14">
        <f>E208</f>
        <v>101.29176242906982</v>
      </c>
      <c r="G208" s="53">
        <f>(D208-B208)/F208</f>
        <v>89.999999999999829</v>
      </c>
      <c r="H208" s="19"/>
      <c r="I208" s="19"/>
      <c r="J208" s="14">
        <f>D208+H208-I208</f>
        <v>312991.54590582574</v>
      </c>
      <c r="K208" s="55">
        <f>E208*75/B208</f>
        <v>2.4999999999999998E-2</v>
      </c>
      <c r="L208" s="45"/>
      <c r="M208" s="19"/>
      <c r="N208" s="20">
        <f>IF(D208&gt;B208,D208*0.013,0)</f>
        <v>4068.8900967757345</v>
      </c>
      <c r="O208" s="18"/>
      <c r="P208" s="14">
        <f>P206+C208+H206</f>
        <v>357181.11162161297</v>
      </c>
      <c r="Q208" s="25">
        <f>(P208-(B108+SUM(H108:H206)))/(B108+SUM(H108:H206))</f>
        <v>9.6899804400950895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308922.65580905002</v>
      </c>
      <c r="C209" s="44">
        <f>(B209*required_return)</f>
        <v>9267.6796742714996</v>
      </c>
      <c r="D209" s="18">
        <f>B209+C209</f>
        <v>318190.33548332151</v>
      </c>
      <c r="E209" s="14">
        <f>B209/3000</f>
        <v>102.97421860301667</v>
      </c>
      <c r="F209" s="14">
        <f>E209</f>
        <v>102.97421860301667</v>
      </c>
      <c r="G209" s="52">
        <f t="shared" ref="G209:G211" si="123">(D209-B209)/F209</f>
        <v>89.999999999999943</v>
      </c>
      <c r="H209" s="19"/>
      <c r="I209" s="19"/>
      <c r="J209" s="18">
        <f>D209+H209-I209</f>
        <v>318190.33548332151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4136.4743612831799</v>
      </c>
      <c r="O209" s="18"/>
      <c r="P209" s="14">
        <f>P208+C209+H208</f>
        <v>366448.79129588447</v>
      </c>
      <c r="Q209" s="25">
        <f>(P209-(B108+SUM(H108:H208)))/(B108+SUM(H108:H208))</f>
        <v>9.9673504107333546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314053.86112203833</v>
      </c>
      <c r="C210" s="44">
        <f>(B210*required_return)</f>
        <v>9421.6158336611497</v>
      </c>
      <c r="D210" s="18">
        <f>B210+C210</f>
        <v>323475.4769556995</v>
      </c>
      <c r="E210" s="14">
        <f>B210/3000</f>
        <v>104.68462037401278</v>
      </c>
      <c r="F210" s="14">
        <f>E210</f>
        <v>104.68462037401278</v>
      </c>
      <c r="G210" s="52">
        <f t="shared" si="123"/>
        <v>90.000000000000185</v>
      </c>
      <c r="H210" s="19"/>
      <c r="I210" s="19"/>
      <c r="J210" s="18">
        <f>D210+H210-I210</f>
        <v>323475.4769556995</v>
      </c>
      <c r="K210" s="55">
        <f t="shared" si="124"/>
        <v>2.4999999999999998E-2</v>
      </c>
      <c r="L210" s="45"/>
      <c r="M210" s="19"/>
      <c r="N210" s="20">
        <f>IF(D210&gt;B210,D210*0.013,0)</f>
        <v>4205.1812004240937</v>
      </c>
      <c r="O210" s="18"/>
      <c r="P210" s="14">
        <f>P209+C210+H209</f>
        <v>375870.40712954564</v>
      </c>
      <c r="Q210" s="25">
        <f>(P210-(B108+SUM(H108:H209)))/(B108+SUM(H108:H209))</f>
        <v>10.24932749658392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319270.29575527541</v>
      </c>
      <c r="C211" s="44">
        <f>(B211*required_return)</f>
        <v>9578.108872658262</v>
      </c>
      <c r="D211" s="18">
        <f>B211+C211</f>
        <v>328848.40462793369</v>
      </c>
      <c r="E211" s="14">
        <f>B211/3000</f>
        <v>106.42343191842514</v>
      </c>
      <c r="F211" s="14">
        <f>E211</f>
        <v>106.42343191842514</v>
      </c>
      <c r="G211" s="52">
        <f t="shared" si="123"/>
        <v>90.000000000000185</v>
      </c>
      <c r="H211" s="19"/>
      <c r="I211" s="19"/>
      <c r="J211" s="18">
        <f>D211+H211-I211</f>
        <v>328848.40462793369</v>
      </c>
      <c r="K211" s="55">
        <f t="shared" si="124"/>
        <v>2.4999999999999998E-2</v>
      </c>
      <c r="L211" s="45"/>
      <c r="M211" s="23"/>
      <c r="N211" s="20">
        <f>IF(D211&gt;B211,D211*0.013,0)</f>
        <v>4275.0292601631381</v>
      </c>
      <c r="O211" s="18">
        <f>O206+SUM(N208:N211)</f>
        <v>60625.140634433323</v>
      </c>
      <c r="P211" s="14">
        <f>P210+C211+H210</f>
        <v>385448.51600220392</v>
      </c>
      <c r="Q211" s="25">
        <f>(P211-(B108+SUM(H108:H210)))/(B108+SUM(H108:H210))</f>
        <v>10.535988221830465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324573.37536777055</v>
      </c>
      <c r="C213" s="44">
        <f>(B213*required_return)</f>
        <v>9737.2012610331167</v>
      </c>
      <c r="D213" s="14">
        <f>B213+C213</f>
        <v>334310.57662880368</v>
      </c>
      <c r="E213" s="14">
        <f>B213/3000</f>
        <v>108.19112512259018</v>
      </c>
      <c r="F213" s="14">
        <f>E213</f>
        <v>108.19112512259018</v>
      </c>
      <c r="G213" s="53">
        <f>(D213-B213)/F213</f>
        <v>90.000000000000128</v>
      </c>
      <c r="H213" s="19"/>
      <c r="I213" s="19"/>
      <c r="J213" s="14">
        <f>D213+H213-I213</f>
        <v>334310.57662880368</v>
      </c>
      <c r="K213" s="55">
        <f>E213*75/B213</f>
        <v>2.4999999999999998E-2</v>
      </c>
      <c r="L213" s="45"/>
      <c r="M213" s="47"/>
      <c r="N213" s="20">
        <f>IF(D213&gt;B213,D213*0.013,0)</f>
        <v>4346.0374961744474</v>
      </c>
      <c r="O213" s="18"/>
      <c r="P213" s="14">
        <f>P211+C213+H211</f>
        <v>395185.71726323705</v>
      </c>
      <c r="Q213" s="25">
        <f>(P213-(B108+SUM(H108:H211)))/(B108+SUM(H108:H211))</f>
        <v>10.827410381723352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329964.53913262923</v>
      </c>
      <c r="C214" s="44">
        <f>(B214*required_return)</f>
        <v>9898.9361739788765</v>
      </c>
      <c r="D214" s="18">
        <f>B214+C214</f>
        <v>339863.47530660813</v>
      </c>
      <c r="E214" s="14">
        <f>B214/3000</f>
        <v>109.98817971087641</v>
      </c>
      <c r="F214" s="14">
        <f>E214</f>
        <v>109.98817971087641</v>
      </c>
      <c r="G214" s="52">
        <f t="shared" ref="G214:G216" si="126">(D214-B214)/F214</f>
        <v>90.000000000000227</v>
      </c>
      <c r="H214" s="19"/>
      <c r="I214" s="19"/>
      <c r="J214" s="18">
        <f>D214+H214-I214</f>
        <v>339863.47530660813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4418.2251789859056</v>
      </c>
      <c r="O214" s="18"/>
      <c r="P214" s="14">
        <f>P213+C214+H213</f>
        <v>405084.65343721595</v>
      </c>
      <c r="Q214" s="25">
        <f>(P214-(B108+SUM(H108:H213)))/(B108+SUM(H108:H213))</f>
        <v>11.123673063692063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335445.25012762222</v>
      </c>
      <c r="C215" s="44">
        <f>(B215*required_return)</f>
        <v>10063.357503828665</v>
      </c>
      <c r="D215" s="18">
        <f>B215+C215</f>
        <v>345508.60763145087</v>
      </c>
      <c r="E215" s="14">
        <f>B215/3000</f>
        <v>111.81508337587407</v>
      </c>
      <c r="F215" s="14">
        <f>E215</f>
        <v>111.81508337587407</v>
      </c>
      <c r="G215" s="52">
        <f t="shared" si="126"/>
        <v>89.999999999999858</v>
      </c>
      <c r="H215" s="19"/>
      <c r="I215" s="19"/>
      <c r="J215" s="18">
        <f>D215+H215-I215</f>
        <v>345508.60763145087</v>
      </c>
      <c r="K215" s="55">
        <f t="shared" si="127"/>
        <v>2.4999999999999998E-2</v>
      </c>
      <c r="L215" s="45"/>
      <c r="M215" s="47"/>
      <c r="N215" s="20">
        <f>IF(D215&gt;B215,D215*0.013,0)</f>
        <v>4491.6118992088614</v>
      </c>
      <c r="O215" s="18"/>
      <c r="P215" s="14">
        <f>P214+C215+H214</f>
        <v>415148.0109410446</v>
      </c>
      <c r="Q215" s="25">
        <f>(P215-(B108+SUM(H108:H214)))/(B108+SUM(H108:H214))</f>
        <v>11.424856668808271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341016.99573224201</v>
      </c>
      <c r="C216" s="44">
        <f>(B216*required_return)</f>
        <v>10230.509871967261</v>
      </c>
      <c r="D216" s="18">
        <f>B216+C216</f>
        <v>351247.50560420926</v>
      </c>
      <c r="E216" s="14">
        <f>B216/3000</f>
        <v>113.67233191074733</v>
      </c>
      <c r="F216" s="14">
        <f>E216</f>
        <v>113.67233191074733</v>
      </c>
      <c r="G216" s="52">
        <f t="shared" si="126"/>
        <v>89.999999999999943</v>
      </c>
      <c r="H216" s="19"/>
      <c r="I216" s="19"/>
      <c r="J216" s="18">
        <f>D216+H216-I216</f>
        <v>351247.50560420926</v>
      </c>
      <c r="K216" s="55">
        <f t="shared" si="127"/>
        <v>2.4999999999999998E-2</v>
      </c>
      <c r="L216" s="45"/>
      <c r="M216" s="48"/>
      <c r="N216" s="20">
        <f>IF(D216&gt;B216,D216*0.013,0)</f>
        <v>4566.2175728547199</v>
      </c>
      <c r="O216" s="18">
        <f>O211+SUM(N213:N216)</f>
        <v>78447.232781657251</v>
      </c>
      <c r="P216" s="14">
        <f>P215+C216+H215</f>
        <v>425378.52081301186</v>
      </c>
      <c r="Q216" s="25">
        <f>(P216-(B108+SUM(H108:H215)))/(B108+SUM(H108:H215))</f>
        <v>11.73104293360546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346681.28803135455</v>
      </c>
      <c r="C218" s="44">
        <f>(B218*required_return)</f>
        <v>10400.438640940636</v>
      </c>
      <c r="D218" s="14">
        <f>B218+C218</f>
        <v>357081.72667229519</v>
      </c>
      <c r="E218" s="14">
        <f>B218/3000</f>
        <v>115.56042934378485</v>
      </c>
      <c r="F218" s="14">
        <f>E218</f>
        <v>115.56042934378485</v>
      </c>
      <c r="G218" s="53">
        <f>(D218-B218)/F218</f>
        <v>90.000000000000057</v>
      </c>
      <c r="H218" s="19"/>
      <c r="I218" s="19"/>
      <c r="J218" s="14">
        <f>D218+H218-I218</f>
        <v>357081.72667229519</v>
      </c>
      <c r="K218" s="55">
        <f>E218*75/B218</f>
        <v>2.5000000000000001E-2</v>
      </c>
      <c r="L218" s="45"/>
      <c r="M218" s="47"/>
      <c r="N218" s="20">
        <f>IF(D218&gt;B218,D218*0.023,0)</f>
        <v>8212.8797134627894</v>
      </c>
      <c r="O218" s="18"/>
      <c r="P218" s="14">
        <f>P216+C218+H216</f>
        <v>435778.9594539525</v>
      </c>
      <c r="Q218" s="25">
        <f>(P218-(B108+SUM(H108:H216)))/(B108+SUM(H108:H216))</f>
        <v>12.042314952260934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348868.84695883241</v>
      </c>
      <c r="C219" s="44">
        <f>(B219*required_return)</f>
        <v>10466.065408764973</v>
      </c>
      <c r="D219" s="18">
        <f>B219+C219</f>
        <v>359334.9123675974</v>
      </c>
      <c r="E219" s="14">
        <f>B219/3000</f>
        <v>116.28961565294414</v>
      </c>
      <c r="F219" s="14">
        <f>E219</f>
        <v>116.28961565294414</v>
      </c>
      <c r="G219" s="52">
        <f t="shared" ref="G219:G221" si="129">(D219-B219)/F219</f>
        <v>90.000000000000142</v>
      </c>
      <c r="H219" s="19"/>
      <c r="I219" s="19"/>
      <c r="J219" s="18">
        <f>D219+H219-I219</f>
        <v>359334.9123675974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8264.7029844547396</v>
      </c>
      <c r="O219" s="18"/>
      <c r="P219" s="14">
        <f>P218+C219+H218</f>
        <v>446245.02486271749</v>
      </c>
      <c r="Q219" s="25">
        <f>(P219-(B108+SUM(H108:H218)))/(B108+SUM(H108:H218))</f>
        <v>12.355551097354121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351070.20938314265</v>
      </c>
      <c r="C220" s="44">
        <f>(B220*required_return)</f>
        <v>10532.10628149428</v>
      </c>
      <c r="D220" s="18">
        <f>B220+C220</f>
        <v>361602.3156646369</v>
      </c>
      <c r="E220" s="14">
        <f>B220/3000</f>
        <v>117.02340312771422</v>
      </c>
      <c r="F220" s="14">
        <f>E220</f>
        <v>117.02340312771422</v>
      </c>
      <c r="G220" s="52">
        <f t="shared" si="129"/>
        <v>89.999999999999801</v>
      </c>
      <c r="H220" s="19"/>
      <c r="I220" s="19"/>
      <c r="J220" s="18">
        <f>D220+H220-I220</f>
        <v>361602.3156646369</v>
      </c>
      <c r="K220" s="55">
        <f t="shared" si="130"/>
        <v>2.5000000000000001E-2</v>
      </c>
      <c r="L220" s="45"/>
      <c r="M220" s="47"/>
      <c r="N220" s="20">
        <f>IF(D220&gt;B220,D220*0.023,0)</f>
        <v>8316.8532602866489</v>
      </c>
      <c r="O220" s="18"/>
      <c r="P220" s="14">
        <f>P219+C220+H219</f>
        <v>456777.13114421174</v>
      </c>
      <c r="Q220" s="25">
        <f>(P220-(B108+SUM(H108:H219)))/(B108+SUM(H108:H219))</f>
        <v>12.670763762522846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353285.46240435023</v>
      </c>
      <c r="C221" s="44">
        <f>(B221*required_return)</f>
        <v>10598.563872130506</v>
      </c>
      <c r="D221" s="18">
        <f>B221+C221</f>
        <v>363884.02627648076</v>
      </c>
      <c r="E221" s="14">
        <f>B221/3000</f>
        <v>117.76182080145007</v>
      </c>
      <c r="F221" s="14">
        <f>E221</f>
        <v>117.76182080145007</v>
      </c>
      <c r="G221" s="52">
        <f t="shared" si="129"/>
        <v>90.000000000000199</v>
      </c>
      <c r="H221" s="19"/>
      <c r="I221" s="19"/>
      <c r="J221" s="18">
        <f>D221+H221-I221</f>
        <v>363884.02627648076</v>
      </c>
      <c r="K221" s="55">
        <f t="shared" si="130"/>
        <v>2.4999999999999998E-2</v>
      </c>
      <c r="L221" s="45"/>
      <c r="M221" s="48"/>
      <c r="N221" s="20">
        <f>IF(D221&gt;B221,D221*0.023,0)</f>
        <v>8369.3326043590569</v>
      </c>
      <c r="O221" s="18">
        <f>O216+SUM(N218:N221)</f>
        <v>111611.00134422048</v>
      </c>
      <c r="P221" s="14">
        <f>P220+C221+H220</f>
        <v>467375.69501634227</v>
      </c>
      <c r="Q221" s="25">
        <f>(P221-(B108+SUM(H108:H220)))/(B108+SUM(H108:H220))</f>
        <v>12.987965419608784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355514.69367212168</v>
      </c>
      <c r="C223" s="44">
        <f>(B223*required_return)</f>
        <v>10665.440810163649</v>
      </c>
      <c r="D223" s="14">
        <f>B223+C223</f>
        <v>366180.1344822853</v>
      </c>
      <c r="E223" s="14">
        <f>B223/3000</f>
        <v>118.50489789070723</v>
      </c>
      <c r="F223" s="14">
        <f>E223</f>
        <v>118.50489789070723</v>
      </c>
      <c r="G223" s="53">
        <f>(D223-B223)/F223</f>
        <v>89.999999999999758</v>
      </c>
      <c r="H223" s="19"/>
      <c r="I223" s="19"/>
      <c r="J223" s="14">
        <f>D223+H223-I223</f>
        <v>366180.1344822853</v>
      </c>
      <c r="K223" s="55">
        <f>E223*75/B223</f>
        <v>2.4999999999999998E-2</v>
      </c>
      <c r="L223" s="50"/>
      <c r="M223" s="49"/>
      <c r="N223" s="31">
        <f>IF(D223&gt;B223,D223*0.023,0)</f>
        <v>8422.1430930925617</v>
      </c>
      <c r="O223" s="32"/>
      <c r="P223" s="30">
        <f>P221+C223+H221</f>
        <v>478041.1358265059</v>
      </c>
      <c r="Q223" s="35">
        <f>(P223-(B108+SUM(H108:H221)))/(B108+SUM(H108:H221))</f>
        <v>13.307168619150936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357757.99138919276</v>
      </c>
      <c r="C224" s="44">
        <f>(B224*required_return)</f>
        <v>10732.739741675783</v>
      </c>
      <c r="D224" s="18">
        <f>B224+C224</f>
        <v>368490.73113086855</v>
      </c>
      <c r="E224" s="14">
        <f>B224/3000</f>
        <v>119.25266379639758</v>
      </c>
      <c r="F224" s="14">
        <f>E224</f>
        <v>119.25266379639758</v>
      </c>
      <c r="G224" s="52">
        <f t="shared" ref="G224:G226" si="132">(D224-B224)/F224</f>
        <v>90.000000000000057</v>
      </c>
      <c r="H224" s="19"/>
      <c r="I224" s="19"/>
      <c r="J224" s="18">
        <f>D224+H224-I224</f>
        <v>368490.73113086855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8475.286816009977</v>
      </c>
      <c r="O224" s="18"/>
      <c r="P224" s="14">
        <f>P223+C224+H223</f>
        <v>488773.87556818168</v>
      </c>
      <c r="Q224" s="25">
        <f>(P224-(B108+SUM(H108:H223)))/(B108+SUM(H108:H223))</f>
        <v>13.628385990882197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360015.44431485859</v>
      </c>
      <c r="C225" s="44">
        <f>(B225*required_return)</f>
        <v>10800.463329445758</v>
      </c>
      <c r="D225" s="18">
        <f>B225+C225</f>
        <v>370815.90764430433</v>
      </c>
      <c r="E225" s="14">
        <f>B225/3000</f>
        <v>120.00514810495287</v>
      </c>
      <c r="F225" s="14">
        <f>E225</f>
        <v>120.00514810495287</v>
      </c>
      <c r="G225" s="52">
        <f t="shared" si="132"/>
        <v>89.999999999999901</v>
      </c>
      <c r="H225" s="19"/>
      <c r="I225" s="19"/>
      <c r="J225" s="18">
        <f>D225+H225-I225</f>
        <v>370815.90764430433</v>
      </c>
      <c r="K225" s="55">
        <f t="shared" si="133"/>
        <v>2.5000000000000001E-2</v>
      </c>
      <c r="L225" s="45"/>
      <c r="M225" s="47"/>
      <c r="N225" s="20">
        <f>IF(D225&gt;B225,D225*0.023,0)</f>
        <v>8528.7658758189991</v>
      </c>
      <c r="O225" s="18"/>
      <c r="P225" s="14">
        <f>P224+C225+H224</f>
        <v>499574.33889762743</v>
      </c>
      <c r="Q225" s="25">
        <f>(P225-(B108+SUM(H108:H224)))/(B108+SUM(H108:H224))</f>
        <v>13.951630244229086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362287.14176848531</v>
      </c>
      <c r="C226" s="44">
        <f>(B226*required_return)</f>
        <v>10868.614253054559</v>
      </c>
      <c r="D226" s="18">
        <f>B226+C226</f>
        <v>373155.75602153986</v>
      </c>
      <c r="E226" s="14">
        <f>B226/3000</f>
        <v>120.76238058949511</v>
      </c>
      <c r="F226" s="14">
        <f>E226</f>
        <v>120.76238058949511</v>
      </c>
      <c r="G226" s="52">
        <f t="shared" si="132"/>
        <v>89.999999999999901</v>
      </c>
      <c r="H226" s="19"/>
      <c r="I226" s="19"/>
      <c r="J226" s="18">
        <f>D226+H226-I226</f>
        <v>373155.75602153986</v>
      </c>
      <c r="K226" s="55">
        <f t="shared" si="133"/>
        <v>2.5000000000000001E-2</v>
      </c>
      <c r="L226" s="51"/>
      <c r="M226" s="48"/>
      <c r="N226" s="22">
        <f>IF(D226&gt;B226,D226*0.023,0)</f>
        <v>8582.582388495417</v>
      </c>
      <c r="O226" s="34">
        <f>O221+SUM(N223:N226)</f>
        <v>145619.77951763745</v>
      </c>
      <c r="P226" s="36">
        <f>P225+C226+H225</f>
        <v>510442.95315068198</v>
      </c>
      <c r="Q226" s="37">
        <f>(P226-(B108+SUM(H108:H225)))/(B108+SUM(H108:H225))</f>
        <v>14.27691416881459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364573.17363304441</v>
      </c>
      <c r="C228" s="44">
        <f>(B228*required_return)</f>
        <v>10937.195208991332</v>
      </c>
      <c r="D228" s="14">
        <f>B228+C228</f>
        <v>375510.36884203576</v>
      </c>
      <c r="E228" s="14">
        <f>B228/3000</f>
        <v>121.5243912110148</v>
      </c>
      <c r="F228" s="14">
        <f>E228</f>
        <v>121.5243912110148</v>
      </c>
      <c r="G228" s="53">
        <f>(D228-B228)/F228</f>
        <v>90.000000000000185</v>
      </c>
      <c r="H228" s="19"/>
      <c r="I228" s="19"/>
      <c r="J228" s="14">
        <f>D228+H228-I228</f>
        <v>375510.36884203576</v>
      </c>
      <c r="K228" s="55">
        <f>E228*75/B228</f>
        <v>2.5000000000000001E-2</v>
      </c>
      <c r="L228" s="45"/>
      <c r="M228" s="47"/>
      <c r="N228" s="31">
        <f>IF(D228&gt;B228,D228*0.023,0)</f>
        <v>8636.738483366822</v>
      </c>
      <c r="O228" s="32"/>
      <c r="P228" s="14">
        <f>P226+C228+H226</f>
        <v>521380.14835967333</v>
      </c>
      <c r="Q228" s="25">
        <f>(P228-(B158+SUM(H158:H226)))/(B158+SUM(H158:H226))</f>
        <v>3.7835897772973039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366873.63035866892</v>
      </c>
      <c r="C229" s="44">
        <f>(B229*required_return)</f>
        <v>11006.208910760068</v>
      </c>
      <c r="D229" s="18">
        <f>B229+C229</f>
        <v>377879.83926942898</v>
      </c>
      <c r="E229" s="14">
        <f>B229/3000</f>
        <v>122.29121011955631</v>
      </c>
      <c r="F229" s="14">
        <f>E229</f>
        <v>122.29121011955631</v>
      </c>
      <c r="G229" s="52">
        <f t="shared" ref="G229:G231" si="135">(D229-B229)/F229</f>
        <v>89.999999999999957</v>
      </c>
      <c r="H229" s="19"/>
      <c r="I229" s="19"/>
      <c r="J229" s="18">
        <f>D229+H229-I229</f>
        <v>377879.83926942898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8691.2363031968671</v>
      </c>
      <c r="O229" s="18"/>
      <c r="P229" s="14">
        <f>P228+C229+H228</f>
        <v>532386.35727043345</v>
      </c>
      <c r="Q229" s="25">
        <f>(P229-(B158+SUM(H158:H228)))/(B158+SUM(H158:H228))</f>
        <v>3.884570201270007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369188.60296623211</v>
      </c>
      <c r="C230" s="44">
        <f>(B230*required_return)</f>
        <v>11075.658088986962</v>
      </c>
      <c r="D230" s="18">
        <f>B230+C230</f>
        <v>380264.26105521905</v>
      </c>
      <c r="E230" s="14">
        <f>B230/3000</f>
        <v>123.0628676554107</v>
      </c>
      <c r="F230" s="14">
        <f>E230</f>
        <v>123.0628676554107</v>
      </c>
      <c r="G230" s="52">
        <f t="shared" si="135"/>
        <v>89.999999999999787</v>
      </c>
      <c r="H230" s="19"/>
      <c r="I230" s="19"/>
      <c r="J230" s="18">
        <f>D230+H230-I230</f>
        <v>380264.26105521905</v>
      </c>
      <c r="K230" s="55">
        <f t="shared" si="136"/>
        <v>2.4999999999999998E-2</v>
      </c>
      <c r="L230" s="45"/>
      <c r="M230" s="47"/>
      <c r="N230" s="20">
        <f>IF(D230&gt;B230,D230*0.023,0)</f>
        <v>8746.0780042700371</v>
      </c>
      <c r="O230" s="18"/>
      <c r="P230" s="14">
        <f>P229+C230+H229</f>
        <v>543462.01535942045</v>
      </c>
      <c r="Q230" s="25">
        <f>(P230-(B158+SUM(H158:H229)))/(B158+SUM(H158:H229))</f>
        <v>3.9861878117179774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371518.18305094901</v>
      </c>
      <c r="C231" s="44">
        <f>(B231*required_return)</f>
        <v>11145.54549152847</v>
      </c>
      <c r="D231" s="18">
        <f>B231+C231</f>
        <v>382663.72854247747</v>
      </c>
      <c r="E231" s="14">
        <f>B231/3000</f>
        <v>123.83939435031634</v>
      </c>
      <c r="F231" s="14">
        <f>E231</f>
        <v>123.83939435031634</v>
      </c>
      <c r="G231" s="52">
        <f t="shared" si="135"/>
        <v>89.999999999999957</v>
      </c>
      <c r="H231" s="19"/>
      <c r="I231" s="19"/>
      <c r="J231" s="18">
        <f>D231+H231-I231</f>
        <v>382663.72854247747</v>
      </c>
      <c r="K231" s="55">
        <f t="shared" si="136"/>
        <v>2.5000000000000001E-2</v>
      </c>
      <c r="L231" s="45"/>
      <c r="M231" s="48"/>
      <c r="N231" s="22">
        <f>IF(D231&gt;B231,D231*0.023,0)</f>
        <v>8801.2657564769816</v>
      </c>
      <c r="O231" s="34">
        <f>O226+SUM(N228:N231)</f>
        <v>180495.09806494816</v>
      </c>
      <c r="P231" s="14">
        <f>P230+C231+H230</f>
        <v>554607.56085094891</v>
      </c>
      <c r="Q231" s="25">
        <f>(P231-(B158+SUM(H158:H230)))/(B158+SUM(H158:H230))</f>
        <v>4.0884466292878745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373862.46278600051</v>
      </c>
      <c r="C233" s="44">
        <f>(B233*required_return)</f>
        <v>11215.873883580014</v>
      </c>
      <c r="D233" s="14">
        <f>B233+C233</f>
        <v>385078.33666958055</v>
      </c>
      <c r="E233" s="14">
        <f>B233/3000</f>
        <v>124.62082092866683</v>
      </c>
      <c r="F233" s="14">
        <f>E233</f>
        <v>124.62082092866683</v>
      </c>
      <c r="G233" s="53">
        <f>(D233-B233)/F233</f>
        <v>90.000000000000142</v>
      </c>
      <c r="H233" s="19"/>
      <c r="I233" s="19"/>
      <c r="J233" s="14">
        <f>D233+H233-I233</f>
        <v>385078.33666958055</v>
      </c>
      <c r="K233" s="55">
        <f>E233*75/B233</f>
        <v>2.4999999999999998E-2</v>
      </c>
      <c r="L233" s="45"/>
      <c r="M233" s="47"/>
      <c r="N233" s="20">
        <f>IF(D233&gt;B233,D233*0.013,0)</f>
        <v>5006.0183767045464</v>
      </c>
      <c r="O233" s="18"/>
      <c r="P233" s="14">
        <f>P231+C233+H231</f>
        <v>565823.43473452888</v>
      </c>
      <c r="Q233" s="25">
        <f>(P233-(B158+SUM(H158:H231)))/(B158+SUM(H158:H231))</f>
        <v>4.1913506999966366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380072.31829287601</v>
      </c>
      <c r="C234" s="44">
        <f>(B234*required_return)</f>
        <v>11402.16954878628</v>
      </c>
      <c r="D234" s="18">
        <f>B234+C234</f>
        <v>391474.48784166231</v>
      </c>
      <c r="E234" s="14">
        <f>B234/3000</f>
        <v>126.69077276429201</v>
      </c>
      <c r="F234" s="14">
        <f>E234</f>
        <v>126.69077276429201</v>
      </c>
      <c r="G234" s="52">
        <f t="shared" ref="G234:G236" si="138">(D234-B234)/F234</f>
        <v>90.000000000000185</v>
      </c>
      <c r="H234" s="19"/>
      <c r="I234" s="19"/>
      <c r="J234" s="18">
        <f>D234+H234-I234</f>
        <v>391474.48784166231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5089.1683419416095</v>
      </c>
      <c r="O234" s="18"/>
      <c r="P234" s="14">
        <f>P233+C234+H233</f>
        <v>577225.60428331513</v>
      </c>
      <c r="Q234" s="25">
        <f>(P234-(B158+SUM(H158:H233)))/(B158+SUM(H158:H233))</f>
        <v>4.2959640073198724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386385.3194997207</v>
      </c>
      <c r="C235" s="44">
        <f>(B235*required_return)</f>
        <v>11591.559584991621</v>
      </c>
      <c r="D235" s="18">
        <f>B235+C235</f>
        <v>397976.8790847123</v>
      </c>
      <c r="E235" s="14">
        <f>B235/3000</f>
        <v>128.79510649990689</v>
      </c>
      <c r="F235" s="14">
        <f>E235</f>
        <v>128.79510649990689</v>
      </c>
      <c r="G235" s="52">
        <f t="shared" si="138"/>
        <v>89.999999999999829</v>
      </c>
      <c r="H235" s="19"/>
      <c r="I235" s="19"/>
      <c r="J235" s="18">
        <f>D235+H235-I235</f>
        <v>397976.8790847123</v>
      </c>
      <c r="K235" s="55">
        <f t="shared" si="139"/>
        <v>2.4999999999999998E-2</v>
      </c>
      <c r="L235" s="45"/>
      <c r="M235" s="47"/>
      <c r="N235" s="20">
        <f>IF(D235&gt;B235,D235*0.013,0)</f>
        <v>5173.6994281012594</v>
      </c>
      <c r="O235" s="18"/>
      <c r="P235" s="14">
        <f>P234+C235+H234</f>
        <v>588817.16386830679</v>
      </c>
      <c r="Q235" s="25">
        <f>(P235-(B158+SUM(H158:H234)))/(B158+SUM(H158:H234))</f>
        <v>4.402314941677747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392803.17965661106</v>
      </c>
      <c r="C236" s="44">
        <f>(B236*required_return)</f>
        <v>11784.095389698332</v>
      </c>
      <c r="D236" s="18">
        <f>B236+C236</f>
        <v>404587.2750463094</v>
      </c>
      <c r="E236" s="14">
        <f>B236/3000</f>
        <v>130.93439321887035</v>
      </c>
      <c r="F236" s="14">
        <f>E236</f>
        <v>130.93439321887035</v>
      </c>
      <c r="G236" s="52">
        <f t="shared" si="138"/>
        <v>90.000000000000071</v>
      </c>
      <c r="H236" s="19"/>
      <c r="I236" s="19"/>
      <c r="J236" s="18">
        <f>D236+H236-I236</f>
        <v>404587.2750463094</v>
      </c>
      <c r="K236" s="55">
        <f t="shared" si="139"/>
        <v>2.4999999999999998E-2</v>
      </c>
      <c r="L236" s="45"/>
      <c r="M236" s="48"/>
      <c r="N236" s="20">
        <f>IF(D236&gt;B236,D236*0.013,0)</f>
        <v>5259.6345756020219</v>
      </c>
      <c r="O236" s="18">
        <f>O231+SUM(N233:N236)</f>
        <v>201023.6187872976</v>
      </c>
      <c r="P236" s="14">
        <f>P235+C236+H235</f>
        <v>600601.25925800507</v>
      </c>
      <c r="Q236" s="25">
        <f>(P236-(B158+SUM(H158:H235)))/(B158+SUM(H158:H235))</f>
        <v>4.5104323650553049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399327.64047070738</v>
      </c>
      <c r="C238" s="44">
        <f>(B238*required_return)</f>
        <v>11979.829214121221</v>
      </c>
      <c r="D238" s="14">
        <f>B238+C238</f>
        <v>411307.4696848286</v>
      </c>
      <c r="E238" s="14">
        <f>B238/3000</f>
        <v>133.10921349023579</v>
      </c>
      <c r="F238" s="14">
        <f>E238</f>
        <v>133.10921349023579</v>
      </c>
      <c r="G238" s="53">
        <f>(D238-B238)/F238</f>
        <v>89.999999999999957</v>
      </c>
      <c r="H238" s="19"/>
      <c r="I238" s="19"/>
      <c r="J238" s="14">
        <f>D238+H238-I238</f>
        <v>411307.4696848286</v>
      </c>
      <c r="K238" s="55">
        <f>E238*75/B238</f>
        <v>2.4999999999999998E-2</v>
      </c>
      <c r="L238" s="45"/>
      <c r="M238" s="47"/>
      <c r="N238" s="20">
        <f>IF(D238&gt;B238,D238*0.013,0)</f>
        <v>5346.9971059027712</v>
      </c>
      <c r="O238" s="18"/>
      <c r="P238" s="14">
        <f>P236+C238+H236</f>
        <v>612581.08847212628</v>
      </c>
      <c r="Q238" s="25">
        <f>(P238-(B158+SUM(H158:H236)))/(B158+SUM(H158:H236))</f>
        <v>4.6203456188351657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405960.47257892584</v>
      </c>
      <c r="C239" s="44">
        <f>(B239*required_return)</f>
        <v>12178.814177367774</v>
      </c>
      <c r="D239" s="18">
        <f>B239+C239</f>
        <v>418139.28675629362</v>
      </c>
      <c r="E239" s="14">
        <f>B239/3000</f>
        <v>135.32015752630861</v>
      </c>
      <c r="F239" s="14">
        <f>E239</f>
        <v>135.32015752630861</v>
      </c>
      <c r="G239" s="52">
        <f t="shared" ref="G239:G241" si="141">(D239-B239)/F239</f>
        <v>90.000000000000028</v>
      </c>
      <c r="H239" s="19"/>
      <c r="I239" s="19"/>
      <c r="J239" s="18">
        <f>D239+H239-I239</f>
        <v>418139.28675629362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5435.8107278318166</v>
      </c>
      <c r="O239" s="18"/>
      <c r="P239" s="14">
        <f>P238+C239+H238</f>
        <v>624759.902649494</v>
      </c>
      <c r="Q239" s="25">
        <f>(P239-(B158+SUM(H158:H238)))/(B158+SUM(H158:H238))</f>
        <v>4.7320845317603082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412703.47602846182</v>
      </c>
      <c r="C240" s="44">
        <f>(B240*required_return)</f>
        <v>12381.104280853855</v>
      </c>
      <c r="D240" s="18">
        <f>B240+C240</f>
        <v>425084.5803093157</v>
      </c>
      <c r="E240" s="14">
        <f>B240/3000</f>
        <v>137.56782534282061</v>
      </c>
      <c r="F240" s="14">
        <f>E240</f>
        <v>137.56782534282061</v>
      </c>
      <c r="G240" s="52">
        <f t="shared" si="141"/>
        <v>90.000000000000156</v>
      </c>
      <c r="H240" s="19"/>
      <c r="I240" s="19"/>
      <c r="J240" s="18">
        <f>D240+H240-I240</f>
        <v>425084.5803093157</v>
      </c>
      <c r="K240" s="55">
        <f t="shared" si="142"/>
        <v>2.4999999999999998E-2</v>
      </c>
      <c r="L240" s="45"/>
      <c r="M240" s="47"/>
      <c r="N240" s="20">
        <f>IF(D240&gt;B240,D240*0.013,0)</f>
        <v>5526.0995440211036</v>
      </c>
      <c r="O240" s="18"/>
      <c r="P240" s="14">
        <f>P239+C240+H239</f>
        <v>637141.00693034788</v>
      </c>
      <c r="Q240" s="25">
        <f>(P240-(B158+SUM(H158:H239)))/(B158+SUM(H158:H239))</f>
        <v>4.8456794280291389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419558.48076529457</v>
      </c>
      <c r="C241" s="44">
        <f>(B241*required_return)</f>
        <v>12586.754422958837</v>
      </c>
      <c r="D241" s="18">
        <f>B241+C241</f>
        <v>432145.2351882534</v>
      </c>
      <c r="E241" s="14">
        <f>B241/3000</f>
        <v>139.85282692176486</v>
      </c>
      <c r="F241" s="14">
        <f>E241</f>
        <v>139.85282692176486</v>
      </c>
      <c r="G241" s="52">
        <f t="shared" si="141"/>
        <v>89.999999999999901</v>
      </c>
      <c r="H241" s="19"/>
      <c r="I241" s="19"/>
      <c r="J241" s="18">
        <f>D241+H241-I241</f>
        <v>432145.2351882534</v>
      </c>
      <c r="K241" s="55">
        <f t="shared" si="142"/>
        <v>2.5000000000000001E-2</v>
      </c>
      <c r="L241" s="45"/>
      <c r="M241" s="48"/>
      <c r="N241" s="20">
        <f>IF(D241&gt;B241,D241*0.013,0)</f>
        <v>5617.8880574472942</v>
      </c>
      <c r="O241" s="18">
        <f>O236+SUM(N238:N241)</f>
        <v>222950.41422250058</v>
      </c>
      <c r="P241" s="14">
        <f>P240+C241+H240</f>
        <v>649727.76135330671</v>
      </c>
      <c r="Q241" s="25">
        <f>(P241-(B158+SUM(H158:H240)))/(B158+SUM(H158:H240))</f>
        <v>4.9611611355249936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426527.34713080613</v>
      </c>
      <c r="C243" s="44">
        <f>(B243*required_return)</f>
        <v>12795.820413924183</v>
      </c>
      <c r="D243" s="14">
        <f>B243+C243</f>
        <v>439323.1675447303</v>
      </c>
      <c r="E243" s="14">
        <f>B243/3000</f>
        <v>142.17578237693539</v>
      </c>
      <c r="F243" s="14">
        <f>E243</f>
        <v>142.17578237693539</v>
      </c>
      <c r="G243" s="53">
        <f>(D243-B243)/F243</f>
        <v>89.999999999999901</v>
      </c>
      <c r="H243" s="19"/>
      <c r="I243" s="19"/>
      <c r="J243" s="14">
        <f>D243+H243-I243</f>
        <v>439323.1675447303</v>
      </c>
      <c r="K243" s="55">
        <f>E243*75/B243</f>
        <v>2.5000000000000001E-2</v>
      </c>
      <c r="L243" s="45"/>
      <c r="M243" s="47"/>
      <c r="N243" s="20">
        <f>IF(D243&gt;B243,D243*0.013,0)</f>
        <v>5711.2011780814937</v>
      </c>
      <c r="O243" s="18"/>
      <c r="P243" s="14">
        <f>P241+C243+H241</f>
        <v>662523.58176723088</v>
      </c>
      <c r="Q243" s="25">
        <f>(P243-(B158+SUM(H158:H241)))/(B158+SUM(H158:H241))</f>
        <v>5.0785609941823555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433611.96636664879</v>
      </c>
      <c r="C244" s="44">
        <f>(B244*required_return)</f>
        <v>13008.358990999463</v>
      </c>
      <c r="D244" s="18">
        <f>B244+C244</f>
        <v>446620.32535764825</v>
      </c>
      <c r="E244" s="14">
        <f>B244/3000</f>
        <v>144.53732212221627</v>
      </c>
      <c r="F244" s="14">
        <f>E244</f>
        <v>144.53732212221627</v>
      </c>
      <c r="G244" s="52">
        <f t="shared" ref="G244:G246" si="144">(D244-B244)/F244</f>
        <v>89.999999999999986</v>
      </c>
      <c r="H244" s="19"/>
      <c r="I244" s="19"/>
      <c r="J244" s="18">
        <f>D244+H244-I244</f>
        <v>446620.32535764825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5806.064229649427</v>
      </c>
      <c r="O244" s="18"/>
      <c r="P244" s="14">
        <f>P243+C244+H243</f>
        <v>675531.9407582304</v>
      </c>
      <c r="Q244" s="25">
        <f>(P244-(B158+SUM(H158:H243)))/(B158+SUM(H158:H243))</f>
        <v>5.197910864492016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440814.26112799882</v>
      </c>
      <c r="C245" s="44">
        <f>(B245*required_return)</f>
        <v>13224.427833839964</v>
      </c>
      <c r="D245" s="18">
        <f>B245+C245</f>
        <v>454038.68896183878</v>
      </c>
      <c r="E245" s="14">
        <f>B245/3000</f>
        <v>146.93808704266627</v>
      </c>
      <c r="F245" s="14">
        <f>E245</f>
        <v>146.93808704266627</v>
      </c>
      <c r="G245" s="52">
        <f t="shared" si="144"/>
        <v>89.999999999999972</v>
      </c>
      <c r="H245" s="19"/>
      <c r="I245" s="19"/>
      <c r="J245" s="18">
        <f>D245+H245-I245</f>
        <v>454038.68896183878</v>
      </c>
      <c r="K245" s="55">
        <f t="shared" si="145"/>
        <v>2.5000000000000001E-2</v>
      </c>
      <c r="L245" s="45"/>
      <c r="M245" s="47"/>
      <c r="N245" s="20">
        <f>IF(D245&gt;B245,D245*0.013,0)</f>
        <v>5902.502956503904</v>
      </c>
      <c r="O245" s="18"/>
      <c r="P245" s="14">
        <f>P244+C245+H244</f>
        <v>688756.36859207042</v>
      </c>
      <c r="Q245" s="25">
        <f>(P245-(B158+SUM(H158:H244)))/(B158+SUM(H158:H244))</f>
        <v>5.319243136147521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448136.18600533489</v>
      </c>
      <c r="C246" s="44">
        <f>(B246*required_return)</f>
        <v>13444.085580160046</v>
      </c>
      <c r="D246" s="18">
        <f>B246+C246</f>
        <v>461580.27158549492</v>
      </c>
      <c r="E246" s="14">
        <f>B246/3000</f>
        <v>149.37872866844498</v>
      </c>
      <c r="F246" s="14">
        <f>E246</f>
        <v>149.37872866844498</v>
      </c>
      <c r="G246" s="52">
        <f t="shared" si="144"/>
        <v>89.999999999999858</v>
      </c>
      <c r="H246" s="19"/>
      <c r="I246" s="19"/>
      <c r="J246" s="18">
        <f>D246+H246-I246</f>
        <v>461580.27158549492</v>
      </c>
      <c r="K246" s="55">
        <f t="shared" si="145"/>
        <v>2.5000000000000005E-2</v>
      </c>
      <c r="L246" s="45"/>
      <c r="M246" s="48"/>
      <c r="N246" s="20">
        <f>IF(D246&gt;B246,D246*0.013,0)</f>
        <v>6000.5435306114341</v>
      </c>
      <c r="O246" s="18">
        <f>O241+SUM(N243:N246)</f>
        <v>246370.72611734684</v>
      </c>
      <c r="P246" s="14">
        <f>P245+C246+H245</f>
        <v>702200.45417223044</v>
      </c>
      <c r="Q246" s="25">
        <f>(P246-(B158+SUM(H158:H245)))/(B158+SUM(H158:H245))</f>
        <v>5.4425907368352222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455579.72805488348</v>
      </c>
      <c r="C248" s="44">
        <f>(B248*required_return)</f>
        <v>13667.391841646504</v>
      </c>
      <c r="D248" s="14">
        <f>B248+C248</f>
        <v>469247.11989653</v>
      </c>
      <c r="E248" s="14">
        <f>B248/3000</f>
        <v>151.85990935162783</v>
      </c>
      <c r="F248" s="14">
        <f>E248</f>
        <v>151.85990935162783</v>
      </c>
      <c r="G248" s="53">
        <f>(D248-B248)/F248</f>
        <v>90.000000000000071</v>
      </c>
      <c r="H248" s="19"/>
      <c r="I248" s="19"/>
      <c r="J248" s="14">
        <f>D248+H248-I248</f>
        <v>469247.11989653</v>
      </c>
      <c r="K248" s="55">
        <f>E248*75/B248</f>
        <v>2.5000000000000001E-2</v>
      </c>
      <c r="L248" s="45"/>
      <c r="M248" s="47"/>
      <c r="N248" s="20">
        <f>IF(D248&gt;B248,D248*0.013,0)</f>
        <v>6100.21255865489</v>
      </c>
      <c r="O248" s="18"/>
      <c r="P248" s="14">
        <f>P246+C248+H246</f>
        <v>715867.84601387696</v>
      </c>
      <c r="Q248" s="25">
        <f>(P248-(B158+SUM(H158:H246)))/(B158+SUM(H158:H246))</f>
        <v>5.567987141170347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463146.90733787511</v>
      </c>
      <c r="C249" s="44">
        <f>(B249*required_return)</f>
        <v>13894.407220136252</v>
      </c>
      <c r="D249" s="18">
        <f>B249+C249</f>
        <v>477041.31455801136</v>
      </c>
      <c r="E249" s="14">
        <f>B249/3000</f>
        <v>154.38230244595837</v>
      </c>
      <c r="F249" s="14">
        <f>E249</f>
        <v>154.38230244595837</v>
      </c>
      <c r="G249" s="52">
        <f t="shared" ref="G249:G251" si="147">(D249-B249)/F249</f>
        <v>90.000000000000028</v>
      </c>
      <c r="H249" s="19"/>
      <c r="I249" s="19"/>
      <c r="J249" s="18">
        <f>D249+H249-I249</f>
        <v>477041.31455801136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6201.5370892541478</v>
      </c>
      <c r="O249" s="18"/>
      <c r="P249" s="14">
        <f>P248+C249+H248</f>
        <v>729762.25323401322</v>
      </c>
      <c r="Q249" s="25">
        <f>(P249-(B158+SUM(H158:H248)))/(B158+SUM(H158:H248))</f>
        <v>5.695466379781478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470839.77746875724</v>
      </c>
      <c r="C250" s="44">
        <f>(B250*required_return)</f>
        <v>14125.193324062717</v>
      </c>
      <c r="D250" s="18">
        <f>B250+C250</f>
        <v>484964.97079281998</v>
      </c>
      <c r="E250" s="14">
        <f>B250/3000</f>
        <v>156.94659248958575</v>
      </c>
      <c r="F250" s="14">
        <f>E250</f>
        <v>156.94659248958575</v>
      </c>
      <c r="G250" s="52">
        <f t="shared" si="147"/>
        <v>90.000000000000142</v>
      </c>
      <c r="H250" s="19"/>
      <c r="I250" s="19"/>
      <c r="J250" s="18">
        <f>D250+H250-I250</f>
        <v>484964.97079281998</v>
      </c>
      <c r="K250" s="55">
        <f t="shared" si="148"/>
        <v>2.5000000000000001E-2</v>
      </c>
      <c r="L250" s="45"/>
      <c r="M250" s="47"/>
      <c r="N250" s="20">
        <f>IF(D250&gt;B250,D250*0.013,0)</f>
        <v>6304.5446203066595</v>
      </c>
      <c r="O250" s="18"/>
      <c r="P250" s="14">
        <f>P249+C250+H249</f>
        <v>743887.44655807596</v>
      </c>
      <c r="Q250" s="25">
        <f>(P250-(B158+SUM(H158:H249)))/(B158+SUM(H158:H249))</f>
        <v>5.8250630485459398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478660.42617251334</v>
      </c>
      <c r="C251" s="44">
        <f>(B251*required_return)</f>
        <v>14359.8127851754</v>
      </c>
      <c r="D251" s="18">
        <f>B251+C251</f>
        <v>493020.23895768874</v>
      </c>
      <c r="E251" s="14">
        <f>B251/3000</f>
        <v>159.55347539083778</v>
      </c>
      <c r="F251" s="14">
        <f>E251</f>
        <v>159.55347539083778</v>
      </c>
      <c r="G251" s="52">
        <f t="shared" si="147"/>
        <v>89.999999999999972</v>
      </c>
      <c r="H251" s="19"/>
      <c r="I251" s="19"/>
      <c r="J251" s="18">
        <f>D251+H251-I251</f>
        <v>493020.23895768874</v>
      </c>
      <c r="K251" s="55">
        <f t="shared" si="148"/>
        <v>2.4999999999999998E-2</v>
      </c>
      <c r="L251" s="45"/>
      <c r="M251" s="48"/>
      <c r="N251" s="20">
        <f>IF(D251&gt;B251,D251*0.013,0)</f>
        <v>6409.2631064499528</v>
      </c>
      <c r="O251" s="18">
        <f>O246+SUM(N248:N251)</f>
        <v>271386.28349201247</v>
      </c>
      <c r="P251" s="14">
        <f>P250+C251+H250</f>
        <v>758247.25934325135</v>
      </c>
      <c r="Q251" s="25">
        <f>(P251-(B158+SUM(H158:H250)))/(B158+SUM(H158:H250))</f>
        <v>5.9568123179785797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486610.97585123876</v>
      </c>
      <c r="C253" s="44">
        <f>(B253*required_return)</f>
        <v>14598.329275537162</v>
      </c>
      <c r="D253" s="14">
        <f>B253+C253</f>
        <v>501209.30512677593</v>
      </c>
      <c r="E253" s="14">
        <f>B253/3000</f>
        <v>162.20365861707958</v>
      </c>
      <c r="F253" s="14">
        <f>E253</f>
        <v>162.20365861707958</v>
      </c>
      <c r="G253" s="53">
        <f>(D253-B253)/F253</f>
        <v>90.000000000000014</v>
      </c>
      <c r="H253" s="19"/>
      <c r="I253" s="19"/>
      <c r="J253" s="14">
        <f>D253+H253-I253</f>
        <v>501209.30512677593</v>
      </c>
      <c r="K253" s="55">
        <f>E253*75/B253</f>
        <v>2.5000000000000001E-2</v>
      </c>
      <c r="L253" s="45"/>
      <c r="M253" s="47"/>
      <c r="N253" s="20">
        <f>IF(D253&gt;B253,D253*0.013,0)</f>
        <v>6515.7209666480867</v>
      </c>
      <c r="O253" s="18"/>
      <c r="P253" s="14">
        <f>P251+C253+H251</f>
        <v>772845.58861878852</v>
      </c>
      <c r="Q253" s="25">
        <f>(P253-(B158+SUM(H158:H251)))/(B158+SUM(H158:H251))</f>
        <v>6.0907499427764948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494693.58416012785</v>
      </c>
      <c r="C254" s="44">
        <f>(B254*required_return)</f>
        <v>14840.807524803835</v>
      </c>
      <c r="D254" s="18">
        <f>B254+C254</f>
        <v>509534.3916849317</v>
      </c>
      <c r="E254" s="14">
        <f>B254/3000</f>
        <v>164.89786138670928</v>
      </c>
      <c r="F254" s="14">
        <f>E254</f>
        <v>164.89786138670928</v>
      </c>
      <c r="G254" s="52">
        <f t="shared" ref="G254:G256" si="150">(D254-B254)/F254</f>
        <v>90.000000000000099</v>
      </c>
      <c r="H254" s="19"/>
      <c r="I254" s="19"/>
      <c r="J254" s="18">
        <f>D254+H254-I254</f>
        <v>509534.3916849317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6623.9470919041114</v>
      </c>
      <c r="O254" s="18"/>
      <c r="P254" s="14">
        <f>P253+C254+H253</f>
        <v>787686.39614359231</v>
      </c>
      <c r="Q254" s="25">
        <f>(P254-(B158+SUM(H158:H253)))/(B158+SUM(H158:H253))</f>
        <v>6.2269122715223038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502910.44459302758</v>
      </c>
      <c r="C255" s="44">
        <f>(B255*required_return)</f>
        <v>15087.313337790827</v>
      </c>
      <c r="D255" s="18">
        <f>B255+C255</f>
        <v>517997.75793081842</v>
      </c>
      <c r="E255" s="14">
        <f>B255/3000</f>
        <v>167.63681486434254</v>
      </c>
      <c r="F255" s="14">
        <f>E255</f>
        <v>167.63681486434254</v>
      </c>
      <c r="G255" s="52">
        <f t="shared" si="150"/>
        <v>90.000000000000057</v>
      </c>
      <c r="H255" s="19"/>
      <c r="I255" s="19"/>
      <c r="J255" s="18">
        <f>D255+H255-I255</f>
        <v>517997.75793081842</v>
      </c>
      <c r="K255" s="55">
        <f t="shared" si="151"/>
        <v>2.5000000000000001E-2</v>
      </c>
      <c r="L255" s="45"/>
      <c r="M255" s="47"/>
      <c r="N255" s="20">
        <f>IF(D255&gt;B255,D255*0.013,0)</f>
        <v>6733.970853100639</v>
      </c>
      <c r="O255" s="18"/>
      <c r="P255" s="14">
        <f>P254+C255+H254</f>
        <v>802773.70948138309</v>
      </c>
      <c r="Q255" s="25">
        <f>(P255-(B158+SUM(H158:H254)))/(B158+SUM(H158:H254))</f>
        <v>6.3653362565485798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511263.78707771777</v>
      </c>
      <c r="C256" s="44">
        <f>(B256*required_return)</f>
        <v>15337.913612331533</v>
      </c>
      <c r="D256" s="18">
        <f>B256+C256</f>
        <v>526601.70069004933</v>
      </c>
      <c r="E256" s="14">
        <f>B256/3000</f>
        <v>170.42126235923925</v>
      </c>
      <c r="F256" s="14">
        <f>E256</f>
        <v>170.42126235923925</v>
      </c>
      <c r="G256" s="52">
        <f t="shared" si="150"/>
        <v>90.000000000000128</v>
      </c>
      <c r="H256" s="19"/>
      <c r="I256" s="19"/>
      <c r="J256" s="18">
        <f>D256+H256-I256</f>
        <v>526601.70069004933</v>
      </c>
      <c r="K256" s="55">
        <f t="shared" si="151"/>
        <v>2.4999999999999998E-2</v>
      </c>
      <c r="L256" s="45"/>
      <c r="M256" s="48"/>
      <c r="N256" s="20">
        <f>IF(D256&gt;B256,D256*0.013,0)</f>
        <v>6845.8221089706412</v>
      </c>
      <c r="O256" s="18">
        <f>O251+SUM(N253:N256)</f>
        <v>298105.74451263598</v>
      </c>
      <c r="P256" s="14">
        <f>P255+C256+H255</f>
        <v>818111.62309371459</v>
      </c>
      <c r="Q256" s="25">
        <f>(P256-(B158+SUM(H158:H255)))/(B158+SUM(H158:H255))</f>
        <v>6.5060594639661433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519755.87858107866</v>
      </c>
      <c r="C258" s="44">
        <f>(B258*required_return)</f>
        <v>15592.67635743236</v>
      </c>
      <c r="D258" s="14">
        <f>B258+C258</f>
        <v>535348.55493851099</v>
      </c>
      <c r="E258" s="14">
        <f>B258/3000</f>
        <v>173.25195952702623</v>
      </c>
      <c r="F258" s="14">
        <f>E258</f>
        <v>173.25195952702623</v>
      </c>
      <c r="G258" s="53">
        <f>(D258-B258)/F258</f>
        <v>89.999999999999801</v>
      </c>
      <c r="H258" s="19"/>
      <c r="I258" s="19"/>
      <c r="J258" s="14">
        <f>D258+H258-I258</f>
        <v>535348.55493851099</v>
      </c>
      <c r="K258" s="55">
        <f>E258*75/B258</f>
        <v>2.5000000000000001E-2</v>
      </c>
      <c r="L258" s="45"/>
      <c r="M258" s="19"/>
      <c r="N258" s="20">
        <f>IF(D258&gt;B258,D258*0.013,0)</f>
        <v>6959.5312142006424</v>
      </c>
      <c r="O258" s="18"/>
      <c r="P258" s="14">
        <f>P256+C258+H256</f>
        <v>833704.29945114697</v>
      </c>
      <c r="Q258" s="25">
        <f>(P258-(B158+SUM(H158:H256)))/(B158+SUM(H158:H256))</f>
        <v>6.6491200838589126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528389.02372431033</v>
      </c>
      <c r="C259" s="44">
        <f>(B259*required_return)</f>
        <v>15851.67071172931</v>
      </c>
      <c r="D259" s="18">
        <f>B259+C259</f>
        <v>544240.69443603966</v>
      </c>
      <c r="E259" s="14">
        <f>B259/3000</f>
        <v>176.12967457477012</v>
      </c>
      <c r="F259" s="14">
        <f>E259</f>
        <v>176.12967457477012</v>
      </c>
      <c r="G259" s="52">
        <f t="shared" ref="G259:G261" si="153">(D259-B259)/F259</f>
        <v>90.000000000000085</v>
      </c>
      <c r="H259" s="19"/>
      <c r="I259" s="19"/>
      <c r="J259" s="18">
        <f>D259+H259-I259</f>
        <v>544240.69443603966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7075.1290276685149</v>
      </c>
      <c r="O259" s="18"/>
      <c r="P259" s="14">
        <f>P258+C259+H258</f>
        <v>849555.9701628763</v>
      </c>
      <c r="Q259" s="25">
        <f>(P259-(B158+SUM(H158:H258)))/(B158+SUM(H158:H258))</f>
        <v>6.7945569406481008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537165.56540837116</v>
      </c>
      <c r="C260" s="44">
        <f>(B260*required_return)</f>
        <v>16114.966962251134</v>
      </c>
      <c r="D260" s="18">
        <f>B260+C260</f>
        <v>553280.53237062227</v>
      </c>
      <c r="E260" s="14">
        <f>B260/3000</f>
        <v>179.05518846945705</v>
      </c>
      <c r="F260" s="14">
        <f>E260</f>
        <v>179.05518846945705</v>
      </c>
      <c r="G260" s="52">
        <f t="shared" si="153"/>
        <v>89.999999999999886</v>
      </c>
      <c r="H260" s="19"/>
      <c r="I260" s="19"/>
      <c r="J260" s="18">
        <f>D260+H260-I260</f>
        <v>553280.53237062227</v>
      </c>
      <c r="K260" s="55">
        <f t="shared" si="154"/>
        <v>2.5000000000000001E-2</v>
      </c>
      <c r="L260" s="45"/>
      <c r="M260" s="19"/>
      <c r="N260" s="20">
        <f>IF(D260&gt;B260,D260*0.013,0)</f>
        <v>7192.6469208180888</v>
      </c>
      <c r="O260" s="18"/>
      <c r="P260" s="14">
        <f>P259+C260+H259</f>
        <v>865670.93712512741</v>
      </c>
      <c r="Q260" s="25">
        <f>(P260-(B158+SUM(H158:H259)))/(B158+SUM(H158:H259))</f>
        <v>6.9424095036285571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546087.88544980413</v>
      </c>
      <c r="C261" s="44">
        <f>(B261*required_return)</f>
        <v>16382.636563494123</v>
      </c>
      <c r="D261" s="18">
        <f>B261+C261</f>
        <v>562470.52201329824</v>
      </c>
      <c r="E261" s="14">
        <f>B261/3000</f>
        <v>182.02929514993471</v>
      </c>
      <c r="F261" s="14">
        <f>E261</f>
        <v>182.02929514993471</v>
      </c>
      <c r="G261" s="52">
        <f t="shared" si="153"/>
        <v>89.999999999999886</v>
      </c>
      <c r="H261" s="19"/>
      <c r="I261" s="19"/>
      <c r="J261" s="18">
        <f>D261+H261-I261</f>
        <v>562470.52201329824</v>
      </c>
      <c r="K261" s="55">
        <f t="shared" si="154"/>
        <v>2.5000000000000001E-2</v>
      </c>
      <c r="L261" s="45"/>
      <c r="M261" s="23"/>
      <c r="N261" s="20">
        <f>IF(D261&gt;B261,D261*0.013,0)</f>
        <v>7312.1167861728763</v>
      </c>
      <c r="O261" s="18">
        <f>O256+SUM(N258:N261)</f>
        <v>326645.16846149613</v>
      </c>
      <c r="P261" s="14">
        <f>P260+C261+H260</f>
        <v>882053.57368862152</v>
      </c>
      <c r="Q261" s="25">
        <f>(P261-(B158+SUM(H158:H260)))/(B158+SUM(H158:H260))</f>
        <v>7.0927178976801182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555158.40522712539</v>
      </c>
      <c r="C263" s="44">
        <f>(B263*required_return)</f>
        <v>16654.75215681376</v>
      </c>
      <c r="D263" s="14">
        <f>B263+C263</f>
        <v>571813.15738393913</v>
      </c>
      <c r="E263" s="14">
        <f>B263/3000</f>
        <v>185.05280174237512</v>
      </c>
      <c r="F263" s="14">
        <f>E263</f>
        <v>185.05280174237512</v>
      </c>
      <c r="G263" s="53">
        <f>(D263-B263)/F263</f>
        <v>89.999999999999915</v>
      </c>
      <c r="H263" s="19"/>
      <c r="I263" s="19"/>
      <c r="J263" s="14">
        <f>D263+H263-I263</f>
        <v>571813.15738393913</v>
      </c>
      <c r="K263" s="55">
        <f>E263*75/B263</f>
        <v>2.5000000000000001E-2</v>
      </c>
      <c r="L263" s="45"/>
      <c r="M263" s="47"/>
      <c r="N263" s="20">
        <f>IF(D263&gt;B263,D263*0.013,0)</f>
        <v>7433.5710459912088</v>
      </c>
      <c r="O263" s="18"/>
      <c r="P263" s="14">
        <f>P261+C263+H261</f>
        <v>898708.32584543526</v>
      </c>
      <c r="Q263" s="25">
        <f>(P263-(B158+SUM(H158:H261)))/(B158+SUM(H158:H261))</f>
        <v>7.2455229141568767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564379.58633794787</v>
      </c>
      <c r="C264" s="44">
        <f>(B264*required_return)</f>
        <v>16931.387590138434</v>
      </c>
      <c r="D264" s="18">
        <f>B264+C264</f>
        <v>581310.97392808634</v>
      </c>
      <c r="E264" s="14">
        <f>B264/3000</f>
        <v>188.12652877931595</v>
      </c>
      <c r="F264" s="14">
        <f>E264</f>
        <v>188.12652877931595</v>
      </c>
      <c r="G264" s="52">
        <f t="shared" ref="G264:G266" si="156">(D264-B264)/F264</f>
        <v>90.000000000000213</v>
      </c>
      <c r="H264" s="19"/>
      <c r="I264" s="19"/>
      <c r="J264" s="18">
        <f>D264+H264-I264</f>
        <v>581310.97392808634</v>
      </c>
      <c r="K264" s="55">
        <f t="shared" ref="K264:K266" si="157">E264*75/B264</f>
        <v>2.4999999999999998E-2</v>
      </c>
      <c r="L264" s="45"/>
      <c r="M264" s="47"/>
      <c r="N264" s="20">
        <f>IF(D264&gt;B264,D264*0.013,0)</f>
        <v>7557.042661065122</v>
      </c>
      <c r="O264" s="18"/>
      <c r="P264" s="14">
        <f>P263+C264+H263</f>
        <v>915639.71343557374</v>
      </c>
      <c r="Q264" s="25">
        <f>(P264-(B158+SUM(H158:H263)))/(B158+SUM(H158:H263))</f>
        <v>7.4008660219573139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573753.93126702122</v>
      </c>
      <c r="C265" s="44">
        <f>(B265*required_return)</f>
        <v>17212.617938010637</v>
      </c>
      <c r="D265" s="18">
        <f>B265+C265</f>
        <v>590966.54920503183</v>
      </c>
      <c r="E265" s="14">
        <f>B265/3000</f>
        <v>191.2513104223404</v>
      </c>
      <c r="F265" s="14">
        <f>E265</f>
        <v>191.2513104223404</v>
      </c>
      <c r="G265" s="52">
        <f t="shared" si="156"/>
        <v>89.999999999999829</v>
      </c>
      <c r="H265" s="19"/>
      <c r="I265" s="19"/>
      <c r="J265" s="18">
        <f>D265+H265-I265</f>
        <v>590966.54920503183</v>
      </c>
      <c r="K265" s="55">
        <f t="shared" si="157"/>
        <v>2.4999999999999998E-2</v>
      </c>
      <c r="L265" s="45"/>
      <c r="M265" s="47"/>
      <c r="N265" s="20">
        <f>IF(D265&gt;B265,D265*0.013,0)</f>
        <v>7682.565139665413</v>
      </c>
      <c r="O265" s="18"/>
      <c r="P265" s="14">
        <f>P264+C265+H264</f>
        <v>932852.33137358434</v>
      </c>
      <c r="Q265" s="25">
        <f>(P265-(B158+SUM(H158:H264)))/(B158+SUM(H158:H264))</f>
        <v>7.5587893787783162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583283.98406536644</v>
      </c>
      <c r="C266" s="44">
        <f>(B266*required_return)</f>
        <v>17498.519521960992</v>
      </c>
      <c r="D266" s="18">
        <f>B266+C266</f>
        <v>600782.50358732743</v>
      </c>
      <c r="E266" s="14">
        <f>B266/3000</f>
        <v>194.42799468845547</v>
      </c>
      <c r="F266" s="14">
        <f>E266</f>
        <v>194.42799468845547</v>
      </c>
      <c r="G266" s="52">
        <f t="shared" si="156"/>
        <v>89.999999999999986</v>
      </c>
      <c r="H266" s="19"/>
      <c r="I266" s="19"/>
      <c r="J266" s="18">
        <f>D266+H266-I266</f>
        <v>600782.50358732743</v>
      </c>
      <c r="K266" s="55">
        <f t="shared" si="157"/>
        <v>2.4999999999999998E-2</v>
      </c>
      <c r="L266" s="45"/>
      <c r="M266" s="48"/>
      <c r="N266" s="20">
        <f>IF(D266&gt;B266,D266*0.013,0)</f>
        <v>7810.1725466352564</v>
      </c>
      <c r="O266" s="18">
        <f>O261+SUM(N263:N266)</f>
        <v>357128.5198548531</v>
      </c>
      <c r="P266" s="14">
        <f>P265+C266+H265</f>
        <v>950350.85089554533</v>
      </c>
      <c r="Q266" s="25">
        <f>(P266-(B158+SUM(H158:H265)))/(B158+SUM(H158:H265))</f>
        <v>7.7193358425561156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tabSelected="1" zoomScale="60" zoomScaleNormal="60" workbookViewId="0">
      <pane ySplit="1" topLeftCell="A2" activePane="bottomLeft" state="frozen"/>
      <selection pane="bottomLeft" activeCell="A10" sqref="A10:XFD1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0.05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77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73">
        <f>A9+7</f>
        <v>44654</v>
      </c>
      <c r="B10" s="74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25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11549.208345043364</v>
      </c>
      <c r="C58" s="44">
        <f>(B58*required_return)</f>
        <v>346.47625035130091</v>
      </c>
      <c r="D58" s="14">
        <f>B58+C58</f>
        <v>11895.684595394665</v>
      </c>
      <c r="E58" s="14">
        <f>B58/3000</f>
        <v>3.8497361150144545</v>
      </c>
      <c r="F58" s="14">
        <f>E58</f>
        <v>3.8497361150144545</v>
      </c>
      <c r="G58" s="53">
        <f>(D58-B58)/F58</f>
        <v>90.000000000000057</v>
      </c>
      <c r="H58" s="19"/>
      <c r="I58" s="19"/>
      <c r="J58" s="14">
        <f>D58+H58-I58</f>
        <v>11895.684595394665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12145.684595394665</v>
      </c>
      <c r="Q58" s="25">
        <f>(P58-(B3+SUM(H3:H56)))/(B3+SUM(H3:H56))</f>
        <v>2.3738012764985181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11895.684595394665</v>
      </c>
      <c r="C59" s="44">
        <f>(B59*required_return)</f>
        <v>356.87053786183992</v>
      </c>
      <c r="D59" s="18">
        <f>B59+C59</f>
        <v>12252.555133256505</v>
      </c>
      <c r="E59" s="14">
        <f>B59/3000</f>
        <v>3.9652281984648883</v>
      </c>
      <c r="F59" s="14">
        <f>E59</f>
        <v>3.9652281984648883</v>
      </c>
      <c r="G59" s="52">
        <f t="shared" ref="G59:G61" si="33">(D59-B59)/F59</f>
        <v>89.999999999999943</v>
      </c>
      <c r="H59" s="19"/>
      <c r="I59" s="19"/>
      <c r="J59" s="18">
        <f>D59+H59-I59</f>
        <v>12252.555133256505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12502.555133256505</v>
      </c>
      <c r="Q59" s="25">
        <f>(P59-(B3+SUM(H3:H58)))/(B3+SUM(H3:H58))</f>
        <v>2.4729319814601403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12252.555133256505</v>
      </c>
      <c r="C60" s="44">
        <f>(B60*required_return)</f>
        <v>367.57665399769513</v>
      </c>
      <c r="D60" s="18">
        <f>B60+C60</f>
        <v>12620.1317872542</v>
      </c>
      <c r="E60" s="14">
        <f>B60/3000</f>
        <v>4.0841850444188346</v>
      </c>
      <c r="F60" s="14">
        <f>E60</f>
        <v>4.0841850444188346</v>
      </c>
      <c r="G60" s="52">
        <f t="shared" si="33"/>
        <v>90.000000000000156</v>
      </c>
      <c r="H60" s="19"/>
      <c r="I60" s="19"/>
      <c r="J60" s="18">
        <f>D60+H60-I60</f>
        <v>12620.1317872542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12870.1317872542</v>
      </c>
      <c r="Q60" s="25">
        <f>(P60-(B3+SUM(H3:H59)))/(B3+SUM(H3:H59))</f>
        <v>2.575036607570611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12620.1317872542</v>
      </c>
      <c r="C61" s="44">
        <f>(B61*required_return)</f>
        <v>378.60395361762602</v>
      </c>
      <c r="D61" s="18">
        <f>B61+C61</f>
        <v>12998.735740871827</v>
      </c>
      <c r="E61" s="14">
        <f>B61/3000</f>
        <v>4.2067105957514004</v>
      </c>
      <c r="F61" s="14">
        <f>E61</f>
        <v>4.2067105957514004</v>
      </c>
      <c r="G61" s="52">
        <f t="shared" si="33"/>
        <v>90.000000000000171</v>
      </c>
      <c r="H61" s="19"/>
      <c r="I61" s="19"/>
      <c r="J61" s="18">
        <f>D61+H61-I61</f>
        <v>12998.735740871827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13248.735740871827</v>
      </c>
      <c r="Q61" s="25">
        <f>(P61-(B3+SUM(H3:H60)))/(B3+SUM(H3:H60))</f>
        <v>2.6802043724643965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12998.735740871827</v>
      </c>
      <c r="C63" s="44">
        <f>(B63*required_return)</f>
        <v>389.96207222615482</v>
      </c>
      <c r="D63" s="14">
        <f>B63+C63</f>
        <v>13388.697813097982</v>
      </c>
      <c r="E63" s="14">
        <f>B63/3000</f>
        <v>4.332911913623942</v>
      </c>
      <c r="F63" s="14">
        <f>E63</f>
        <v>4.332911913623942</v>
      </c>
      <c r="G63" s="53">
        <f>(D63-B63)/F63</f>
        <v>90.000000000000099</v>
      </c>
      <c r="H63" s="19"/>
      <c r="I63" s="19"/>
      <c r="J63" s="14">
        <f>D63+H63-I63</f>
        <v>13388.697813097982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13638.697813097982</v>
      </c>
      <c r="Q63" s="25">
        <f>(P63-(B3+SUM(H3:H61)))/(B3+SUM(H3:H61))</f>
        <v>2.7885271703049952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13388.697813097982</v>
      </c>
      <c r="C64" s="44">
        <f>(B64*required_return)</f>
        <v>401.66093439293945</v>
      </c>
      <c r="D64" s="18">
        <f>B64+C64</f>
        <v>13790.358747490922</v>
      </c>
      <c r="E64" s="14">
        <f>B64/3000</f>
        <v>4.4628992710326605</v>
      </c>
      <c r="F64" s="14">
        <f>E64</f>
        <v>4.4628992710326605</v>
      </c>
      <c r="G64" s="52">
        <f t="shared" ref="G64:G66" si="36">(D64-B64)/F64</f>
        <v>90</v>
      </c>
      <c r="H64" s="19"/>
      <c r="I64" s="19"/>
      <c r="J64" s="18">
        <f>D64+H64-I64</f>
        <v>13790.358747490922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14040.358747490922</v>
      </c>
      <c r="Q64" s="25">
        <f>(P64-(B3+SUM(H3:H63)))/(B3+SUM(H3:H63))</f>
        <v>2.9000996520808116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13790.358747490922</v>
      </c>
      <c r="C65" s="44">
        <f>(B65*required_return)</f>
        <v>413.71076242472765</v>
      </c>
      <c r="D65" s="18">
        <f>B65+C65</f>
        <v>14204.069509915649</v>
      </c>
      <c r="E65" s="14">
        <f>B65/3000</f>
        <v>4.5967862491636406</v>
      </c>
      <c r="F65" s="14">
        <f>E65</f>
        <v>4.5967862491636406</v>
      </c>
      <c r="G65" s="52">
        <f t="shared" si="36"/>
        <v>89.999999999999929</v>
      </c>
      <c r="H65" s="19"/>
      <c r="I65" s="19"/>
      <c r="J65" s="18">
        <f>D65+H65-I65</f>
        <v>14204.069509915649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14454.069509915649</v>
      </c>
      <c r="Q65" s="25">
        <f>(P65-(B3+SUM(H3:H64)))/(B3+SUM(H3:H64))</f>
        <v>3.0150193083099026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14204.069509915649</v>
      </c>
      <c r="C66" s="44">
        <f>(B66*required_return)</f>
        <v>426.12208529746948</v>
      </c>
      <c r="D66" s="18">
        <f>B66+C66</f>
        <v>14630.191595213118</v>
      </c>
      <c r="E66" s="14">
        <f>B66/3000</f>
        <v>4.7346898366385499</v>
      </c>
      <c r="F66" s="14">
        <f>E66</f>
        <v>4.7346898366385499</v>
      </c>
      <c r="G66" s="52">
        <f t="shared" si="36"/>
        <v>89.999999999999957</v>
      </c>
      <c r="H66" s="19"/>
      <c r="I66" s="19"/>
      <c r="J66" s="18">
        <f>D66+H66-I66</f>
        <v>14630.191595213118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14880.191595213118</v>
      </c>
      <c r="Q66" s="25">
        <f>(P66-(B3+SUM(H3:H65)))/(B3+SUM(H3:H65))</f>
        <v>3.1333865542258663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14630.191595213118</v>
      </c>
      <c r="C68" s="44">
        <f>(B68*required_return)</f>
        <v>438.90574785639353</v>
      </c>
      <c r="D68" s="14">
        <f>B68+C68</f>
        <v>15069.097343069512</v>
      </c>
      <c r="E68" s="14">
        <f>B68/3000</f>
        <v>4.8767305317377065</v>
      </c>
      <c r="F68" s="14">
        <f>E68</f>
        <v>4.8767305317377065</v>
      </c>
      <c r="G68" s="53">
        <f>(D68-B68)/F68</f>
        <v>90.000000000000014</v>
      </c>
      <c r="H68" s="19"/>
      <c r="I68" s="19"/>
      <c r="J68" s="14">
        <f>D68+H68-I68</f>
        <v>15069.097343069512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15319.097343069512</v>
      </c>
      <c r="Q68" s="25">
        <f>(P68-(B3+SUM(H3:H66)))/(B3+SUM(H3:H66))</f>
        <v>3.2553048175193089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15069.097343069512</v>
      </c>
      <c r="C69" s="44">
        <f>(B69*required_return)</f>
        <v>452.07292029208537</v>
      </c>
      <c r="D69" s="18">
        <f>B69+C69</f>
        <v>15521.170263361597</v>
      </c>
      <c r="E69" s="14">
        <f>B69/3000</f>
        <v>5.0230324476898378</v>
      </c>
      <c r="F69" s="14">
        <f>E69</f>
        <v>5.0230324476898378</v>
      </c>
      <c r="G69" s="52">
        <f t="shared" ref="G69:G71" si="39">(D69-B69)/F69</f>
        <v>89.999999999999872</v>
      </c>
      <c r="H69" s="19"/>
      <c r="I69" s="19"/>
      <c r="J69" s="18">
        <f>D69+H69-I69</f>
        <v>15521.170263361597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15771.170263361597</v>
      </c>
      <c r="Q69" s="25">
        <f>(P69-(B3+SUM(H3:H68)))/(B3+SUM(H3:H68))</f>
        <v>3.3808806287115547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15521.170263361597</v>
      </c>
      <c r="C70" s="44">
        <f>(B70*required_return)</f>
        <v>465.63510790084791</v>
      </c>
      <c r="D70" s="18">
        <f>B70+C70</f>
        <v>15986.805371262444</v>
      </c>
      <c r="E70" s="14">
        <f>B70/3000</f>
        <v>5.1737234211205321</v>
      </c>
      <c r="F70" s="14">
        <f>E70</f>
        <v>5.1737234211205321</v>
      </c>
      <c r="G70" s="52">
        <f t="shared" si="39"/>
        <v>89.999999999999886</v>
      </c>
      <c r="H70" s="19"/>
      <c r="I70" s="19"/>
      <c r="J70" s="18">
        <f>D70+H70-I70</f>
        <v>15986.805371262444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16236.805371262444</v>
      </c>
      <c r="Q70" s="25">
        <f>(P70-(B3+SUM(H3:H69)))/(B3+SUM(H3:H69))</f>
        <v>3.5102237142395678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15986.805371262444</v>
      </c>
      <c r="C71" s="44">
        <f>(B71*required_return)</f>
        <v>479.60416113787329</v>
      </c>
      <c r="D71" s="18">
        <f>B71+C71</f>
        <v>16466.409532400317</v>
      </c>
      <c r="E71" s="14">
        <f>B71/3000</f>
        <v>5.3289351237541478</v>
      </c>
      <c r="F71" s="14">
        <f>E71</f>
        <v>5.3289351237541478</v>
      </c>
      <c r="G71" s="52">
        <f t="shared" si="39"/>
        <v>89.999999999999986</v>
      </c>
      <c r="H71" s="19"/>
      <c r="I71" s="19"/>
      <c r="J71" s="18">
        <f>D71+H71-I71</f>
        <v>16466.409532400317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16716.409532400317</v>
      </c>
      <c r="Q71" s="25">
        <f>(P71-(B3+SUM(H3:H70)))/(B3+SUM(H3:H70))</f>
        <v>3.6434470923334215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16466.409532400317</v>
      </c>
      <c r="C73" s="44">
        <f>(B73*required_return)</f>
        <v>493.99228597200948</v>
      </c>
      <c r="D73" s="14">
        <f>B73+C73</f>
        <v>16960.401818372327</v>
      </c>
      <c r="E73" s="14">
        <f>B73/3000</f>
        <v>5.4888031774667727</v>
      </c>
      <c r="F73" s="14">
        <f>E73</f>
        <v>5.4888031774667727</v>
      </c>
      <c r="G73" s="53">
        <f>(D73-B73)/F73</f>
        <v>90.000000000000085</v>
      </c>
      <c r="H73" s="19"/>
      <c r="I73" s="19"/>
      <c r="J73" s="14">
        <f>D73+H73-I73</f>
        <v>16960.401818372327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17210.401818372327</v>
      </c>
      <c r="Q73" s="25">
        <f>(P73-(B3+SUM(H3:H71)))/(B3+SUM(H3:H71))</f>
        <v>3.7806671717700908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16960.401818372327</v>
      </c>
      <c r="C74" s="44">
        <f>(B74*required_return)</f>
        <v>508.81205455116981</v>
      </c>
      <c r="D74" s="18">
        <f>B74+C74</f>
        <v>17469.213872923498</v>
      </c>
      <c r="E74" s="14">
        <f>B74/3000</f>
        <v>5.6534672727907758</v>
      </c>
      <c r="F74" s="14">
        <f>E74</f>
        <v>5.6534672727907758</v>
      </c>
      <c r="G74" s="52">
        <f t="shared" ref="G74:G76" si="42">(D74-B74)/F74</f>
        <v>90.000000000000057</v>
      </c>
      <c r="H74" s="19"/>
      <c r="I74" s="19"/>
      <c r="J74" s="18">
        <f>D74+H74-I74</f>
        <v>17469.213872923498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17719.213872923498</v>
      </c>
      <c r="Q74" s="25">
        <f>(P74-(B3+SUM(H3:H73)))/(B3+SUM(H3:H73))</f>
        <v>3.9220038535898603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17469.213872923498</v>
      </c>
      <c r="C75" s="44">
        <f>(B75*required_return)</f>
        <v>524.07641618770492</v>
      </c>
      <c r="D75" s="18">
        <f>B75+C75</f>
        <v>17993.290289111203</v>
      </c>
      <c r="E75" s="14">
        <f>B75/3000</f>
        <v>5.8230712909744993</v>
      </c>
      <c r="F75" s="14">
        <f>E75</f>
        <v>5.8230712909744993</v>
      </c>
      <c r="G75" s="52">
        <f t="shared" si="42"/>
        <v>90.000000000000014</v>
      </c>
      <c r="H75" s="19"/>
      <c r="I75" s="19"/>
      <c r="J75" s="18">
        <f>D75+H75-I75</f>
        <v>17993.290289111203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18243.290289111203</v>
      </c>
      <c r="Q75" s="25">
        <f>(P75-(B3+SUM(H3:H74)))/(B3+SUM(H3:H74))</f>
        <v>4.067580635864223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17993.290289111203</v>
      </c>
      <c r="C76" s="44">
        <f>(B76*required_return)</f>
        <v>539.79870867333602</v>
      </c>
      <c r="D76" s="18">
        <f>B76+C76</f>
        <v>18533.08899778454</v>
      </c>
      <c r="E76" s="14">
        <f>B76/3000</f>
        <v>5.9977634297037339</v>
      </c>
      <c r="F76" s="14">
        <f>E76</f>
        <v>5.9977634297037339</v>
      </c>
      <c r="G76" s="52">
        <f t="shared" si="42"/>
        <v>90.000000000000227</v>
      </c>
      <c r="H76" s="19"/>
      <c r="I76" s="19"/>
      <c r="J76" s="18">
        <f>D76+H76-I76</f>
        <v>18533.08899778454</v>
      </c>
      <c r="K76" s="55">
        <f t="shared" si="43"/>
        <v>2.4999999999999998E-2</v>
      </c>
      <c r="L76" s="45"/>
      <c r="M76" s="48"/>
      <c r="N76" s="20"/>
      <c r="O76" s="18"/>
      <c r="P76" s="14">
        <f>P75+C76+H75</f>
        <v>18783.08899778454</v>
      </c>
      <c r="Q76" s="25">
        <f>(P76-(B3+SUM(H3:H75)))/(B3+SUM(H3:H75))</f>
        <v>4.217524721606817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18533.08899778454</v>
      </c>
      <c r="C78" s="44">
        <f>(B78*required_return)</f>
        <v>555.99266993353615</v>
      </c>
      <c r="D78" s="14">
        <f>B78+C78</f>
        <v>19089.081667718077</v>
      </c>
      <c r="E78" s="14">
        <f>B78/3000</f>
        <v>6.1776963325948469</v>
      </c>
      <c r="F78" s="14">
        <f>E78</f>
        <v>6.1776963325948469</v>
      </c>
      <c r="G78" s="53">
        <f>(D78-B78)/F78</f>
        <v>90.000000000000185</v>
      </c>
      <c r="H78" s="19"/>
      <c r="I78" s="19"/>
      <c r="J78" s="14">
        <f>D78+H78-I78</f>
        <v>19089.081667718077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19339.081667718077</v>
      </c>
      <c r="Q78" s="25">
        <f>(P78-(B3+SUM(H3:H76)))/(B3+SUM(H3:H76))</f>
        <v>4.3719671299216882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19089.081667718077</v>
      </c>
      <c r="C79" s="44">
        <f>(B79*required_return)</f>
        <v>572.67245003154233</v>
      </c>
      <c r="D79" s="18">
        <f>B79+C79</f>
        <v>19661.75411774962</v>
      </c>
      <c r="E79" s="14">
        <f>B79/3000</f>
        <v>6.3630272225726925</v>
      </c>
      <c r="F79" s="14">
        <f>E79</f>
        <v>6.3630272225726925</v>
      </c>
      <c r="G79" s="52">
        <f t="shared" ref="G79:G81" si="45">(D79-B79)/F79</f>
        <v>90.000000000000128</v>
      </c>
      <c r="H79" s="19"/>
      <c r="I79" s="19"/>
      <c r="J79" s="18">
        <f>D79+H79-I79</f>
        <v>19661.75411774962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19911.75411774962</v>
      </c>
      <c r="Q79" s="25">
        <f>(P79-(B3+SUM(H3:H78)))/(B3+SUM(H3:H78))</f>
        <v>4.5310428104860057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19661.75411774962</v>
      </c>
      <c r="C80" s="44">
        <f>(B80*required_return)</f>
        <v>589.85262353248856</v>
      </c>
      <c r="D80" s="18">
        <f>B80+C80</f>
        <v>20251.60674128211</v>
      </c>
      <c r="E80" s="14">
        <f>B80/3000</f>
        <v>6.5539180392498739</v>
      </c>
      <c r="F80" s="14">
        <f>E80</f>
        <v>6.5539180392498739</v>
      </c>
      <c r="G80" s="52">
        <f t="shared" si="45"/>
        <v>90.000000000000171</v>
      </c>
      <c r="H80" s="19"/>
      <c r="I80" s="19"/>
      <c r="J80" s="18">
        <f>D80+H80-I80</f>
        <v>20251.60674128211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20501.60674128211</v>
      </c>
      <c r="Q80" s="25">
        <f>(P80-(B3+SUM(H3:H79)))/(B3+SUM(H3:H79))</f>
        <v>4.6948907614672528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20251.60674128211</v>
      </c>
      <c r="C81" s="44">
        <f>(B81*required_return)</f>
        <v>607.54820223846332</v>
      </c>
      <c r="D81" s="18">
        <f>B81+C81</f>
        <v>20859.154943520574</v>
      </c>
      <c r="E81" s="14">
        <f>B81/3000</f>
        <v>6.7505355804273703</v>
      </c>
      <c r="F81" s="14">
        <f>E81</f>
        <v>6.7505355804273703</v>
      </c>
      <c r="G81" s="52">
        <f t="shared" si="45"/>
        <v>90.000000000000099</v>
      </c>
      <c r="H81" s="19"/>
      <c r="I81" s="19"/>
      <c r="J81" s="18">
        <f>D81+H81-I81</f>
        <v>20859.154943520574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21109.154943520574</v>
      </c>
      <c r="Q81" s="25">
        <f>(P81-(B3+SUM(H3:H80)))/(B3+SUM(H3:H80))</f>
        <v>4.8636541509779372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20859.154943520574</v>
      </c>
      <c r="C83" s="44">
        <f>(B83*required_return)</f>
        <v>625.77464830561723</v>
      </c>
      <c r="D83" s="14">
        <f>B83+C83</f>
        <v>21484.929591826192</v>
      </c>
      <c r="E83" s="14">
        <f>B83/3000</f>
        <v>6.9530516478401916</v>
      </c>
      <c r="F83" s="14">
        <f>E83</f>
        <v>6.9530516478401916</v>
      </c>
      <c r="G83" s="53">
        <f>(D83-B83)/F83</f>
        <v>90.000000000000114</v>
      </c>
      <c r="H83" s="19"/>
      <c r="I83" s="19"/>
      <c r="J83" s="14">
        <f>D83+H83-I83</f>
        <v>21484.929591826192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21734.929591826192</v>
      </c>
      <c r="Q83" s="25">
        <f>(P83-(B3+SUM(H3:H81)))/(B3+SUM(H3:H81))</f>
        <v>5.0374804421739423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21484.929591826192</v>
      </c>
      <c r="C84" s="44">
        <f>(B84*required_return)</f>
        <v>644.54788775478573</v>
      </c>
      <c r="D84" s="18">
        <f>B84+C84</f>
        <v>22129.477479580979</v>
      </c>
      <c r="E84" s="14">
        <f>B84/3000</f>
        <v>7.1616431972753976</v>
      </c>
      <c r="F84" s="14">
        <f>E84</f>
        <v>7.1616431972753976</v>
      </c>
      <c r="G84" s="52">
        <f t="shared" ref="G84:G86" si="48">(D84-B84)/F84</f>
        <v>90.000000000000114</v>
      </c>
      <c r="H84" s="19"/>
      <c r="I84" s="19"/>
      <c r="J84" s="18">
        <f>D84+H84-I84</f>
        <v>22129.477479580979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22379.477479580979</v>
      </c>
      <c r="Q84" s="25">
        <f>(P84-(B3+SUM(H3:H83)))/(B3+SUM(H3:H83))</f>
        <v>5.2165215221058272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22129.477479580979</v>
      </c>
      <c r="C85" s="44">
        <f>(B85*required_return)</f>
        <v>663.88432438742939</v>
      </c>
      <c r="D85" s="18">
        <f>B85+C85</f>
        <v>22793.361803968408</v>
      </c>
      <c r="E85" s="14">
        <f>B85/3000</f>
        <v>7.37649249319366</v>
      </c>
      <c r="F85" s="14">
        <f>E85</f>
        <v>7.37649249319366</v>
      </c>
      <c r="G85" s="52">
        <f t="shared" si="48"/>
        <v>89.999999999999943</v>
      </c>
      <c r="H85" s="19"/>
      <c r="I85" s="19"/>
      <c r="J85" s="18">
        <f>D85+H85-I85</f>
        <v>22793.361803968408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23043.361803968408</v>
      </c>
      <c r="Q85" s="25">
        <f>(P85-(B3+SUM(H3:H84)))/(B3+SUM(H3:H84))</f>
        <v>5.4009338344356692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22793.361803968408</v>
      </c>
      <c r="C86" s="44">
        <f>(B86*required_return)</f>
        <v>683.80085411905225</v>
      </c>
      <c r="D86" s="18">
        <f>B86+C86</f>
        <v>23477.162658087462</v>
      </c>
      <c r="E86" s="14">
        <f>B86/3000</f>
        <v>7.5977872679894691</v>
      </c>
      <c r="F86" s="14">
        <f>E86</f>
        <v>7.5977872679894691</v>
      </c>
      <c r="G86" s="52">
        <f t="shared" si="48"/>
        <v>90.000000000000213</v>
      </c>
      <c r="H86" s="19"/>
      <c r="I86" s="19"/>
      <c r="J86" s="18">
        <f>D86+H86-I86</f>
        <v>23477.162658087462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23727.162658087462</v>
      </c>
      <c r="Q86" s="25">
        <f>(P86-(B3+SUM(H3:H85)))/(B3+SUM(H3:H85))</f>
        <v>5.5908785161354064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23477.162658087462</v>
      </c>
      <c r="C88" s="44">
        <f>(B88*required_return)</f>
        <v>704.31487974262382</v>
      </c>
      <c r="D88" s="14">
        <f>B88+C88</f>
        <v>24181.477537830084</v>
      </c>
      <c r="E88" s="14">
        <f>B88/3000</f>
        <v>7.8257208860291536</v>
      </c>
      <c r="F88" s="14">
        <f>E88</f>
        <v>7.8257208860291536</v>
      </c>
      <c r="G88" s="53">
        <f>(D88-B88)/F88</f>
        <v>89.999999999999773</v>
      </c>
      <c r="H88" s="19"/>
      <c r="I88" s="19"/>
      <c r="J88" s="14">
        <f>D88+H88-I88</f>
        <v>24181.477537830084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24431.477537830084</v>
      </c>
      <c r="Q88" s="25">
        <f>(P88-(B3+SUM(H3:H86)))/(B3+SUM(H3:H86))</f>
        <v>5.7865215382861344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24181.477537830084</v>
      </c>
      <c r="C89" s="44">
        <f>(B89*required_return)</f>
        <v>725.44432613490244</v>
      </c>
      <c r="D89" s="18">
        <f>B89+C89</f>
        <v>24906.921863964984</v>
      </c>
      <c r="E89" s="14">
        <f>B89/3000</f>
        <v>8.0604925126100273</v>
      </c>
      <c r="F89" s="14">
        <f>E89</f>
        <v>8.0604925126100273</v>
      </c>
      <c r="G89" s="52">
        <f t="shared" ref="G89:G91" si="51">(D89-B89)/F89</f>
        <v>89.999999999999773</v>
      </c>
      <c r="H89" s="19"/>
      <c r="I89" s="19"/>
      <c r="J89" s="18">
        <f>D89+H89-I89</f>
        <v>24906.921863964984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25156.921863964984</v>
      </c>
      <c r="Q89" s="25">
        <f>(P89-(B3+SUM(H3:H88)))/(B3+SUM(H3:H88))</f>
        <v>5.9880338511013846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24906.921863964984</v>
      </c>
      <c r="C90" s="44">
        <f>(B90*required_return)</f>
        <v>747.20765591894951</v>
      </c>
      <c r="D90" s="18">
        <f>B90+C90</f>
        <v>25654.129519883933</v>
      </c>
      <c r="E90" s="14">
        <f>B90/3000</f>
        <v>8.3023072879883273</v>
      </c>
      <c r="F90" s="14">
        <f>E90</f>
        <v>8.3023072879883273</v>
      </c>
      <c r="G90" s="52">
        <f t="shared" si="51"/>
        <v>89.999999999999844</v>
      </c>
      <c r="H90" s="19"/>
      <c r="I90" s="19"/>
      <c r="J90" s="18">
        <f>D90+H90-I90</f>
        <v>25654.129519883933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25904.129519883933</v>
      </c>
      <c r="Q90" s="25">
        <f>(P90-(B3+SUM(H3:H89)))/(B3+SUM(H3:H89))</f>
        <v>6.1955915333010925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25654.129519883933</v>
      </c>
      <c r="C91" s="44">
        <f>(B91*required_return)</f>
        <v>769.62388559651799</v>
      </c>
      <c r="D91" s="18">
        <f>B91+C91</f>
        <v>26423.753405480449</v>
      </c>
      <c r="E91" s="14">
        <f>B91/3000</f>
        <v>8.5513765066279781</v>
      </c>
      <c r="F91" s="14">
        <f>E91</f>
        <v>8.5513765066279781</v>
      </c>
      <c r="G91" s="52">
        <f t="shared" si="51"/>
        <v>89.999999999999829</v>
      </c>
      <c r="H91" s="19"/>
      <c r="I91" s="19"/>
      <c r="J91" s="18">
        <f>D91+H91-I91</f>
        <v>26423.753405480449</v>
      </c>
      <c r="K91" s="55">
        <f t="shared" si="52"/>
        <v>2.5000000000000005E-2</v>
      </c>
      <c r="L91" s="45"/>
      <c r="M91" s="48"/>
      <c r="N91" s="20"/>
      <c r="O91" s="18"/>
      <c r="P91" s="14">
        <f>P90+C91+H90</f>
        <v>26673.753405480449</v>
      </c>
      <c r="Q91" s="25">
        <f>(P91-(B3+SUM(H3:H90)))/(B3+SUM(H3:H90))</f>
        <v>6.4093759459667918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26423.753405480449</v>
      </c>
      <c r="C93" s="44">
        <f>(B93*required_return)</f>
        <v>792.7126021644134</v>
      </c>
      <c r="D93" s="14">
        <f>B93+C93</f>
        <v>27216.466007644864</v>
      </c>
      <c r="E93" s="14">
        <f>B93/3000</f>
        <v>8.8079178018268163</v>
      </c>
      <c r="F93" s="14">
        <f>E93</f>
        <v>8.8079178018268163</v>
      </c>
      <c r="G93" s="53">
        <f>(D93-B93)/F93</f>
        <v>90.000000000000114</v>
      </c>
      <c r="H93" s="19"/>
      <c r="I93" s="19"/>
      <c r="J93" s="14">
        <f>D93+H93-I93</f>
        <v>27216.466007644864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27466.466007644864</v>
      </c>
      <c r="Q93" s="25">
        <f>(P93-(B3+SUM(H3:H91)))/(B3+SUM(H3:H91))</f>
        <v>6.6295738910124618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27216.466007644864</v>
      </c>
      <c r="C94" s="44">
        <f>(B94*required_return)</f>
        <v>816.49398022934588</v>
      </c>
      <c r="D94" s="18">
        <f>B94+C94</f>
        <v>28032.959987874208</v>
      </c>
      <c r="E94" s="14">
        <f>B94/3000</f>
        <v>9.0721553358816216</v>
      </c>
      <c r="F94" s="14">
        <f>E94</f>
        <v>9.0721553358816216</v>
      </c>
      <c r="G94" s="52">
        <f t="shared" ref="G94:G96" si="54">(D94-B94)/F94</f>
        <v>89.999999999999872</v>
      </c>
      <c r="H94" s="19"/>
      <c r="I94" s="19"/>
      <c r="J94" s="18">
        <f>D94+H94-I94</f>
        <v>28032.959987874208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28282.959987874208</v>
      </c>
      <c r="Q94" s="25">
        <f>(P94-(B3+SUM(H3:H93)))/(B3+SUM(H3:H93))</f>
        <v>6.856377774409502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28032.959987874208</v>
      </c>
      <c r="C95" s="44">
        <f>(B95*required_return)</f>
        <v>840.98879963622619</v>
      </c>
      <c r="D95" s="18">
        <f>B95+C95</f>
        <v>28873.948787510435</v>
      </c>
      <c r="E95" s="14">
        <f>B95/3000</f>
        <v>9.3443199959580703</v>
      </c>
      <c r="F95" s="14">
        <f>E95</f>
        <v>9.3443199959580703</v>
      </c>
      <c r="G95" s="52">
        <f t="shared" si="54"/>
        <v>90.000000000000043</v>
      </c>
      <c r="H95" s="19"/>
      <c r="I95" s="19"/>
      <c r="J95" s="18">
        <f>D95+H95-I95</f>
        <v>28873.948787510435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29123.948787510435</v>
      </c>
      <c r="Q95" s="25">
        <f>(P95-(B3+SUM(H3:H94)))/(B3+SUM(H3:H94))</f>
        <v>7.0899857743084542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28873.948787510435</v>
      </c>
      <c r="C96" s="44">
        <f>(B96*required_return)</f>
        <v>866.21846362531301</v>
      </c>
      <c r="D96" s="18">
        <f>B96+C96</f>
        <v>29740.167251135746</v>
      </c>
      <c r="E96" s="14">
        <f>B96/3000</f>
        <v>9.6246495958368126</v>
      </c>
      <c r="F96" s="14">
        <f>E96</f>
        <v>9.6246495958368126</v>
      </c>
      <c r="G96" s="52">
        <f t="shared" si="54"/>
        <v>89.999999999999815</v>
      </c>
      <c r="H96" s="19"/>
      <c r="I96" s="19"/>
      <c r="J96" s="18">
        <f>D96+H96-I96</f>
        <v>29740.167251135746</v>
      </c>
      <c r="K96" s="55">
        <f t="shared" si="55"/>
        <v>2.5000000000000005E-2</v>
      </c>
      <c r="L96" s="45"/>
      <c r="M96" s="48"/>
      <c r="N96" s="20"/>
      <c r="O96" s="18"/>
      <c r="P96" s="14">
        <f>P95+C96+H95</f>
        <v>29990.167251135746</v>
      </c>
      <c r="Q96" s="25">
        <f>(P96-(B3+SUM(H3:H95)))/(B3+SUM(H3:H95))</f>
        <v>7.3306020142043744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29740.167251135746</v>
      </c>
      <c r="C98" s="44">
        <f>(B98*required_return)</f>
        <v>892.20501753407234</v>
      </c>
      <c r="D98" s="14">
        <f>B98+C98</f>
        <v>30632.37226866982</v>
      </c>
      <c r="E98" s="14">
        <f>B98/3000</f>
        <v>9.9133890837119161</v>
      </c>
      <c r="F98" s="14">
        <f>E98</f>
        <v>9.9133890837119161</v>
      </c>
      <c r="G98" s="53">
        <f>(D98-B98)/F98</f>
        <v>90.000000000000128</v>
      </c>
      <c r="H98" s="19"/>
      <c r="I98" s="19"/>
      <c r="J98" s="14">
        <f>D98+H98-I98</f>
        <v>30632.37226866982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30882.37226866982</v>
      </c>
      <c r="Q98" s="25">
        <f>(P98-(B3+SUM(H3:H96)))/(B3+SUM(H3:H96))</f>
        <v>7.578436741297172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30632.37226866982</v>
      </c>
      <c r="C99" s="44">
        <f>(B99*required_return)</f>
        <v>918.97116806009456</v>
      </c>
      <c r="D99" s="18">
        <f>B99+C99</f>
        <v>31551.343436729916</v>
      </c>
      <c r="E99" s="14">
        <f>B99/3000</f>
        <v>10.210790756223274</v>
      </c>
      <c r="F99" s="14">
        <f>E99</f>
        <v>10.210790756223274</v>
      </c>
      <c r="G99" s="52">
        <f t="shared" ref="G99:G101" si="57">(D99-B99)/F99</f>
        <v>90.000000000000114</v>
      </c>
      <c r="H99" s="19"/>
      <c r="I99" s="19"/>
      <c r="J99" s="18">
        <f>D99+H99-I99</f>
        <v>31551.343436729916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31801.343436729916</v>
      </c>
      <c r="Q99" s="25">
        <f>(P99-(B3+SUM(H3:H98)))/(B3+SUM(H3:H98))</f>
        <v>7.8337065102027541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31551.343436729916</v>
      </c>
      <c r="C100" s="44">
        <f>(B100*required_return)</f>
        <v>946.54030310189739</v>
      </c>
      <c r="D100" s="18">
        <f>B100+C100</f>
        <v>32497.883739831814</v>
      </c>
      <c r="E100" s="14">
        <f>B100/3000</f>
        <v>10.517114478909972</v>
      </c>
      <c r="F100" s="14">
        <f>E100</f>
        <v>10.517114478909972</v>
      </c>
      <c r="G100" s="52">
        <f t="shared" si="57"/>
        <v>90.000000000000014</v>
      </c>
      <c r="H100" s="19"/>
      <c r="I100" s="19"/>
      <c r="J100" s="18">
        <f>D100+H100-I100</f>
        <v>32497.883739831814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32747.883739831814</v>
      </c>
      <c r="Q100" s="25">
        <f>(P100-(B3+SUM(H3:H99)))/(B3+SUM(H3:H99))</f>
        <v>8.0966343721755045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32497.883739831814</v>
      </c>
      <c r="C101" s="44">
        <f>(B101*required_return)</f>
        <v>974.93651219495439</v>
      </c>
      <c r="D101" s="18">
        <f>B101+C101</f>
        <v>33472.820252026766</v>
      </c>
      <c r="E101" s="14">
        <f>B101/3000</f>
        <v>10.832627913277271</v>
      </c>
      <c r="F101" s="14">
        <f>E101</f>
        <v>10.832627913277271</v>
      </c>
      <c r="G101" s="52">
        <f t="shared" si="57"/>
        <v>89.999999999999801</v>
      </c>
      <c r="H101" s="19"/>
      <c r="I101" s="19"/>
      <c r="J101" s="18">
        <f>D101+H101-I101</f>
        <v>33472.820252026766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33722.820252026766</v>
      </c>
      <c r="Q101" s="25">
        <f>(P101-(B3+SUM(H3:H100)))/(B3+SUM(H3:H100))</f>
        <v>8.3674500700074343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33472.820252026766</v>
      </c>
      <c r="C103" s="44">
        <f>(B103*required_return)</f>
        <v>1004.184607560803</v>
      </c>
      <c r="D103" s="14">
        <f>B103+C103</f>
        <v>34477.004859587571</v>
      </c>
      <c r="E103" s="14">
        <f>B103/3000</f>
        <v>11.157606750675589</v>
      </c>
      <c r="F103" s="14">
        <f>E103</f>
        <v>11.157606750675589</v>
      </c>
      <c r="G103" s="53">
        <f>(D103-B103)/F103</f>
        <v>90.000000000000142</v>
      </c>
      <c r="H103" s="19"/>
      <c r="I103" s="19"/>
      <c r="J103" s="14">
        <f>D103+H103-I103</f>
        <v>34477.004859587571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34727.004859587571</v>
      </c>
      <c r="Q103" s="25">
        <f>(P103-(B3+SUM(H3:H101)))/(B3+SUM(H3:H101))</f>
        <v>8.646390238774325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34477.004859587571</v>
      </c>
      <c r="C104" s="44">
        <f>(B104*required_return)</f>
        <v>1034.3101457876271</v>
      </c>
      <c r="D104" s="18">
        <f>B104+C104</f>
        <v>35511.315005375196</v>
      </c>
      <c r="E104" s="14">
        <f>B104/3000</f>
        <v>11.492334953195856</v>
      </c>
      <c r="F104" s="14">
        <f>E104</f>
        <v>11.492334953195856</v>
      </c>
      <c r="G104" s="52">
        <f t="shared" ref="G104:G106" si="60">(D104-B104)/F104</f>
        <v>89.999999999999872</v>
      </c>
      <c r="H104" s="19"/>
      <c r="I104" s="19"/>
      <c r="J104" s="18">
        <f>D104+H104-I104</f>
        <v>35511.315005375196</v>
      </c>
      <c r="K104" s="55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35761.315005375196</v>
      </c>
      <c r="Q104" s="25">
        <f>(P104-(B3+SUM(H3:H103)))/(B3+SUM(H3:H103))</f>
        <v>8.9336986126042213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35511.315005375196</v>
      </c>
      <c r="C105" s="44">
        <f>(B105*required_return)</f>
        <v>1065.3394501612559</v>
      </c>
      <c r="D105" s="18">
        <f>B105+C105</f>
        <v>36576.654455536453</v>
      </c>
      <c r="E105" s="14">
        <f>B105/3000</f>
        <v>11.837105001791732</v>
      </c>
      <c r="F105" s="14">
        <f>E105</f>
        <v>11.837105001791732</v>
      </c>
      <c r="G105" s="52">
        <f t="shared" si="60"/>
        <v>90.000000000000057</v>
      </c>
      <c r="H105" s="19"/>
      <c r="I105" s="19"/>
      <c r="J105" s="18">
        <f>D105+H105-I105</f>
        <v>36576.654455536453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36826.654455536453</v>
      </c>
      <c r="Q105" s="25">
        <f>(P105-(B3+SUM(H3:H104)))/(B3+SUM(H3:H104))</f>
        <v>9.2296262376490148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36576.654455536453</v>
      </c>
      <c r="C106" s="44">
        <f>(B106*required_return)</f>
        <v>1097.2996336660935</v>
      </c>
      <c r="D106" s="18">
        <f>B106+C106</f>
        <v>37673.954089202547</v>
      </c>
      <c r="E106" s="14">
        <f>B106/3000</f>
        <v>12.192218151845484</v>
      </c>
      <c r="F106" s="14">
        <f>E106</f>
        <v>12.192218151845484</v>
      </c>
      <c r="G106" s="52">
        <f t="shared" si="60"/>
        <v>90.000000000000071</v>
      </c>
      <c r="H106" s="19"/>
      <c r="I106" s="19"/>
      <c r="J106" s="18">
        <f>D106+H106-I106</f>
        <v>37673.954089202547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37923.954089202547</v>
      </c>
      <c r="Q106" s="25">
        <f>(P106-(B3+SUM(H3:H105)))/(B3+SUM(H3:H105))</f>
        <v>9.5344316914451515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37673.954089202547</v>
      </c>
      <c r="C108" s="44">
        <f>(B108*required_return)</f>
        <v>1130.2186226760764</v>
      </c>
      <c r="D108" s="14">
        <f>B108+C108</f>
        <v>38804.172711878622</v>
      </c>
      <c r="E108" s="14">
        <f>B108/3000</f>
        <v>12.557984696400849</v>
      </c>
      <c r="F108" s="14">
        <f>E108</f>
        <v>12.557984696400849</v>
      </c>
      <c r="G108" s="53">
        <f>(D108-B108)/F108</f>
        <v>89.999999999999886</v>
      </c>
      <c r="H108" s="19"/>
      <c r="I108" s="19"/>
      <c r="J108" s="14">
        <f>D108+H108-I108</f>
        <v>38804.172711878622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39054.172711878622</v>
      </c>
      <c r="Q108" s="25">
        <f>(P108-(B3+SUM(H3:H106)))/(B3+SUM(H3:H106))</f>
        <v>9.8483813088551724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38804.172711878622</v>
      </c>
      <c r="C109" s="44">
        <f>(B109*required_return)</f>
        <v>1164.1251813563586</v>
      </c>
      <c r="D109" s="18">
        <f>B109+C109</f>
        <v>39968.29789323498</v>
      </c>
      <c r="E109" s="14">
        <f>B109/3000</f>
        <v>12.934724237292874</v>
      </c>
      <c r="F109" s="14">
        <f>E109</f>
        <v>12.934724237292874</v>
      </c>
      <c r="G109" s="52">
        <f t="shared" ref="G109:G111" si="63">(D109-B109)/F109</f>
        <v>89.999999999999915</v>
      </c>
      <c r="H109" s="19"/>
      <c r="I109" s="19"/>
      <c r="J109" s="18">
        <f>D109+H109-I109</f>
        <v>39968.29789323498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40218.29789323498</v>
      </c>
      <c r="Q109" s="25">
        <f>(P109-(B3+SUM(H3:H108)))/(B3+SUM(H3:H108))</f>
        <v>10.171749414787495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39968.29789323498</v>
      </c>
      <c r="C110" s="44">
        <f>(B110*required_return)</f>
        <v>1199.0489367970492</v>
      </c>
      <c r="D110" s="18">
        <f>B110+C110</f>
        <v>41167.346830032031</v>
      </c>
      <c r="E110" s="14">
        <f>B110/3000</f>
        <v>13.32276596441166</v>
      </c>
      <c r="F110" s="14">
        <f>E110</f>
        <v>13.32276596441166</v>
      </c>
      <c r="G110" s="52">
        <f t="shared" si="63"/>
        <v>90.000000000000142</v>
      </c>
      <c r="H110" s="19"/>
      <c r="I110" s="19"/>
      <c r="J110" s="18">
        <f>D110+H110-I110</f>
        <v>41167.346830032031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41417.346830032031</v>
      </c>
      <c r="Q110" s="25">
        <f>(P110-(B3+SUM(H3:H109)))/(B3+SUM(H3:H109))</f>
        <v>10.504818563897786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41167.346830032031</v>
      </c>
      <c r="C111" s="44">
        <f>(B111*required_return)</f>
        <v>1235.0204049009608</v>
      </c>
      <c r="D111" s="18">
        <f>B111+C111</f>
        <v>42402.367234932994</v>
      </c>
      <c r="E111" s="14">
        <f>B111/3000</f>
        <v>13.722448943344011</v>
      </c>
      <c r="F111" s="14">
        <f>E111</f>
        <v>13.722448943344011</v>
      </c>
      <c r="G111" s="52">
        <f t="shared" si="63"/>
        <v>90.000000000000114</v>
      </c>
      <c r="H111" s="19"/>
      <c r="I111" s="19"/>
      <c r="J111" s="18">
        <f>D111+H111-I111</f>
        <v>42402.367234932994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42652.367234932994</v>
      </c>
      <c r="Q111" s="25">
        <f>(P111-(B3+SUM(H3:H110)))/(B3+SUM(H3:H110))</f>
        <v>10.847879787481387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42402.367234932994</v>
      </c>
      <c r="C113" s="44">
        <f>(B113*required_return)</f>
        <v>1272.0710170479897</v>
      </c>
      <c r="D113" s="14">
        <f>B113+C113</f>
        <v>43674.438251980981</v>
      </c>
      <c r="E113" s="14">
        <f>B113/3000</f>
        <v>14.134122411644331</v>
      </c>
      <c r="F113" s="14">
        <f>E113</f>
        <v>14.134122411644331</v>
      </c>
      <c r="G113" s="53">
        <f>(D113-B113)/F113</f>
        <v>89.999999999999801</v>
      </c>
      <c r="H113" s="19"/>
      <c r="I113" s="19"/>
      <c r="J113" s="14">
        <f>D113+H113-I113</f>
        <v>43674.438251980981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43924.438251980981</v>
      </c>
      <c r="Q113" s="25">
        <f>(P113-(B3+SUM(H3:H111)))/(B3+SUM(H3:H111))</f>
        <v>11.201232847772495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43674.438251980981</v>
      </c>
      <c r="C114" s="44">
        <f>(B114*required_return)</f>
        <v>1310.2331475594294</v>
      </c>
      <c r="D114" s="18">
        <f>B114+C114</f>
        <v>44984.671399540413</v>
      </c>
      <c r="E114" s="14">
        <f>B114/3000</f>
        <v>14.558146083993661</v>
      </c>
      <c r="F114" s="14">
        <f>E114</f>
        <v>14.558146083993661</v>
      </c>
      <c r="G114" s="52">
        <f t="shared" ref="G114:G116" si="66">(D114-B114)/F114</f>
        <v>90.000000000000227</v>
      </c>
      <c r="H114" s="19"/>
      <c r="I114" s="19"/>
      <c r="J114" s="18">
        <f>D114+H114-I114</f>
        <v>44984.671399540413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45234.671399540413</v>
      </c>
      <c r="Q114" s="25">
        <f>(P114-(B3+SUM(H3:H113)))/(B3+SUM(H3:H113))</f>
        <v>11.565186499872338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44984.671399540413</v>
      </c>
      <c r="C115" s="44">
        <f>(B115*required_return)</f>
        <v>1349.5401419862123</v>
      </c>
      <c r="D115" s="18">
        <f>B115+C115</f>
        <v>46334.211541526623</v>
      </c>
      <c r="E115" s="14">
        <f>B115/3000</f>
        <v>14.994890466513471</v>
      </c>
      <c r="F115" s="14">
        <f>E115</f>
        <v>14.994890466513471</v>
      </c>
      <c r="G115" s="52">
        <f t="shared" si="66"/>
        <v>89.999999999999844</v>
      </c>
      <c r="H115" s="19"/>
      <c r="I115" s="19"/>
      <c r="J115" s="18">
        <f>D115+H115-I115</f>
        <v>46334.211541526623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46584.211541526623</v>
      </c>
      <c r="Q115" s="25">
        <f>(P115-(B3+SUM(H3:H114)))/(B3+SUM(H3:H114))</f>
        <v>11.940058761535173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46334.211541526623</v>
      </c>
      <c r="C116" s="44">
        <f>(B116*required_return)</f>
        <v>1390.0263462457985</v>
      </c>
      <c r="D116" s="18">
        <f>B116+C116</f>
        <v>47724.237887772419</v>
      </c>
      <c r="E116" s="14">
        <f>B116/3000</f>
        <v>15.444737180508875</v>
      </c>
      <c r="F116" s="14">
        <f>E116</f>
        <v>15.444737180508875</v>
      </c>
      <c r="G116" s="52">
        <f t="shared" si="66"/>
        <v>89.999999999999758</v>
      </c>
      <c r="H116" s="19"/>
      <c r="I116" s="19"/>
      <c r="J116" s="18">
        <f>D116+H116-I116</f>
        <v>47724.237887772419</v>
      </c>
      <c r="K116" s="55">
        <f t="shared" si="67"/>
        <v>2.5000000000000001E-2</v>
      </c>
      <c r="L116" s="45"/>
      <c r="M116" s="48"/>
      <c r="N116" s="20"/>
      <c r="O116" s="18"/>
      <c r="P116" s="14">
        <f>P115+C116+H115</f>
        <v>47974.237887772419</v>
      </c>
      <c r="Q116" s="25">
        <f>(P116-(B3+SUM(H3:H115)))/(B3+SUM(H3:H115))</f>
        <v>12.326177191047893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47724.237887772419</v>
      </c>
      <c r="C118" s="44">
        <f>(B118*required_return)</f>
        <v>1431.7271366331724</v>
      </c>
      <c r="D118" s="14">
        <f>B118+C118</f>
        <v>49155.965024405588</v>
      </c>
      <c r="E118" s="14">
        <f>B118/3000</f>
        <v>15.908079295924139</v>
      </c>
      <c r="F118" s="14">
        <f>E118</f>
        <v>15.908079295924139</v>
      </c>
      <c r="G118" s="53">
        <f>(D118-B118)/F118</f>
        <v>89.999999999999829</v>
      </c>
      <c r="H118" s="19"/>
      <c r="I118" s="19"/>
      <c r="J118" s="14">
        <f>D118+H118-I118</f>
        <v>49155.965024405588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49405.965024405588</v>
      </c>
      <c r="Q118" s="35">
        <f>(P118-(B3+SUM(H3:H116)))/(B3+SUM(H3:H116))</f>
        <v>12.723879173445997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49155.965024405588</v>
      </c>
      <c r="C119" s="44">
        <f>(B119*required_return)</f>
        <v>1474.6789507321676</v>
      </c>
      <c r="D119" s="18">
        <f>B119+C119</f>
        <v>50630.643975137755</v>
      </c>
      <c r="E119" s="14">
        <f>B119/3000</f>
        <v>16.385321674801862</v>
      </c>
      <c r="F119" s="14">
        <f>E119</f>
        <v>16.385321674801862</v>
      </c>
      <c r="G119" s="52">
        <f t="shared" ref="G119:G121" si="69">(D119-B119)/F119</f>
        <v>89.999999999999929</v>
      </c>
      <c r="H119" s="19"/>
      <c r="I119" s="19"/>
      <c r="J119" s="18">
        <f>D119+H119-I119</f>
        <v>50630.643975137755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50880.643975137755</v>
      </c>
      <c r="Q119" s="25">
        <f>(P119-(B3+SUM(H3:H118)))/(B3+SUM(H3:H118))</f>
        <v>13.133512215316044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50630.643975137755</v>
      </c>
      <c r="C120" s="44">
        <f>(B120*required_return)</f>
        <v>1518.9193192541327</v>
      </c>
      <c r="D120" s="18">
        <f>B120+C120</f>
        <v>52149.56329439189</v>
      </c>
      <c r="E120" s="14">
        <f>B120/3000</f>
        <v>16.876881325045918</v>
      </c>
      <c r="F120" s="14">
        <f>E120</f>
        <v>16.876881325045918</v>
      </c>
      <c r="G120" s="52">
        <f t="shared" si="69"/>
        <v>90.000000000000156</v>
      </c>
      <c r="H120" s="19"/>
      <c r="I120" s="19"/>
      <c r="J120" s="18">
        <f>D120+H120-I120</f>
        <v>52149.56329439189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52399.56329439189</v>
      </c>
      <c r="Q120" s="25">
        <f>(P120-(B3+SUM(H3:H119)))/(B3+SUM(H3:H119))</f>
        <v>13.555434248442191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52149.56329439189</v>
      </c>
      <c r="C121" s="44">
        <f>(B121*required_return)</f>
        <v>1564.4868988317567</v>
      </c>
      <c r="D121" s="18">
        <f>B121+C121</f>
        <v>53714.050193223644</v>
      </c>
      <c r="E121" s="14">
        <f>B121/3000</f>
        <v>17.383187764797295</v>
      </c>
      <c r="F121" s="14">
        <f>E121</f>
        <v>17.383187764797295</v>
      </c>
      <c r="G121" s="52">
        <f t="shared" si="69"/>
        <v>89.999999999999844</v>
      </c>
      <c r="H121" s="19"/>
      <c r="I121" s="19"/>
      <c r="J121" s="18">
        <f>D121+H121-I121</f>
        <v>53714.050193223644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53964.050193223644</v>
      </c>
      <c r="Q121" s="37">
        <f>(P121-(B3+SUM(H3:H120)))/(B3+SUM(H3:H120))</f>
        <v>13.990013942562124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53714.050193223644</v>
      </c>
      <c r="C123" s="44">
        <f>(B123*required_return)</f>
        <v>1611.4215057967092</v>
      </c>
      <c r="D123" s="14">
        <f>B123+C123</f>
        <v>55325.471699020352</v>
      </c>
      <c r="E123" s="14">
        <f>B123/3000</f>
        <v>17.904683397741216</v>
      </c>
      <c r="F123" s="14">
        <f>E123</f>
        <v>17.904683397741216</v>
      </c>
      <c r="G123" s="53">
        <f>(D123-B123)/F123</f>
        <v>89.999999999999943</v>
      </c>
      <c r="H123" s="19"/>
      <c r="I123" s="19"/>
      <c r="J123" s="14">
        <f>D123+H123-I123</f>
        <v>55325.471699020352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55575.471699020352</v>
      </c>
      <c r="Q123" s="25">
        <f>(P123-(B108+SUM(H108:H121)))/(B108+SUM(H108:H121))</f>
        <v>0.47516959773936834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55325.471699020352</v>
      </c>
      <c r="C124" s="44">
        <f>(B124*required_return)</f>
        <v>1659.7641509706104</v>
      </c>
      <c r="D124" s="18">
        <f>B124+C124</f>
        <v>56985.235849990961</v>
      </c>
      <c r="E124" s="14">
        <f>B124/3000</f>
        <v>18.441823899673452</v>
      </c>
      <c r="F124" s="14">
        <f>E124</f>
        <v>18.441823899673452</v>
      </c>
      <c r="G124" s="52">
        <f t="shared" ref="G124:G126" si="72">(D124-B124)/F124</f>
        <v>89.999999999999872</v>
      </c>
      <c r="H124" s="19"/>
      <c r="I124" s="19"/>
      <c r="J124" s="18">
        <f>D124+H124-I124</f>
        <v>56985.235849990961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57235.235849990961</v>
      </c>
      <c r="Q124" s="25">
        <f>(P124-(B108+SUM(H108:H123)))/(B108+SUM(H108:H123))</f>
        <v>0.51922560914291516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56985.235849990961</v>
      </c>
      <c r="C125" s="44">
        <f>(B125*required_return)</f>
        <v>1709.5570754997289</v>
      </c>
      <c r="D125" s="18">
        <f>B125+C125</f>
        <v>58694.792925490692</v>
      </c>
      <c r="E125" s="14">
        <f>B125/3000</f>
        <v>18.995078616663655</v>
      </c>
      <c r="F125" s="14">
        <f>E125</f>
        <v>18.995078616663655</v>
      </c>
      <c r="G125" s="52">
        <f t="shared" si="72"/>
        <v>90.000000000000142</v>
      </c>
      <c r="H125" s="19"/>
      <c r="I125" s="19"/>
      <c r="J125" s="18">
        <f>D125+H125-I125</f>
        <v>58694.792925490692</v>
      </c>
      <c r="K125" s="55">
        <f t="shared" si="73"/>
        <v>2.5000000000000005E-2</v>
      </c>
      <c r="L125" s="45"/>
      <c r="M125" s="47"/>
      <c r="N125" s="20"/>
      <c r="O125" s="18"/>
      <c r="P125" s="14">
        <f>P124+C125+H124</f>
        <v>58944.792925490692</v>
      </c>
      <c r="Q125" s="25">
        <f>(P125-(B108+SUM(H108:H124)))/(B108+SUM(H108:H124))</f>
        <v>0.56460330088856858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58694.792925490692</v>
      </c>
      <c r="C126" s="44">
        <f>(B126*required_return)</f>
        <v>1760.8437877647207</v>
      </c>
      <c r="D126" s="18">
        <f>B126+C126</f>
        <v>60455.636713255415</v>
      </c>
      <c r="E126" s="14">
        <f>B126/3000</f>
        <v>19.564930975163563</v>
      </c>
      <c r="F126" s="14">
        <f>E126</f>
        <v>19.564930975163563</v>
      </c>
      <c r="G126" s="52">
        <f t="shared" si="72"/>
        <v>90.000000000000114</v>
      </c>
      <c r="H126" s="19"/>
      <c r="I126" s="19"/>
      <c r="J126" s="18">
        <f>D126+H126-I126</f>
        <v>60455.636713255415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60705.636713255415</v>
      </c>
      <c r="Q126" s="25">
        <f>(P126-(B108+SUM(H108:H125)))/(B108+SUM(H108:H125))</f>
        <v>0.61134232338659156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60455.636713255415</v>
      </c>
      <c r="C128" s="44">
        <f>(B128*required_return)</f>
        <v>1813.6691013976624</v>
      </c>
      <c r="D128" s="14">
        <f>B128+C128</f>
        <v>62269.305814653075</v>
      </c>
      <c r="E128" s="14">
        <f>B128/3000</f>
        <v>20.151878904418471</v>
      </c>
      <c r="F128" s="14">
        <f>E128</f>
        <v>20.151878904418471</v>
      </c>
      <c r="G128" s="53">
        <f>(D128-B128)/F128</f>
        <v>89.999999999999872</v>
      </c>
      <c r="H128" s="19"/>
      <c r="I128" s="19"/>
      <c r="J128" s="14">
        <f>D128+H128-I128</f>
        <v>62269.305814653075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62519.305814653075</v>
      </c>
      <c r="Q128" s="25">
        <f>(P128-(B108+SUM(H108:H126)))/(B108+SUM(H108:H126))</f>
        <v>0.65948351655955517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62269.305814653075</v>
      </c>
      <c r="C129" s="44">
        <f>(B129*required_return)</f>
        <v>1868.0791744395922</v>
      </c>
      <c r="D129" s="18">
        <f>B129+C129</f>
        <v>64137.384989092665</v>
      </c>
      <c r="E129" s="14">
        <f>B129/3000</f>
        <v>20.756435271551023</v>
      </c>
      <c r="F129" s="14">
        <f>E129</f>
        <v>20.756435271551023</v>
      </c>
      <c r="G129" s="52">
        <f t="shared" ref="G129:G131" si="75">(D129-B129)/F129</f>
        <v>89.999999999999901</v>
      </c>
      <c r="H129" s="19"/>
      <c r="I129" s="19"/>
      <c r="J129" s="18">
        <f>D129+H129-I129</f>
        <v>64137.384989092665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64387.384989092665</v>
      </c>
      <c r="Q129" s="25">
        <f>(P129-(B108+SUM(H108:H128)))/(B108+SUM(H108:H128))</f>
        <v>0.70906894552770761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64137.384989092665</v>
      </c>
      <c r="C130" s="44">
        <f>(B130*required_return)</f>
        <v>1924.1215496727798</v>
      </c>
      <c r="D130" s="18">
        <f>B130+C130</f>
        <v>66061.506538765447</v>
      </c>
      <c r="E130" s="14">
        <f>B130/3000</f>
        <v>21.379128329697554</v>
      </c>
      <c r="F130" s="14">
        <f>E130</f>
        <v>21.379128329697554</v>
      </c>
      <c r="G130" s="52">
        <f t="shared" si="75"/>
        <v>90.000000000000085</v>
      </c>
      <c r="H130" s="19"/>
      <c r="I130" s="19"/>
      <c r="J130" s="18">
        <f>D130+H130-I130</f>
        <v>66061.506538765447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66311.506538765447</v>
      </c>
      <c r="Q130" s="25">
        <f>(P130-(B108+SUM(H108:H129)))/(B108+SUM(H108:H129))</f>
        <v>0.76014193736490476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66061.506538765447</v>
      </c>
      <c r="C131" s="44">
        <f>(B131*required_return)</f>
        <v>1981.8451961629632</v>
      </c>
      <c r="D131" s="18">
        <f>B131+C131</f>
        <v>68043.351734928408</v>
      </c>
      <c r="E131" s="14">
        <f>B131/3000</f>
        <v>22.020502179588483</v>
      </c>
      <c r="F131" s="14">
        <f>E131</f>
        <v>22.020502179588483</v>
      </c>
      <c r="G131" s="52">
        <f t="shared" si="75"/>
        <v>89.999999999999915</v>
      </c>
      <c r="H131" s="19"/>
      <c r="I131" s="19"/>
      <c r="J131" s="18">
        <f>D131+H131-I131</f>
        <v>68043.351734928408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68293.351734928408</v>
      </c>
      <c r="Q131" s="25">
        <f>(P131-(B108+SUM(H108:H130)))/(B108+SUM(H108:H130))</f>
        <v>0.81274711895721774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68043.351734928408</v>
      </c>
      <c r="C133" s="44">
        <f>(B133*required_return)</f>
        <v>2041.3005520478521</v>
      </c>
      <c r="D133" s="14">
        <f>B133+C133</f>
        <v>70084.652286976256</v>
      </c>
      <c r="E133" s="14">
        <f>B133/3000</f>
        <v>22.681117244976136</v>
      </c>
      <c r="F133" s="14">
        <f>E133</f>
        <v>22.681117244976136</v>
      </c>
      <c r="G133" s="53">
        <f>(D133-B133)/F133</f>
        <v>89.999999999999787</v>
      </c>
      <c r="H133" s="19"/>
      <c r="I133" s="19"/>
      <c r="J133" s="14">
        <f>D133+H133-I133</f>
        <v>70084.652286976256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70334.652286976256</v>
      </c>
      <c r="Q133" s="25">
        <f>(P133-(B108+SUM(H108:H131)))/(B108+SUM(H108:H131))</f>
        <v>0.86693045599730001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70084.652286976256</v>
      </c>
      <c r="C134" s="44">
        <f>(B134*required_return)</f>
        <v>2102.5395686092875</v>
      </c>
      <c r="D134" s="18">
        <f>B134+C134</f>
        <v>72187.191855585537</v>
      </c>
      <c r="E134" s="14">
        <f>B134/3000</f>
        <v>23.361550762325418</v>
      </c>
      <c r="F134" s="14">
        <f>E134</f>
        <v>23.361550762325418</v>
      </c>
      <c r="G134" s="52">
        <f t="shared" ref="G134:G136" si="78">(D134-B134)/F134</f>
        <v>89.999999999999744</v>
      </c>
      <c r="H134" s="19"/>
      <c r="I134" s="19"/>
      <c r="J134" s="18">
        <f>D134+H134-I134</f>
        <v>72187.191855585537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72437.191855585537</v>
      </c>
      <c r="Q134" s="25">
        <f>(P134-(B108+SUM(H108:H133)))/(B108+SUM(H108:H133))</f>
        <v>0.92273929314858472</v>
      </c>
      <c r="R134" s="25">
        <f t="shared" ref="R134:R136" si="80">D134/B134-1</f>
        <v>2.9999999999999805E-2</v>
      </c>
    </row>
    <row r="135" spans="1:18">
      <c r="A135" s="1">
        <f>A134+7</f>
        <v>45354</v>
      </c>
      <c r="B135" s="17">
        <f>D134+H134-N134</f>
        <v>72187.191855585537</v>
      </c>
      <c r="C135" s="44">
        <f>(B135*required_return)</f>
        <v>2165.6157556675662</v>
      </c>
      <c r="D135" s="18">
        <f>B135+C135</f>
        <v>74352.807611253098</v>
      </c>
      <c r="E135" s="14">
        <f>B135/3000</f>
        <v>24.062397285195178</v>
      </c>
      <c r="F135" s="14">
        <f>E135</f>
        <v>24.062397285195178</v>
      </c>
      <c r="G135" s="52">
        <f t="shared" si="78"/>
        <v>89.999999999999773</v>
      </c>
      <c r="H135" s="19"/>
      <c r="I135" s="19"/>
      <c r="J135" s="18">
        <f>D135+H135-I135</f>
        <v>74352.807611253098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74602.807611253098</v>
      </c>
      <c r="Q135" s="25">
        <f>(P135-(B108+SUM(H108:H134)))/(B108+SUM(H108:H134))</f>
        <v>0.98022239541440792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74352.807611253098</v>
      </c>
      <c r="C136" s="44">
        <f>(B136*required_return)</f>
        <v>2230.5842283375928</v>
      </c>
      <c r="D136" s="18">
        <f>B136+C136</f>
        <v>76583.391839590695</v>
      </c>
      <c r="E136" s="14">
        <f>B136/3000</f>
        <v>24.784269203751034</v>
      </c>
      <c r="F136" s="14">
        <f>E136</f>
        <v>24.784269203751034</v>
      </c>
      <c r="G136" s="52">
        <f t="shared" si="78"/>
        <v>90.000000000000156</v>
      </c>
      <c r="H136" s="19"/>
      <c r="I136" s="19"/>
      <c r="J136" s="18">
        <f>D136+H136-I136</f>
        <v>76583.391839590695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76833.391839590695</v>
      </c>
      <c r="Q136" s="25">
        <f>(P136-(B108+SUM(H108:H135)))/(B108+SUM(H108:H135))</f>
        <v>1.0394299907482061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76583.391839590695</v>
      </c>
      <c r="C138" s="44">
        <f>(B138*required_return)</f>
        <v>2297.5017551877208</v>
      </c>
      <c r="D138" s="14">
        <f>B138+C138</f>
        <v>78880.893594778419</v>
      </c>
      <c r="E138" s="14">
        <f>B138/3000</f>
        <v>25.527797279863567</v>
      </c>
      <c r="F138" s="14">
        <f>E138</f>
        <v>25.527797279863567</v>
      </c>
      <c r="G138" s="53">
        <f>(D138-B138)/F138</f>
        <v>90.000000000000142</v>
      </c>
      <c r="H138" s="19"/>
      <c r="I138" s="19"/>
      <c r="J138" s="14">
        <f>D138+H138-I138</f>
        <v>78880.893594778419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79130.893594778419</v>
      </c>
      <c r="Q138" s="25">
        <f>(P138-(B108+SUM(H108:H136)))/(B108+SUM(H108:H136))</f>
        <v>1.1004138139420183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78880.893594778419</v>
      </c>
      <c r="C139" s="44">
        <f>(B139*required_return)</f>
        <v>2366.4268078433524</v>
      </c>
      <c r="D139" s="18">
        <f>B139+C139</f>
        <v>81247.320402621772</v>
      </c>
      <c r="E139" s="14">
        <f>B139/3000</f>
        <v>26.293631198259472</v>
      </c>
      <c r="F139" s="14">
        <f>E139</f>
        <v>26.293631198259472</v>
      </c>
      <c r="G139" s="52">
        <f t="shared" ref="G139:G141" si="81">(D139-B139)/F139</f>
        <v>90</v>
      </c>
      <c r="H139" s="19"/>
      <c r="I139" s="19"/>
      <c r="J139" s="18">
        <f>D139+H139-I139</f>
        <v>81247.320402621772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81497.320402621772</v>
      </c>
      <c r="Q139" s="25">
        <f>(P139-(B108+SUM(H108:H138)))/(B108+SUM(H108:H138))</f>
        <v>1.1632271518316448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81247.320402621772</v>
      </c>
      <c r="C140" s="44">
        <f>(B140*required_return)</f>
        <v>2437.4196120786532</v>
      </c>
      <c r="D140" s="18">
        <f>B140+C140</f>
        <v>83684.740014700423</v>
      </c>
      <c r="E140" s="14">
        <f>B140/3000</f>
        <v>27.082440134207257</v>
      </c>
      <c r="F140" s="14">
        <f>E140</f>
        <v>27.082440134207257</v>
      </c>
      <c r="G140" s="52">
        <f t="shared" si="81"/>
        <v>89.999999999999915</v>
      </c>
      <c r="H140" s="19"/>
      <c r="I140" s="19"/>
      <c r="J140" s="18">
        <f>D140+H140-I140</f>
        <v>83684.740014700423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83934.740014700423</v>
      </c>
      <c r="Q140" s="25">
        <f>(P140-(B108+SUM(H108:H139)))/(B108+SUM(H108:H139))</f>
        <v>1.22792488985796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83684.740014700423</v>
      </c>
      <c r="C141" s="44">
        <f>(B141*required_return)</f>
        <v>2510.5422004410125</v>
      </c>
      <c r="D141" s="18">
        <f>B141+C141</f>
        <v>86195.282215141429</v>
      </c>
      <c r="E141" s="14">
        <f>B141/3000</f>
        <v>27.894913338233476</v>
      </c>
      <c r="F141" s="14">
        <f>E141</f>
        <v>27.894913338233476</v>
      </c>
      <c r="G141" s="52">
        <f t="shared" si="81"/>
        <v>89.999999999999773</v>
      </c>
      <c r="H141" s="19"/>
      <c r="I141" s="19"/>
      <c r="J141" s="18">
        <f>D141+H141-I141</f>
        <v>86195.282215141429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86445.282215141429</v>
      </c>
      <c r="Q141" s="25">
        <f>(P141-(B108+SUM(H108:H140)))/(B108+SUM(H108:H140))</f>
        <v>1.2945635600250645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86195.282215141429</v>
      </c>
      <c r="C143" s="44">
        <f>(B143*required_return)</f>
        <v>2585.8584664542427</v>
      </c>
      <c r="D143" s="14">
        <f>B143+C143</f>
        <v>88781.140681595673</v>
      </c>
      <c r="E143" s="14">
        <f>B143/3000</f>
        <v>28.731760738380476</v>
      </c>
      <c r="F143" s="14">
        <f>E143</f>
        <v>28.731760738380476</v>
      </c>
      <c r="G143" s="53">
        <f>(D143-B143)/F143</f>
        <v>90.000000000000014</v>
      </c>
      <c r="H143" s="19"/>
      <c r="I143" s="19"/>
      <c r="J143" s="14">
        <f>D143+H143-I143</f>
        <v>88781.140681595673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89031.140681595673</v>
      </c>
      <c r="Q143" s="25">
        <f>(P143-(B108+SUM(H108:H141)))/(B108+SUM(H108:H141))</f>
        <v>1.3632013902971822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88781.140681595673</v>
      </c>
      <c r="C144" s="44">
        <f>(B144*required_return)</f>
        <v>2663.4342204478703</v>
      </c>
      <c r="D144" s="18">
        <f>B144+C144</f>
        <v>91444.574902043547</v>
      </c>
      <c r="E144" s="14">
        <f>B144/3000</f>
        <v>29.593713560531892</v>
      </c>
      <c r="F144" s="14">
        <f>E144</f>
        <v>29.593713560531892</v>
      </c>
      <c r="G144" s="52">
        <f t="shared" ref="G144:G146" si="84">(D144-B144)/F144</f>
        <v>90.000000000000142</v>
      </c>
      <c r="H144" s="19"/>
      <c r="I144" s="19"/>
      <c r="J144" s="18">
        <f>D144+H144-I144</f>
        <v>91444.574902043547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91694.574902043547</v>
      </c>
      <c r="Q144" s="25">
        <f>(P144-(B108+SUM(H108:H143)))/(B108+SUM(H108:H143))</f>
        <v>1.4338983554774636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91444.574902043547</v>
      </c>
      <c r="C145" s="44">
        <f>(B145*required_return)</f>
        <v>2743.3372470613062</v>
      </c>
      <c r="D145" s="18">
        <f>B145+C145</f>
        <v>94187.912149104857</v>
      </c>
      <c r="E145" s="14">
        <f>B145/3000</f>
        <v>30.481524967347848</v>
      </c>
      <c r="F145" s="14">
        <f>E145</f>
        <v>30.481524967347848</v>
      </c>
      <c r="G145" s="52">
        <f t="shared" si="84"/>
        <v>90.000000000000128</v>
      </c>
      <c r="H145" s="19"/>
      <c r="I145" s="19"/>
      <c r="J145" s="18">
        <f>D145+H145-I145</f>
        <v>94187.912149104857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94437.912149104857</v>
      </c>
      <c r="Q145" s="25">
        <f>(P145-(B108+SUM(H108:H144)))/(B108+SUM(H108:H144))</f>
        <v>1.5067162296131535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94187.912149104857</v>
      </c>
      <c r="C146" s="44">
        <f>(B146*required_return)</f>
        <v>2825.6373644731457</v>
      </c>
      <c r="D146" s="18">
        <f>B146+C146</f>
        <v>97013.549513578007</v>
      </c>
      <c r="E146" s="14">
        <f>B146/3000</f>
        <v>31.395970716368286</v>
      </c>
      <c r="F146" s="14">
        <f>E146</f>
        <v>31.395970716368286</v>
      </c>
      <c r="G146" s="52">
        <f t="shared" si="84"/>
        <v>90.000000000000142</v>
      </c>
      <c r="H146" s="19"/>
      <c r="I146" s="19"/>
      <c r="J146" s="18">
        <f>D146+H146-I146</f>
        <v>97013.549513578007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97263.549513578007</v>
      </c>
      <c r="Q146" s="25">
        <f>(P146-(B108+SUM(H108:H145)))/(B108+SUM(H108:H145))</f>
        <v>1.5817186399729142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97013.549513578007</v>
      </c>
      <c r="C148" s="44">
        <f>(B148*required_return)</f>
        <v>2910.4064854073399</v>
      </c>
      <c r="D148" s="14">
        <f>B148+C148</f>
        <v>99923.955998985344</v>
      </c>
      <c r="E148" s="14">
        <f>B148/3000</f>
        <v>32.337849837859338</v>
      </c>
      <c r="F148" s="14">
        <f>E148</f>
        <v>32.337849837859338</v>
      </c>
      <c r="G148" s="53">
        <f>(D148-B148)/F148</f>
        <v>89.999999999999886</v>
      </c>
      <c r="H148" s="19"/>
      <c r="I148" s="19"/>
      <c r="J148" s="14">
        <f>D148+H148-I148</f>
        <v>99923.955998985344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100173.95599898534</v>
      </c>
      <c r="Q148" s="25">
        <f>(P148-(B108+SUM(H108:H146)))/(B108+SUM(H108:H146))</f>
        <v>1.6589711226434674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99923.955998985344</v>
      </c>
      <c r="C149" s="44">
        <f>(B149*required_return)</f>
        <v>2997.7186799695601</v>
      </c>
      <c r="D149" s="18">
        <f>B149+C149</f>
        <v>102921.67467895491</v>
      </c>
      <c r="E149" s="14">
        <f>B149/3000</f>
        <v>33.307985332995116</v>
      </c>
      <c r="F149" s="14">
        <f>E149</f>
        <v>33.307985332995116</v>
      </c>
      <c r="G149" s="52">
        <f t="shared" ref="G149:G151" si="87">(D149-B149)/F149</f>
        <v>90.000000000000071</v>
      </c>
      <c r="H149" s="19"/>
      <c r="I149" s="19"/>
      <c r="J149" s="18">
        <f>D149+H149-I149</f>
        <v>102921.67467895491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103171.67467895491</v>
      </c>
      <c r="Q149" s="25">
        <f>(P149-(B108+SUM(H108:H148)))/(B108+SUM(H108:H148))</f>
        <v>1.7385411797941372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102921.67467895491</v>
      </c>
      <c r="C150" s="44">
        <f>(B150*required_return)</f>
        <v>3087.6502403686472</v>
      </c>
      <c r="D150" s="18">
        <f>B150+C150</f>
        <v>106009.32491932355</v>
      </c>
      <c r="E150" s="14">
        <f>B150/3000</f>
        <v>34.307224892984969</v>
      </c>
      <c r="F150" s="14">
        <f>E150</f>
        <v>34.307224892984969</v>
      </c>
      <c r="G150" s="52">
        <f t="shared" si="87"/>
        <v>89.999999999999972</v>
      </c>
      <c r="H150" s="19"/>
      <c r="I150" s="19"/>
      <c r="J150" s="18">
        <f>D150+H150-I150</f>
        <v>106009.32491932355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106259.32491932355</v>
      </c>
      <c r="Q150" s="25">
        <f>(P150-(B108+SUM(H108:H149)))/(B108+SUM(H108:H149))</f>
        <v>1.8204983386593274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106009.32491932355</v>
      </c>
      <c r="C151" s="44">
        <f>(B151*required_return)</f>
        <v>3180.2797475797065</v>
      </c>
      <c r="D151" s="18">
        <f>B151+C151</f>
        <v>109189.60466690327</v>
      </c>
      <c r="E151" s="14">
        <f>B151/3000</f>
        <v>35.33644163977452</v>
      </c>
      <c r="F151" s="14">
        <f>E151</f>
        <v>35.33644163977452</v>
      </c>
      <c r="G151" s="52">
        <f t="shared" si="87"/>
        <v>90.000000000000156</v>
      </c>
      <c r="H151" s="19"/>
      <c r="I151" s="19"/>
      <c r="J151" s="18">
        <f>D151+H151-I151</f>
        <v>109189.60466690327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109439.60466690327</v>
      </c>
      <c r="Q151" s="25">
        <f>(P151-(B108+SUM(H108:H150)))/(B108+SUM(H108:H150))</f>
        <v>1.9049142122904734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109189.60466690327</v>
      </c>
      <c r="C153" s="44">
        <f>(B153*required_return)</f>
        <v>3275.6881400070979</v>
      </c>
      <c r="D153" s="14">
        <f>B153+C153</f>
        <v>112465.29280691037</v>
      </c>
      <c r="E153" s="14">
        <f>B153/3000</f>
        <v>36.396534888967757</v>
      </c>
      <c r="F153" s="14">
        <f>E153</f>
        <v>36.396534888967757</v>
      </c>
      <c r="G153" s="53">
        <f>(D153-B153)/F153</f>
        <v>90.000000000000043</v>
      </c>
      <c r="H153" s="19"/>
      <c r="I153" s="19"/>
      <c r="J153" s="14">
        <f>D153+H153-I153</f>
        <v>112465.29280691037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112715.29280691037</v>
      </c>
      <c r="Q153" s="25">
        <f>(P153-(B108+SUM(H108:H151)))/(B108+SUM(H108:H151))</f>
        <v>1.991862562130553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112465.29280691037</v>
      </c>
      <c r="C154" s="44">
        <f>(B154*required_return)</f>
        <v>3373.9587842073111</v>
      </c>
      <c r="D154" s="18">
        <f>B154+C154</f>
        <v>115839.25159111767</v>
      </c>
      <c r="E154" s="14">
        <f>B154/3000</f>
        <v>37.488430935636785</v>
      </c>
      <c r="F154" s="14">
        <f>E154</f>
        <v>37.488430935636785</v>
      </c>
      <c r="G154" s="52">
        <f t="shared" ref="G154:G156" si="90">(D154-B154)/F154</f>
        <v>89.999999999999943</v>
      </c>
      <c r="H154" s="19"/>
      <c r="I154" s="19"/>
      <c r="J154" s="18">
        <f>D154+H154-I154</f>
        <v>115839.25159111767</v>
      </c>
      <c r="K154" s="55">
        <f t="shared" ref="K154:K156" si="91">E154*75/B154</f>
        <v>2.4999999999999994E-2</v>
      </c>
      <c r="L154" s="45"/>
      <c r="M154" s="47"/>
      <c r="N154" s="20"/>
      <c r="O154" s="18"/>
      <c r="P154" s="14">
        <f>P153+C154+H153</f>
        <v>116089.25159111767</v>
      </c>
      <c r="Q154" s="25">
        <f>(P154-(B108+SUM(H108:H153)))/(B108+SUM(H108:H153))</f>
        <v>2.0814193624658359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115839.25159111767</v>
      </c>
      <c r="C155" s="44">
        <f>(B155*required_return)</f>
        <v>3475.17754773353</v>
      </c>
      <c r="D155" s="18">
        <f>B155+C155</f>
        <v>119314.42913885121</v>
      </c>
      <c r="E155" s="14">
        <f>B155/3000</f>
        <v>38.613083863705889</v>
      </c>
      <c r="F155" s="14">
        <f>E155</f>
        <v>38.613083863705889</v>
      </c>
      <c r="G155" s="52">
        <f t="shared" si="90"/>
        <v>90.000000000000057</v>
      </c>
      <c r="H155" s="19"/>
      <c r="I155" s="19"/>
      <c r="J155" s="18">
        <f>D155+H155-I155</f>
        <v>119314.42913885121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119564.42913885121</v>
      </c>
      <c r="Q155" s="25">
        <f>(P155-(B108+SUM(H108:H154)))/(B108+SUM(H108:H154))</f>
        <v>2.1736628668111768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119314.42913885121</v>
      </c>
      <c r="C156" s="44">
        <f>(B156*required_return)</f>
        <v>3579.4328741655358</v>
      </c>
      <c r="D156" s="18">
        <f>B156+C156</f>
        <v>122893.86201301674</v>
      </c>
      <c r="E156" s="14">
        <f>B156/3000</f>
        <v>39.77147637961707</v>
      </c>
      <c r="F156" s="14">
        <f>E156</f>
        <v>39.77147637961707</v>
      </c>
      <c r="G156" s="52">
        <f t="shared" si="90"/>
        <v>89.999999999999929</v>
      </c>
      <c r="H156" s="19"/>
      <c r="I156" s="19"/>
      <c r="J156" s="18">
        <f>D156+H156-I156</f>
        <v>122893.86201301674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123143.86201301674</v>
      </c>
      <c r="Q156" s="25">
        <f>(P156-(B108+SUM(H108:H155)))/(B108+SUM(H108:H155))</f>
        <v>2.2686736762868778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122893.86201301674</v>
      </c>
      <c r="C158" s="44">
        <f>(B158*required_return)</f>
        <v>3686.8158603905022</v>
      </c>
      <c r="D158" s="14">
        <f>B158+C158</f>
        <v>126580.67787340724</v>
      </c>
      <c r="E158" s="14">
        <f>B158/3000</f>
        <v>40.964620671005584</v>
      </c>
      <c r="F158" s="14">
        <f>E158</f>
        <v>40.964620671005584</v>
      </c>
      <c r="G158" s="53">
        <f>(D158-B158)/F158</f>
        <v>90.000000000000014</v>
      </c>
      <c r="H158" s="19"/>
      <c r="I158" s="19"/>
      <c r="J158" s="14">
        <f>D158+H158-I158</f>
        <v>126580.67787340724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126830.67787340724</v>
      </c>
      <c r="Q158" s="25">
        <f>(P158-(B108+SUM(H108:H156)))/(B108+SUM(H108:H156))</f>
        <v>2.3665348100468497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126580.67787340724</v>
      </c>
      <c r="C159" s="44">
        <f>(B159*required_return)</f>
        <v>3797.4203362022172</v>
      </c>
      <c r="D159" s="18">
        <f>B159+C159</f>
        <v>130378.09820960947</v>
      </c>
      <c r="E159" s="14">
        <f>B159/3000</f>
        <v>42.193559291135749</v>
      </c>
      <c r="F159" s="14">
        <f>E159</f>
        <v>42.193559291135749</v>
      </c>
      <c r="G159" s="52">
        <f t="shared" ref="G159:G161" si="93">(D159-B159)/F159</f>
        <v>90.000000000000142</v>
      </c>
      <c r="H159" s="19"/>
      <c r="I159" s="19"/>
      <c r="J159" s="18">
        <f>D159+H159-I159</f>
        <v>130378.09820960947</v>
      </c>
      <c r="K159" s="55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130628.09820960947</v>
      </c>
      <c r="Q159" s="25">
        <f>(P159-(B108+SUM(H108:H158)))/(B108+SUM(H108:H158))</f>
        <v>2.4673317778196213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130378.09820960947</v>
      </c>
      <c r="C160" s="44">
        <f>(B160*required_return)</f>
        <v>3911.3429462882837</v>
      </c>
      <c r="D160" s="18">
        <f>B160+C160</f>
        <v>134289.44115589774</v>
      </c>
      <c r="E160" s="14">
        <f>B160/3000</f>
        <v>43.459366069869823</v>
      </c>
      <c r="F160" s="14">
        <f>E160</f>
        <v>43.459366069869823</v>
      </c>
      <c r="G160" s="52">
        <f t="shared" si="93"/>
        <v>89.999999999999858</v>
      </c>
      <c r="H160" s="19"/>
      <c r="I160" s="19"/>
      <c r="J160" s="18">
        <f>D160+H160-I160</f>
        <v>134289.44115589774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134539.44115589774</v>
      </c>
      <c r="Q160" s="25">
        <f>(P160-(B108+SUM(H108:H159)))/(B108+SUM(H108:H159))</f>
        <v>2.5711526546255761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134289.44115589774</v>
      </c>
      <c r="C161" s="44">
        <f>(B161*required_return)</f>
        <v>4028.683234676932</v>
      </c>
      <c r="D161" s="18">
        <f>B161+C161</f>
        <v>138318.12439057467</v>
      </c>
      <c r="E161" s="14">
        <f>B161/3000</f>
        <v>44.763147051965916</v>
      </c>
      <c r="F161" s="14">
        <f>E161</f>
        <v>44.763147051965916</v>
      </c>
      <c r="G161" s="52">
        <f t="shared" si="93"/>
        <v>89.999999999999773</v>
      </c>
      <c r="H161" s="19"/>
      <c r="I161" s="19"/>
      <c r="J161" s="18">
        <f>D161+H161-I161</f>
        <v>138318.12439057467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138568.12439057467</v>
      </c>
      <c r="Q161" s="25">
        <f>(P161-(B108+SUM(H108:H160)))/(B108+SUM(H108:H160))</f>
        <v>2.6780881577357087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138318.12439057467</v>
      </c>
      <c r="C163" s="44">
        <f>(B163*required_return)</f>
        <v>4149.54373171724</v>
      </c>
      <c r="D163" s="14">
        <f>B163+C163</f>
        <v>142467.66812229191</v>
      </c>
      <c r="E163" s="14">
        <f>B163/3000</f>
        <v>46.106041463524889</v>
      </c>
      <c r="F163" s="14">
        <f>E163</f>
        <v>46.106041463524889</v>
      </c>
      <c r="G163" s="53">
        <f>(D163-B163)/F163</f>
        <v>90.000000000000156</v>
      </c>
      <c r="H163" s="19"/>
      <c r="I163" s="19"/>
      <c r="J163" s="14">
        <f>D163+H163-I163</f>
        <v>142467.66812229191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142717.66812229191</v>
      </c>
      <c r="Q163" s="25">
        <f>(P163-(B108+SUM(H108:H161)))/(B108+SUM(H108:H161))</f>
        <v>2.7882317259391463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142467.66812229191</v>
      </c>
      <c r="C164" s="44">
        <f>(B164*required_return)</f>
        <v>4274.0300436687576</v>
      </c>
      <c r="D164" s="18">
        <f>B164+C164</f>
        <v>146741.69816596067</v>
      </c>
      <c r="E164" s="14">
        <f>B164/3000</f>
        <v>47.489222707430635</v>
      </c>
      <c r="F164" s="14">
        <f>E164</f>
        <v>47.489222707430635</v>
      </c>
      <c r="G164" s="52">
        <f t="shared" ref="G164:G166" si="96">(D164-B164)/F164</f>
        <v>89.999999999999929</v>
      </c>
      <c r="H164" s="19"/>
      <c r="I164" s="19"/>
      <c r="J164" s="18">
        <f>D164+H164-I164</f>
        <v>146741.69816596067</v>
      </c>
      <c r="K164" s="55">
        <f t="shared" ref="K164:K166" si="97">E164*75/B164</f>
        <v>2.4999999999999998E-2</v>
      </c>
      <c r="L164" s="45"/>
      <c r="M164" s="47"/>
      <c r="N164" s="20"/>
      <c r="O164" s="18"/>
      <c r="P164" s="14">
        <f>P163+C164+H163</f>
        <v>146991.69816596067</v>
      </c>
      <c r="Q164" s="25">
        <f>(P164-(B108+SUM(H108:H163)))/(B108+SUM(H108:H163))</f>
        <v>2.9016796011886865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146741.69816596067</v>
      </c>
      <c r="C165" s="44">
        <f>(B165*required_return)</f>
        <v>4402.2509449788195</v>
      </c>
      <c r="D165" s="18">
        <f>B165+C165</f>
        <v>151143.94911093949</v>
      </c>
      <c r="E165" s="14">
        <f>B165/3000</f>
        <v>48.913899388653554</v>
      </c>
      <c r="F165" s="14">
        <f>E165</f>
        <v>48.913899388653554</v>
      </c>
      <c r="G165" s="52">
        <f t="shared" si="96"/>
        <v>89.999999999999986</v>
      </c>
      <c r="H165" s="19"/>
      <c r="I165" s="19"/>
      <c r="J165" s="18">
        <f>D165+H165-I165</f>
        <v>151143.94911093949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151393.94911093949</v>
      </c>
      <c r="Q165" s="25">
        <f>(P165-(B108+SUM(H108:H164)))/(B108+SUM(H108:H164))</f>
        <v>3.0185309126957129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151143.94911093949</v>
      </c>
      <c r="C166" s="44">
        <f>(B166*required_return)</f>
        <v>4534.3184733281842</v>
      </c>
      <c r="D166" s="18">
        <f>B166+C166</f>
        <v>155678.26758426768</v>
      </c>
      <c r="E166" s="14">
        <f>B166/3000</f>
        <v>50.381316370313165</v>
      </c>
      <c r="F166" s="14">
        <f>E166</f>
        <v>50.381316370313165</v>
      </c>
      <c r="G166" s="52">
        <f t="shared" si="96"/>
        <v>90.000000000000227</v>
      </c>
      <c r="H166" s="19"/>
      <c r="I166" s="19"/>
      <c r="J166" s="18">
        <f>D166+H166-I166</f>
        <v>155678.26758426768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155928.26758426768</v>
      </c>
      <c r="Q166" s="25">
        <f>(P166-(B108+SUM(H108:H165)))/(B108+SUM(H108:H165))</f>
        <v>3.1388877635479506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155678.26758426768</v>
      </c>
      <c r="C168" s="44">
        <f>(B168*required_return)</f>
        <v>4670.3480275280299</v>
      </c>
      <c r="D168" s="14">
        <f>B168+C168</f>
        <v>160348.61561179571</v>
      </c>
      <c r="E168" s="14">
        <f>B168/3000</f>
        <v>51.892755861422565</v>
      </c>
      <c r="F168" s="14">
        <f>E168</f>
        <v>51.892755861422565</v>
      </c>
      <c r="G168" s="53">
        <f>(D168-B168)/F168</f>
        <v>90</v>
      </c>
      <c r="H168" s="19"/>
      <c r="I168" s="19"/>
      <c r="J168" s="14">
        <f>D168+H168-I168</f>
        <v>160348.61561179571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160598.61561179571</v>
      </c>
      <c r="Q168" s="25">
        <f>(P168-(B108+SUM(H108:H166)))/(B108+SUM(H108:H166))</f>
        <v>3.2628553199257548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160348.61561179571</v>
      </c>
      <c r="C169" s="44">
        <f>(B169*required_return)</f>
        <v>4810.4584683538715</v>
      </c>
      <c r="D169" s="18">
        <f>B169+C169</f>
        <v>165159.07408014958</v>
      </c>
      <c r="E169" s="14">
        <f>B169/3000</f>
        <v>53.449538537265241</v>
      </c>
      <c r="F169" s="14">
        <f>E169</f>
        <v>53.449538537265241</v>
      </c>
      <c r="G169" s="52">
        <f t="shared" ref="G169:G171" si="99">(D169-B169)/F169</f>
        <v>89.999999999999986</v>
      </c>
      <c r="H169" s="19"/>
      <c r="I169" s="19"/>
      <c r="J169" s="18">
        <f>D169+H169-I169</f>
        <v>165159.07408014958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165409.07408014958</v>
      </c>
      <c r="Q169" s="25">
        <f>(P169-(B108+SUM(H108:H168)))/(B108+SUM(H108:H168))</f>
        <v>3.3905419029948933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165159.07408014958</v>
      </c>
      <c r="C170" s="44">
        <f>(B170*required_return)</f>
        <v>4954.7722224044874</v>
      </c>
      <c r="D170" s="18">
        <f>B170+C170</f>
        <v>170113.84630255407</v>
      </c>
      <c r="E170" s="14">
        <f>B170/3000</f>
        <v>55.053024693383193</v>
      </c>
      <c r="F170" s="14">
        <f>E170</f>
        <v>55.053024693383193</v>
      </c>
      <c r="G170" s="52">
        <f t="shared" si="99"/>
        <v>89.999999999999943</v>
      </c>
      <c r="H170" s="19"/>
      <c r="I170" s="19"/>
      <c r="J170" s="18">
        <f>D170+H170-I170</f>
        <v>170113.84630255407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170363.84630255407</v>
      </c>
      <c r="Q170" s="25">
        <f>(P170-(B108+SUM(H108:H169)))/(B108+SUM(H108:H169))</f>
        <v>3.5220590835561061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170113.84630255407</v>
      </c>
      <c r="C171" s="44">
        <f>(B171*required_return)</f>
        <v>5103.415389076622</v>
      </c>
      <c r="D171" s="18">
        <f>B171+C171</f>
        <v>175217.2616916307</v>
      </c>
      <c r="E171" s="14">
        <f>B171/3000</f>
        <v>56.704615434184689</v>
      </c>
      <c r="F171" s="14">
        <f>E171</f>
        <v>56.704615434184689</v>
      </c>
      <c r="G171" s="52">
        <f t="shared" si="99"/>
        <v>90.000000000000171</v>
      </c>
      <c r="H171" s="19"/>
      <c r="I171" s="19"/>
      <c r="J171" s="18">
        <f>D171+H171-I171</f>
        <v>175217.2616916307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175467.2616916307</v>
      </c>
      <c r="Q171" s="25">
        <f>(P171-(B108+SUM(H108:H170)))/(B108+SUM(H108:H170))</f>
        <v>3.657521779534155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175217.2616916307</v>
      </c>
      <c r="C173" s="44">
        <f>(B173*required_return)</f>
        <v>5256.5178507489209</v>
      </c>
      <c r="D173" s="14">
        <f>B173+C173</f>
        <v>180473.77954237963</v>
      </c>
      <c r="E173" s="14">
        <f>B173/3000</f>
        <v>58.405753897210232</v>
      </c>
      <c r="F173" s="14">
        <f>E173</f>
        <v>58.405753897210232</v>
      </c>
      <c r="G173" s="53">
        <f>(D173-B173)/F173</f>
        <v>90.000000000000199</v>
      </c>
      <c r="H173" s="19"/>
      <c r="I173" s="19"/>
      <c r="J173" s="14">
        <f>D173+H173-I173</f>
        <v>180473.77954237963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180723.77954237963</v>
      </c>
      <c r="Q173" s="25">
        <f>(P173-(B108+SUM(H108:H171)))/(B108+SUM(H108:H171))</f>
        <v>3.7970483563915458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180473.77954237963</v>
      </c>
      <c r="C174" s="44">
        <f>(B174*required_return)</f>
        <v>5414.213386271389</v>
      </c>
      <c r="D174" s="18">
        <f>B174+C174</f>
        <v>185887.99292865102</v>
      </c>
      <c r="E174" s="14">
        <f>B174/3000</f>
        <v>60.157926514126544</v>
      </c>
      <c r="F174" s="14">
        <f>E174</f>
        <v>60.157926514126544</v>
      </c>
      <c r="G174" s="52">
        <f t="shared" ref="G174:G176" si="102">(D174-B174)/F174</f>
        <v>89.999999999999886</v>
      </c>
      <c r="H174" s="19"/>
      <c r="I174" s="19"/>
      <c r="J174" s="18">
        <f>D174+H174-I174</f>
        <v>185887.99292865102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186137.99292865102</v>
      </c>
      <c r="Q174" s="25">
        <f>(P174-(B108+SUM(H108:H173)))/(B108+SUM(H108:H173))</f>
        <v>3.9407607305546581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185887.99292865102</v>
      </c>
      <c r="C175" s="44">
        <f>(B175*required_return)</f>
        <v>5576.6397878595299</v>
      </c>
      <c r="D175" s="18">
        <f>B175+C175</f>
        <v>191464.63271651053</v>
      </c>
      <c r="E175" s="14">
        <f>B175/3000</f>
        <v>61.962664309550341</v>
      </c>
      <c r="F175" s="14">
        <f>E175</f>
        <v>61.962664309550341</v>
      </c>
      <c r="G175" s="52">
        <f t="shared" si="102"/>
        <v>89.999999999999773</v>
      </c>
      <c r="H175" s="19"/>
      <c r="I175" s="19"/>
      <c r="J175" s="18">
        <f>D175+H175-I175</f>
        <v>191464.63271651053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191714.63271651053</v>
      </c>
      <c r="Q175" s="25">
        <f>(P175-(B108+SUM(H108:H174)))/(B108+SUM(H108:H174))</f>
        <v>4.0887844759426635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191464.63271651053</v>
      </c>
      <c r="C176" s="44">
        <f>(B176*required_return)</f>
        <v>5743.9389814953156</v>
      </c>
      <c r="D176" s="18">
        <f>B176+C176</f>
        <v>197208.57169800584</v>
      </c>
      <c r="E176" s="14">
        <f>B176/3000</f>
        <v>63.821544238836843</v>
      </c>
      <c r="F176" s="14">
        <f>E176</f>
        <v>63.821544238836843</v>
      </c>
      <c r="G176" s="52">
        <f t="shared" si="102"/>
        <v>89.999999999999801</v>
      </c>
      <c r="H176" s="19"/>
      <c r="I176" s="19"/>
      <c r="J176" s="18">
        <f>D176+H176-I176</f>
        <v>197208.57169800584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197458.57169800584</v>
      </c>
      <c r="Q176" s="25">
        <f>(P176-(B108+SUM(H108:H175)))/(B108+SUM(H108:H175))</f>
        <v>4.2412489336923089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197208.57169800584</v>
      </c>
      <c r="C178" s="44">
        <f>(B178*required_return)</f>
        <v>5916.2571509401751</v>
      </c>
      <c r="D178" s="14">
        <f>B178+C178</f>
        <v>203124.82884894602</v>
      </c>
      <c r="E178" s="14">
        <f>B178/3000</f>
        <v>65.736190566001952</v>
      </c>
      <c r="F178" s="14">
        <f>E178</f>
        <v>65.736190566001952</v>
      </c>
      <c r="G178" s="53">
        <f>(D178-B178)/F178</f>
        <v>90.000000000000213</v>
      </c>
      <c r="H178" s="19"/>
      <c r="I178" s="19"/>
      <c r="J178" s="14">
        <f>D178+H178-I178</f>
        <v>203124.82884894602</v>
      </c>
      <c r="K178" s="55">
        <f>E178*75/B178</f>
        <v>2.5000000000000005E-2</v>
      </c>
      <c r="L178" s="45"/>
      <c r="M178" s="47"/>
      <c r="N178" s="31"/>
      <c r="O178" s="32"/>
      <c r="P178" s="14">
        <f>P176+C178+H176</f>
        <v>203374.82884894602</v>
      </c>
      <c r="Q178" s="25">
        <f>(P178-(B108+SUM(H108:H176)))/(B108+SUM(H108:H176))</f>
        <v>4.3982873251744445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203124.82884894602</v>
      </c>
      <c r="C179" s="44">
        <f>(B179*required_return)</f>
        <v>6093.7448654683803</v>
      </c>
      <c r="D179" s="18">
        <f>B179+C179</f>
        <v>209218.57371441441</v>
      </c>
      <c r="E179" s="14">
        <f>B179/3000</f>
        <v>67.708276282982013</v>
      </c>
      <c r="F179" s="14">
        <f>E179</f>
        <v>67.708276282982013</v>
      </c>
      <c r="G179" s="52">
        <f t="shared" ref="G179:G181" si="105">(D179-B179)/F179</f>
        <v>90.000000000000028</v>
      </c>
      <c r="H179" s="19"/>
      <c r="I179" s="19"/>
      <c r="J179" s="18">
        <f>D179+H179-I179</f>
        <v>209218.57371441441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209468.57371441441</v>
      </c>
      <c r="Q179" s="25">
        <f>(P179-(B108+SUM(H108:H178)))/(B108+SUM(H108:H178))</f>
        <v>4.5600368684010437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209218.57371441441</v>
      </c>
      <c r="C180" s="44">
        <f>(B180*required_return)</f>
        <v>6276.5572114324323</v>
      </c>
      <c r="D180" s="18">
        <f>B180+C180</f>
        <v>215495.13092584684</v>
      </c>
      <c r="E180" s="14">
        <f>B180/3000</f>
        <v>69.739524571471463</v>
      </c>
      <c r="F180" s="14">
        <f>E180</f>
        <v>69.739524571471463</v>
      </c>
      <c r="G180" s="52">
        <f t="shared" si="105"/>
        <v>90</v>
      </c>
      <c r="H180" s="19"/>
      <c r="I180" s="19"/>
      <c r="J180" s="18">
        <f>D180+H180-I180</f>
        <v>215495.13092584684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215745.13092584684</v>
      </c>
      <c r="Q180" s="25">
        <f>(P180-(B108+SUM(H108:H179)))/(B108+SUM(H108:H179))</f>
        <v>4.7266388979244409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215495.13092584684</v>
      </c>
      <c r="C181" s="44">
        <f>(B181*required_return)</f>
        <v>6464.8539277754053</v>
      </c>
      <c r="D181" s="18">
        <f>B181+C181</f>
        <v>221959.98485362224</v>
      </c>
      <c r="E181" s="14">
        <f>B181/3000</f>
        <v>71.831710308615612</v>
      </c>
      <c r="F181" s="14">
        <f>E181</f>
        <v>71.831710308615612</v>
      </c>
      <c r="G181" s="52">
        <f t="shared" si="105"/>
        <v>89.999999999999957</v>
      </c>
      <c r="H181" s="19"/>
      <c r="I181" s="19"/>
      <c r="J181" s="18">
        <f>D181+H181-I181</f>
        <v>221959.98485362224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222209.98485362224</v>
      </c>
      <c r="Q181" s="25">
        <f>(P181-(B108+SUM(H108:H180)))/(B108+SUM(H108:H180))</f>
        <v>4.8982389883335395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221959.98485362224</v>
      </c>
      <c r="C183" s="44">
        <f>(B183*required_return)</f>
        <v>6658.7995456086674</v>
      </c>
      <c r="D183" s="14">
        <f>B183+C183</f>
        <v>228618.78439923091</v>
      </c>
      <c r="E183" s="14">
        <f>B183/3000</f>
        <v>73.986661617874077</v>
      </c>
      <c r="F183" s="14">
        <f>E183</f>
        <v>73.986661617874077</v>
      </c>
      <c r="G183" s="53">
        <f>(D183-B183)/F183</f>
        <v>89.999999999999972</v>
      </c>
      <c r="H183" s="19"/>
      <c r="I183" s="19"/>
      <c r="J183" s="14">
        <f>D183+H183-I183</f>
        <v>228618.78439923091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228868.78439923091</v>
      </c>
      <c r="Q183" s="25">
        <f>(P183-(B108+SUM(H108:H181)))/(B108+SUM(H108:H181))</f>
        <v>5.0749870814549114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228618.78439923091</v>
      </c>
      <c r="C184" s="44">
        <f>(B184*required_return)</f>
        <v>6858.5635319769272</v>
      </c>
      <c r="D184" s="18">
        <f>B184+C184</f>
        <v>235477.34793120783</v>
      </c>
      <c r="E184" s="14">
        <f>B184/3000</f>
        <v>76.206261466410297</v>
      </c>
      <c r="F184" s="14">
        <f>E184</f>
        <v>76.206261466410297</v>
      </c>
      <c r="G184" s="52">
        <f t="shared" ref="G184:G186" si="108">(D184-B184)/F184</f>
        <v>89.999999999999929</v>
      </c>
      <c r="H184" s="19"/>
      <c r="I184" s="19"/>
      <c r="J184" s="18">
        <f>D184+H184-I184</f>
        <v>235477.34793120783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235727.34793120783</v>
      </c>
      <c r="Q184" s="25">
        <f>(P184-(B108+SUM(H108:H183)))/(B108+SUM(H108:H183))</f>
        <v>5.2570376173699245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235477.34793120783</v>
      </c>
      <c r="C185" s="44">
        <f>(B185*required_return)</f>
        <v>7064.3204379362342</v>
      </c>
      <c r="D185" s="18">
        <f>B185+C185</f>
        <v>242541.66836914406</v>
      </c>
      <c r="E185" s="14">
        <f>B185/3000</f>
        <v>78.492449310402606</v>
      </c>
      <c r="F185" s="14">
        <f>E185</f>
        <v>78.492449310402606</v>
      </c>
      <c r="G185" s="52">
        <f t="shared" si="108"/>
        <v>89.999999999999929</v>
      </c>
      <c r="H185" s="19"/>
      <c r="I185" s="19"/>
      <c r="J185" s="18">
        <f>D185+H185-I185</f>
        <v>242541.66836914406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242791.66836914406</v>
      </c>
      <c r="Q185" s="25">
        <f>(P185-(B108+SUM(H108:H184)))/(B108+SUM(H108:H184))</f>
        <v>5.444549669362388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242541.66836914406</v>
      </c>
      <c r="C186" s="44">
        <f>(B186*required_return)</f>
        <v>7276.2500510743212</v>
      </c>
      <c r="D186" s="18">
        <f>B186+C186</f>
        <v>249817.91842021837</v>
      </c>
      <c r="E186" s="14">
        <f>B186/3000</f>
        <v>80.847222789714692</v>
      </c>
      <c r="F186" s="14">
        <f>E186</f>
        <v>80.847222789714692</v>
      </c>
      <c r="G186" s="52">
        <f t="shared" si="108"/>
        <v>89.999999999999872</v>
      </c>
      <c r="H186" s="19"/>
      <c r="I186" s="19"/>
      <c r="J186" s="18">
        <f>D186+H186-I186</f>
        <v>249817.91842021837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250067.91842021837</v>
      </c>
      <c r="Q186" s="25">
        <f>(P186-(B108+SUM(H108:H185)))/(B108+SUM(H108:H185))</f>
        <v>5.6376870829146251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249817.91842021837</v>
      </c>
      <c r="C188" s="44">
        <f>(B188*required_return)</f>
        <v>7494.5375526065509</v>
      </c>
      <c r="D188" s="14">
        <f>B188+C188</f>
        <v>257312.45597282492</v>
      </c>
      <c r="E188" s="14">
        <f>B188/3000</f>
        <v>83.272639473406116</v>
      </c>
      <c r="F188" s="14">
        <f>E188</f>
        <v>83.272639473406116</v>
      </c>
      <c r="G188" s="53">
        <f>(D188-B188)/F188</f>
        <v>89.999999999999957</v>
      </c>
      <c r="H188" s="19"/>
      <c r="I188" s="19"/>
      <c r="J188" s="14">
        <f>D188+H188-I188</f>
        <v>257312.45597282492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257562.45597282492</v>
      </c>
      <c r="Q188" s="25">
        <f>(P188-(B108+SUM(H108:H186)))/(B108+SUM(H108:H186))</f>
        <v>5.8366186188734295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257312.45597282492</v>
      </c>
      <c r="C189" s="44">
        <f>(B189*required_return)</f>
        <v>7719.3736791847468</v>
      </c>
      <c r="D189" s="18">
        <f>B189+C189</f>
        <v>265031.82965200965</v>
      </c>
      <c r="E189" s="14">
        <f>B189/3000</f>
        <v>85.770818657608302</v>
      </c>
      <c r="F189" s="14">
        <f>E189</f>
        <v>85.770818657608302</v>
      </c>
      <c r="G189" s="52">
        <f t="shared" ref="G189:G191" si="111">(D189-B189)/F189</f>
        <v>89.999999999999844</v>
      </c>
      <c r="H189" s="19"/>
      <c r="I189" s="19"/>
      <c r="J189" s="18">
        <f>D189+H189-I189</f>
        <v>265031.82965200965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265281.82965200965</v>
      </c>
      <c r="Q189" s="25">
        <f>(P189-(B108+SUM(H108:H188)))/(B108+SUM(H108:H188))</f>
        <v>6.0415181009109986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265031.82965200965</v>
      </c>
      <c r="C190" s="44">
        <f>(B190*required_return)</f>
        <v>7950.9548895602893</v>
      </c>
      <c r="D190" s="18">
        <f>B190+C190</f>
        <v>272982.78454156994</v>
      </c>
      <c r="E190" s="14">
        <f>B190/3000</f>
        <v>88.343943217336545</v>
      </c>
      <c r="F190" s="14">
        <f>E190</f>
        <v>88.343943217336545</v>
      </c>
      <c r="G190" s="52">
        <f t="shared" si="111"/>
        <v>90.000000000000043</v>
      </c>
      <c r="H190" s="19"/>
      <c r="I190" s="19"/>
      <c r="J190" s="18">
        <f>D190+H190-I190</f>
        <v>272982.78454156994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273232.78454156994</v>
      </c>
      <c r="Q190" s="25">
        <f>(P190-(B108+SUM(H108:H189)))/(B108+SUM(H108:H189))</f>
        <v>6.2525645674096939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272982.78454156994</v>
      </c>
      <c r="C191" s="44">
        <f>(B191*required_return)</f>
        <v>8189.4835362470976</v>
      </c>
      <c r="D191" s="18">
        <f>B191+C191</f>
        <v>281172.26807781705</v>
      </c>
      <c r="E191" s="14">
        <f>B191/3000</f>
        <v>90.994261513856642</v>
      </c>
      <c r="F191" s="14">
        <f>E191</f>
        <v>90.994261513856642</v>
      </c>
      <c r="G191" s="52">
        <f t="shared" si="111"/>
        <v>90.000000000000085</v>
      </c>
      <c r="H191" s="19"/>
      <c r="I191" s="19"/>
      <c r="J191" s="18">
        <f>D191+H191-I191</f>
        <v>281172.26807781705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281422.26807781705</v>
      </c>
      <c r="Q191" s="25">
        <f>(P191-(B108+SUM(H108:H190)))/(B108+SUM(H108:H190))</f>
        <v>6.4699424279033506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281172.26807781705</v>
      </c>
      <c r="C193" s="44">
        <f>(B193*required_return)</f>
        <v>8435.1680423345115</v>
      </c>
      <c r="D193" s="14">
        <f>B193+C193</f>
        <v>289607.43612015154</v>
      </c>
      <c r="E193" s="14">
        <f>B193/3000</f>
        <v>93.724089359272355</v>
      </c>
      <c r="F193" s="14">
        <f>E193</f>
        <v>93.724089359272355</v>
      </c>
      <c r="G193" s="53">
        <f>(D193-B193)/F193</f>
        <v>89.999999999999815</v>
      </c>
      <c r="H193" s="19"/>
      <c r="I193" s="19"/>
      <c r="J193" s="14">
        <f>D193+H193-I193</f>
        <v>289607.43612015154</v>
      </c>
      <c r="K193" s="55">
        <f>E193*75/B193</f>
        <v>2.5000000000000001E-2</v>
      </c>
      <c r="L193" s="45"/>
      <c r="M193" s="47"/>
      <c r="N193" s="20">
        <f>IF(D193&gt;B193,D193*0.013,0)</f>
        <v>3764.8966695619697</v>
      </c>
      <c r="O193" s="18"/>
      <c r="P193" s="14">
        <f>P191+C193+H191</f>
        <v>289857.43612015154</v>
      </c>
      <c r="Q193" s="25">
        <f>(P193-(B108+SUM(H108:H191)))/(B108+SUM(H108:H191))</f>
        <v>6.6938416242118173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285842.53945058957</v>
      </c>
      <c r="C194" s="44">
        <f>(B194*required_return)</f>
        <v>8575.2761835176861</v>
      </c>
      <c r="D194" s="18">
        <f>B194+C194</f>
        <v>294417.81563410728</v>
      </c>
      <c r="E194" s="14">
        <f>B194/3000</f>
        <v>95.280846483529857</v>
      </c>
      <c r="F194" s="14">
        <f>E194</f>
        <v>95.280846483529857</v>
      </c>
      <c r="G194" s="52">
        <f t="shared" ref="G194:G196" si="114">(D194-B194)/F194</f>
        <v>90.000000000000213</v>
      </c>
      <c r="H194" s="19"/>
      <c r="I194" s="19"/>
      <c r="J194" s="18">
        <f>D194+H194-I194</f>
        <v>294417.81563410728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3827.4316032433944</v>
      </c>
      <c r="O194" s="18"/>
      <c r="P194" s="14">
        <f>P193+C194+H193</f>
        <v>298432.71230366925</v>
      </c>
      <c r="Q194" s="25">
        <f>(P194-(B108+SUM(H108:H193)))/(B108+SUM(H108:H193))</f>
        <v>6.9214597861709679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290590.38403086388</v>
      </c>
      <c r="C195" s="44">
        <f>(B195*required_return)</f>
        <v>8717.7115209259155</v>
      </c>
      <c r="D195" s="18">
        <f>B195+C195</f>
        <v>299308.0955517898</v>
      </c>
      <c r="E195" s="14">
        <f>B195/3000</f>
        <v>96.863461343621296</v>
      </c>
      <c r="F195" s="14">
        <f>E195</f>
        <v>96.863461343621296</v>
      </c>
      <c r="G195" s="52">
        <f t="shared" si="114"/>
        <v>90.000000000000043</v>
      </c>
      <c r="H195" s="19"/>
      <c r="I195" s="19"/>
      <c r="J195" s="18">
        <f>D195+H195-I195</f>
        <v>299308.0955517898</v>
      </c>
      <c r="K195" s="55">
        <f t="shared" si="115"/>
        <v>2.5000000000000001E-2</v>
      </c>
      <c r="L195" s="45"/>
      <c r="M195" s="47"/>
      <c r="N195" s="20">
        <f>IF(D195&gt;B195,D195*0.013,0)</f>
        <v>3891.0052421732671</v>
      </c>
      <c r="O195" s="18"/>
      <c r="P195" s="14">
        <f>P194+C195+H194</f>
        <v>307150.42382459517</v>
      </c>
      <c r="Q195" s="25">
        <f>(P195-(B108+SUM(H108:H194)))/(B108+SUM(H108:H194))</f>
        <v>7.1528586858002585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295417.09030961653</v>
      </c>
      <c r="C196" s="44">
        <f>(B196*required_return)</f>
        <v>8862.5127092884959</v>
      </c>
      <c r="D196" s="18">
        <f>B196+C196</f>
        <v>304279.60301890504</v>
      </c>
      <c r="E196" s="14">
        <f>B196/3000</f>
        <v>98.472363436538842</v>
      </c>
      <c r="F196" s="14">
        <f>E196</f>
        <v>98.472363436538842</v>
      </c>
      <c r="G196" s="52">
        <f t="shared" si="114"/>
        <v>90.000000000000128</v>
      </c>
      <c r="H196" s="19"/>
      <c r="I196" s="19"/>
      <c r="J196" s="18">
        <f>D196+H196-I196</f>
        <v>304279.60301890504</v>
      </c>
      <c r="K196" s="55">
        <f t="shared" si="115"/>
        <v>2.5000000000000001E-2</v>
      </c>
      <c r="L196" s="45"/>
      <c r="M196" s="48"/>
      <c r="N196" s="20">
        <f>IF(D196&gt;B196,D196*0.013,0)</f>
        <v>3955.6348392457653</v>
      </c>
      <c r="O196" s="18">
        <f>O191+SUM(N193:N196)</f>
        <v>15438.968354224397</v>
      </c>
      <c r="P196" s="14">
        <f>P195+C196+H195</f>
        <v>316012.93653388368</v>
      </c>
      <c r="Q196" s="25">
        <f>(P196-(B108+SUM(H108:H195)))/(B108+SUM(H108:H195))</f>
        <v>7.3881011211523928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300323.96817965928</v>
      </c>
      <c r="C198" s="44">
        <f>(B198*required_return)</f>
        <v>9009.7190453897783</v>
      </c>
      <c r="D198" s="14">
        <f>B198+C198</f>
        <v>309333.68722504907</v>
      </c>
      <c r="E198" s="14">
        <f>B198/3000</f>
        <v>100.10798939321975</v>
      </c>
      <c r="F198" s="14">
        <f>E198</f>
        <v>100.10798939321975</v>
      </c>
      <c r="G198" s="53">
        <f>(D198-B198)/F198</f>
        <v>90.000000000000156</v>
      </c>
      <c r="H198" s="19"/>
      <c r="I198" s="19"/>
      <c r="J198" s="14">
        <f>D198+H198-I198</f>
        <v>309333.68722504907</v>
      </c>
      <c r="K198" s="55">
        <f>E198*75/B198</f>
        <v>2.5000000000000001E-2</v>
      </c>
      <c r="L198" s="45"/>
      <c r="M198" s="47"/>
      <c r="N198" s="20">
        <f>IF(D198&gt;B198,D198*0.013,0)</f>
        <v>4021.3379339256376</v>
      </c>
      <c r="O198" s="18"/>
      <c r="P198" s="14">
        <f>P196+C198+H196</f>
        <v>325022.65557927347</v>
      </c>
      <c r="Q198" s="25">
        <f>(P198-(B108+SUM(H108:H196)))/(B108+SUM(H108:H196))</f>
        <v>7.6272509333557261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305312.34929112345</v>
      </c>
      <c r="C199" s="44">
        <f>(B199*required_return)</f>
        <v>9159.3704787337028</v>
      </c>
      <c r="D199" s="18">
        <f>B199+C199</f>
        <v>314471.71976985713</v>
      </c>
      <c r="E199" s="14">
        <f>B199/3000</f>
        <v>101.77078309704115</v>
      </c>
      <c r="F199" s="14">
        <f>E199</f>
        <v>101.77078309704115</v>
      </c>
      <c r="G199" s="52">
        <f t="shared" ref="G199:G201" si="117">(D199-B199)/F199</f>
        <v>89.99999999999973</v>
      </c>
      <c r="H199" s="19"/>
      <c r="I199" s="19"/>
      <c r="J199" s="18">
        <f>D199+H199-I199</f>
        <v>314471.71976985713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4088.1323570081427</v>
      </c>
      <c r="O199" s="18"/>
      <c r="P199" s="14">
        <f>P198+C199+H198</f>
        <v>334182.02605800715</v>
      </c>
      <c r="Q199" s="25">
        <f>(P199-(B108+SUM(H108:H198)))/(B108+SUM(H108:H198))</f>
        <v>7.8703730239397558</v>
      </c>
      <c r="R199" s="25">
        <f t="shared" ref="R199:R201" si="119">D199/B199-1</f>
        <v>2.9999999999999805E-2</v>
      </c>
    </row>
    <row r="200" spans="1:18">
      <c r="A200" s="1">
        <f>A199+7</f>
        <v>45718</v>
      </c>
      <c r="B200" s="17">
        <f>D199+H199-N199</f>
        <v>310383.58741284901</v>
      </c>
      <c r="C200" s="44">
        <f>(B200*required_return)</f>
        <v>9311.5076223854703</v>
      </c>
      <c r="D200" s="18">
        <f>B200+C200</f>
        <v>319695.09503523447</v>
      </c>
      <c r="E200" s="14">
        <f>B200/3000</f>
        <v>103.46119580428301</v>
      </c>
      <c r="F200" s="14">
        <f>E200</f>
        <v>103.46119580428301</v>
      </c>
      <c r="G200" s="52">
        <f t="shared" si="117"/>
        <v>89.999999999999858</v>
      </c>
      <c r="H200" s="19"/>
      <c r="I200" s="19"/>
      <c r="J200" s="18">
        <f>D200+H200-I200</f>
        <v>319695.09503523447</v>
      </c>
      <c r="K200" s="55">
        <f t="shared" si="118"/>
        <v>2.5000000000000001E-2</v>
      </c>
      <c r="L200" s="45"/>
      <c r="M200" s="47"/>
      <c r="N200" s="20">
        <f>IF(D200&gt;B200,D200*0.013,0)</f>
        <v>4156.0362354580475</v>
      </c>
      <c r="O200" s="18"/>
      <c r="P200" s="14">
        <f>P199+C200+H199</f>
        <v>343493.5336803926</v>
      </c>
      <c r="Q200" s="25">
        <f>(P200-(B108+SUM(H108:H199)))/(B108+SUM(H108:H199))</f>
        <v>8.1175333724483867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315539.05879977642</v>
      </c>
      <c r="C201" s="44">
        <f>(B201*required_return)</f>
        <v>9466.1717639932922</v>
      </c>
      <c r="D201" s="18">
        <f>B201+C201</f>
        <v>325005.2305637697</v>
      </c>
      <c r="E201" s="14">
        <f>B201/3000</f>
        <v>105.17968626659214</v>
      </c>
      <c r="F201" s="14">
        <f>E201</f>
        <v>105.17968626659214</v>
      </c>
      <c r="G201" s="52">
        <f t="shared" si="117"/>
        <v>89.999999999999844</v>
      </c>
      <c r="H201" s="19"/>
      <c r="I201" s="19"/>
      <c r="J201" s="18">
        <f>D201+H201-I201</f>
        <v>325005.2305637697</v>
      </c>
      <c r="K201" s="55">
        <f t="shared" si="118"/>
        <v>2.5000000000000001E-2</v>
      </c>
      <c r="L201" s="45"/>
      <c r="M201" s="48"/>
      <c r="N201" s="20">
        <f>IF(D201&gt;B201,D201*0.013,0)</f>
        <v>4225.0679973290062</v>
      </c>
      <c r="O201" s="18">
        <f>O196+SUM(N198:N201)</f>
        <v>31929.542877945227</v>
      </c>
      <c r="P201" s="14">
        <f>P200+C201+H200</f>
        <v>352959.70544438588</v>
      </c>
      <c r="Q201" s="25">
        <f>(P201-(B108+SUM(H108:H200)))/(B108+SUM(H108:H200))</f>
        <v>8.3687990543457449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320780.1625664407</v>
      </c>
      <c r="C203" s="44">
        <f>(B203*required_return)</f>
        <v>9623.4048769932215</v>
      </c>
      <c r="D203" s="14">
        <f>B203+C203</f>
        <v>330403.56744343392</v>
      </c>
      <c r="E203" s="14">
        <f>B203/3000</f>
        <v>106.92672085548024</v>
      </c>
      <c r="F203" s="14">
        <f>E203</f>
        <v>106.92672085548024</v>
      </c>
      <c r="G203" s="53">
        <f>(D203-B203)/F203</f>
        <v>89.999999999999915</v>
      </c>
      <c r="H203" s="19"/>
      <c r="I203" s="19"/>
      <c r="J203" s="14">
        <f>D203+H203-I203</f>
        <v>330403.56744343392</v>
      </c>
      <c r="K203" s="55">
        <f>E203*75/B203</f>
        <v>2.5000000000000001E-2</v>
      </c>
      <c r="L203" s="45"/>
      <c r="M203" s="47"/>
      <c r="N203" s="20">
        <f>IF(D203&gt;B203,D203*0.013,0)</f>
        <v>4295.2463767646404</v>
      </c>
      <c r="O203" s="18"/>
      <c r="P203" s="14">
        <f>P201+C203+H201</f>
        <v>362583.11032137909</v>
      </c>
      <c r="Q203" s="25">
        <f>(P203-(B108+SUM(H108:H201)))/(B108+SUM(H108:H201))</f>
        <v>8.6242382592194193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326108.3210666693</v>
      </c>
      <c r="C204" s="44">
        <f>(B204*required_return)</f>
        <v>9783.2496320000791</v>
      </c>
      <c r="D204" s="18">
        <f>B204+C204</f>
        <v>335891.57069866941</v>
      </c>
      <c r="E204" s="14">
        <f>B204/3000</f>
        <v>108.70277368888976</v>
      </c>
      <c r="F204" s="14">
        <f>E204</f>
        <v>108.70277368888976</v>
      </c>
      <c r="G204" s="52">
        <f t="shared" ref="G204:G206" si="120">(D204-B204)/F204</f>
        <v>90.00000000000027</v>
      </c>
      <c r="H204" s="19"/>
      <c r="I204" s="19"/>
      <c r="J204" s="18">
        <f>D204+H204-I204</f>
        <v>335891.57069866941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4366.5904190827023</v>
      </c>
      <c r="O204" s="18"/>
      <c r="P204" s="14">
        <f>P203+C204+H203</f>
        <v>372366.35995337914</v>
      </c>
      <c r="Q204" s="25">
        <f>(P204-(B108+SUM(H108:H203)))/(B108+SUM(H108:H203))</f>
        <v>8.8839203092860455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331524.98027958669</v>
      </c>
      <c r="C205" s="44">
        <f>(B205*required_return)</f>
        <v>9945.7494083876009</v>
      </c>
      <c r="D205" s="18">
        <f>B205+C205</f>
        <v>341470.72968797426</v>
      </c>
      <c r="E205" s="14">
        <f>B205/3000</f>
        <v>110.50832675986223</v>
      </c>
      <c r="F205" s="14">
        <f>E205</f>
        <v>110.50832675986223</v>
      </c>
      <c r="G205" s="52">
        <f t="shared" si="120"/>
        <v>89.999999999999801</v>
      </c>
      <c r="H205" s="19"/>
      <c r="I205" s="19"/>
      <c r="J205" s="18">
        <f>D205+H205-I205</f>
        <v>341470.72968797426</v>
      </c>
      <c r="K205" s="55">
        <f t="shared" si="121"/>
        <v>2.4999999999999998E-2</v>
      </c>
      <c r="L205" s="45"/>
      <c r="M205" s="47"/>
      <c r="N205" s="20">
        <f>IF(D205&gt;B205,D205*0.013,0)</f>
        <v>4439.1194859436655</v>
      </c>
      <c r="O205" s="18"/>
      <c r="P205" s="14">
        <f>P204+C205+H204</f>
        <v>382312.10936176672</v>
      </c>
      <c r="Q205" s="25">
        <f>(P205-(B108+SUM(H108:H204)))/(B108+SUM(H108:H204))</f>
        <v>9.1479156782042779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337031.61020203063</v>
      </c>
      <c r="C206" s="44">
        <f>(B206*required_return)</f>
        <v>10110.948306060918</v>
      </c>
      <c r="D206" s="18">
        <f>B206+C206</f>
        <v>347142.55850809155</v>
      </c>
      <c r="E206" s="14">
        <f>B206/3000</f>
        <v>112.34387006734354</v>
      </c>
      <c r="F206" s="14">
        <f>E206</f>
        <v>112.34387006734354</v>
      </c>
      <c r="G206" s="52">
        <f t="shared" si="120"/>
        <v>90.000000000000014</v>
      </c>
      <c r="H206" s="19"/>
      <c r="I206" s="19"/>
      <c r="J206" s="18">
        <f>D206+H206-I206</f>
        <v>347142.55850809155</v>
      </c>
      <c r="K206" s="55">
        <f t="shared" si="121"/>
        <v>2.5000000000000001E-2</v>
      </c>
      <c r="L206" s="45"/>
      <c r="M206" s="48"/>
      <c r="N206" s="20">
        <f>IF(D206&gt;B206,D206*0.013,0)</f>
        <v>4512.8532606051904</v>
      </c>
      <c r="O206" s="18">
        <f>O201+SUM(N203:N206)</f>
        <v>49543.352420341427</v>
      </c>
      <c r="P206" s="14">
        <f>P205+C206+H205</f>
        <v>392423.05766782764</v>
      </c>
      <c r="Q206" s="25">
        <f>(P206-(B108+SUM(H108:H205)))/(B108+SUM(H108:H205))</f>
        <v>9.4162960102002433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342629.70524748636</v>
      </c>
      <c r="C208" s="44">
        <f>(B208*required_return)</f>
        <v>10278.89115742459</v>
      </c>
      <c r="D208" s="14">
        <f>B208+C208</f>
        <v>352908.59640491096</v>
      </c>
      <c r="E208" s="14">
        <f>B208/3000</f>
        <v>114.20990174916211</v>
      </c>
      <c r="F208" s="14">
        <f>E208</f>
        <v>114.20990174916211</v>
      </c>
      <c r="G208" s="53">
        <f>(D208-B208)/F208</f>
        <v>90.000000000000099</v>
      </c>
      <c r="H208" s="19"/>
      <c r="I208" s="19"/>
      <c r="J208" s="14">
        <f>D208+H208-I208</f>
        <v>352908.59640491096</v>
      </c>
      <c r="K208" s="55">
        <f>E208*75/B208</f>
        <v>2.4999999999999998E-2</v>
      </c>
      <c r="L208" s="45"/>
      <c r="M208" s="19"/>
      <c r="N208" s="20">
        <f>IF(D208&gt;B208,D208*0.013,0)</f>
        <v>4587.8117532638425</v>
      </c>
      <c r="O208" s="18"/>
      <c r="P208" s="14">
        <f>P206+C208+H206</f>
        <v>402701.94882525224</v>
      </c>
      <c r="Q208" s="25">
        <f>(P208-(B108+SUM(H108:H206)))/(B108+SUM(H108:H206))</f>
        <v>9.6891341395106618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348320.78465164709</v>
      </c>
      <c r="C209" s="44">
        <f>(B209*required_return)</f>
        <v>10449.623539549413</v>
      </c>
      <c r="D209" s="18">
        <f>B209+C209</f>
        <v>358770.4081911965</v>
      </c>
      <c r="E209" s="14">
        <f>B209/3000</f>
        <v>116.1069282172157</v>
      </c>
      <c r="F209" s="14">
        <f>E209</f>
        <v>116.1069282172157</v>
      </c>
      <c r="G209" s="52">
        <f t="shared" ref="G209:G211" si="123">(D209-B209)/F209</f>
        <v>90.000000000000014</v>
      </c>
      <c r="H209" s="19"/>
      <c r="I209" s="19"/>
      <c r="J209" s="18">
        <f>D209+H209-I209</f>
        <v>358770.4081911965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4664.015306485554</v>
      </c>
      <c r="O209" s="18"/>
      <c r="P209" s="14">
        <f>P208+C209+H208</f>
        <v>413151.57236480166</v>
      </c>
      <c r="Q209" s="25">
        <f>(P209-(B108+SUM(H108:H208)))/(B108+SUM(H108:H208))</f>
        <v>9.9665041101489251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354106.39288471098</v>
      </c>
      <c r="C210" s="44">
        <f>(B210*required_return)</f>
        <v>10623.191786541329</v>
      </c>
      <c r="D210" s="18">
        <f>B210+C210</f>
        <v>364729.58467125229</v>
      </c>
      <c r="E210" s="14">
        <f>B210/3000</f>
        <v>118.03546429490366</v>
      </c>
      <c r="F210" s="14">
        <f>E210</f>
        <v>118.03546429490366</v>
      </c>
      <c r="G210" s="52">
        <f t="shared" si="123"/>
        <v>89.999999999999858</v>
      </c>
      <c r="H210" s="19"/>
      <c r="I210" s="19"/>
      <c r="J210" s="18">
        <f>D210+H210-I210</f>
        <v>364729.58467125229</v>
      </c>
      <c r="K210" s="55">
        <f t="shared" si="124"/>
        <v>2.4999999999999998E-2</v>
      </c>
      <c r="L210" s="45"/>
      <c r="M210" s="19"/>
      <c r="N210" s="20">
        <f>IF(D210&gt;B210,D210*0.013,0)</f>
        <v>4741.4846007262795</v>
      </c>
      <c r="O210" s="18"/>
      <c r="P210" s="14">
        <f>P209+C210+H209</f>
        <v>423774.76415134297</v>
      </c>
      <c r="Q210" s="25">
        <f>(P210-(B108+SUM(H108:H209)))/(B108+SUM(H108:H209))</f>
        <v>10.24848119599949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359988.10007052601</v>
      </c>
      <c r="C211" s="44">
        <f>(B211*required_return)</f>
        <v>10799.643002115779</v>
      </c>
      <c r="D211" s="18">
        <f>B211+C211</f>
        <v>370787.74307264178</v>
      </c>
      <c r="E211" s="14">
        <f>B211/3000</f>
        <v>119.99603335684201</v>
      </c>
      <c r="F211" s="14">
        <f>E211</f>
        <v>119.99603335684201</v>
      </c>
      <c r="G211" s="52">
        <f t="shared" si="123"/>
        <v>89.999999999999929</v>
      </c>
      <c r="H211" s="19"/>
      <c r="I211" s="19"/>
      <c r="J211" s="18">
        <f>D211+H211-I211</f>
        <v>370787.74307264178</v>
      </c>
      <c r="K211" s="55">
        <f t="shared" si="124"/>
        <v>2.5000000000000001E-2</v>
      </c>
      <c r="L211" s="45"/>
      <c r="M211" s="23"/>
      <c r="N211" s="20">
        <f>IF(D211&gt;B211,D211*0.013,0)</f>
        <v>4820.240659944343</v>
      </c>
      <c r="O211" s="18">
        <f>O206+SUM(N208:N211)</f>
        <v>68356.904740761442</v>
      </c>
      <c r="P211" s="14">
        <f>P210+C211+H210</f>
        <v>434574.40715345874</v>
      </c>
      <c r="Q211" s="25">
        <f>(P211-(B108+SUM(H108:H210)))/(B108+SUM(H108:H210))</f>
        <v>10.535141921246034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365967.50241269742</v>
      </c>
      <c r="C213" s="44">
        <f>(B213*required_return)</f>
        <v>10979.025072380922</v>
      </c>
      <c r="D213" s="14">
        <f>B213+C213</f>
        <v>376946.52748507832</v>
      </c>
      <c r="E213" s="14">
        <f>B213/3000</f>
        <v>121.98916747089913</v>
      </c>
      <c r="F213" s="14">
        <f>E213</f>
        <v>121.98916747089913</v>
      </c>
      <c r="G213" s="53">
        <f>(D213-B213)/F213</f>
        <v>89.999999999999829</v>
      </c>
      <c r="H213" s="19"/>
      <c r="I213" s="19"/>
      <c r="J213" s="14">
        <f>D213+H213-I213</f>
        <v>376946.52748507832</v>
      </c>
      <c r="K213" s="55">
        <f>E213*75/B213</f>
        <v>2.5000000000000001E-2</v>
      </c>
      <c r="L213" s="45"/>
      <c r="M213" s="47"/>
      <c r="N213" s="20">
        <f>IF(D213&gt;B213,D213*0.013,0)</f>
        <v>4900.3048573060178</v>
      </c>
      <c r="O213" s="18"/>
      <c r="P213" s="14">
        <f>P211+C213+H211</f>
        <v>445553.43222583964</v>
      </c>
      <c r="Q213" s="25">
        <f>(P213-(B108+SUM(H108:H211)))/(B108+SUM(H108:H211))</f>
        <v>10.826564081138921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372046.22262777231</v>
      </c>
      <c r="C214" s="44">
        <f>(B214*required_return)</f>
        <v>11161.386678833169</v>
      </c>
      <c r="D214" s="18">
        <f>B214+C214</f>
        <v>383207.60930660547</v>
      </c>
      <c r="E214" s="14">
        <f>B214/3000</f>
        <v>124.01540754259076</v>
      </c>
      <c r="F214" s="14">
        <f>E214</f>
        <v>124.01540754259076</v>
      </c>
      <c r="G214" s="52">
        <f t="shared" ref="G214:G216" si="126">(D214-B214)/F214</f>
        <v>89.999999999999972</v>
      </c>
      <c r="H214" s="19"/>
      <c r="I214" s="19"/>
      <c r="J214" s="18">
        <f>D214+H214-I214</f>
        <v>383207.60930660547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4981.6989209858712</v>
      </c>
      <c r="O214" s="18"/>
      <c r="P214" s="14">
        <f>P213+C214+H213</f>
        <v>456714.81890467281</v>
      </c>
      <c r="Q214" s="25">
        <f>(P214-(B108+SUM(H108:H213)))/(B108+SUM(H108:H213))</f>
        <v>11.12282676310763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378225.91038561962</v>
      </c>
      <c r="C215" s="44">
        <f>(B215*required_return)</f>
        <v>11346.777311568589</v>
      </c>
      <c r="D215" s="18">
        <f>B215+C215</f>
        <v>389572.68769718823</v>
      </c>
      <c r="E215" s="14">
        <f>B215/3000</f>
        <v>126.0753034618732</v>
      </c>
      <c r="F215" s="14">
        <f>E215</f>
        <v>126.0753034618732</v>
      </c>
      <c r="G215" s="52">
        <f t="shared" si="126"/>
        <v>90.000000000000199</v>
      </c>
      <c r="H215" s="19"/>
      <c r="I215" s="19"/>
      <c r="J215" s="18">
        <f>D215+H215-I215</f>
        <v>389572.68769718823</v>
      </c>
      <c r="K215" s="55">
        <f t="shared" si="127"/>
        <v>2.5000000000000001E-2</v>
      </c>
      <c r="L215" s="45"/>
      <c r="M215" s="47"/>
      <c r="N215" s="20">
        <f>IF(D215&gt;B215,D215*0.013,0)</f>
        <v>5064.4449400634467</v>
      </c>
      <c r="O215" s="18"/>
      <c r="P215" s="14">
        <f>P214+C215+H214</f>
        <v>468061.59621624142</v>
      </c>
      <c r="Q215" s="25">
        <f>(P215-(B108+SUM(H108:H214)))/(B108+SUM(H108:H214))</f>
        <v>11.42401036822384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384508.24275712477</v>
      </c>
      <c r="C216" s="44">
        <f>(B216*required_return)</f>
        <v>11535.247282713743</v>
      </c>
      <c r="D216" s="18">
        <f>B216+C216</f>
        <v>396043.49003983854</v>
      </c>
      <c r="E216" s="14">
        <f>B216/3000</f>
        <v>128.16941425237493</v>
      </c>
      <c r="F216" s="14">
        <f>E216</f>
        <v>128.16941425237493</v>
      </c>
      <c r="G216" s="52">
        <f t="shared" si="126"/>
        <v>90.000000000000185</v>
      </c>
      <c r="H216" s="19"/>
      <c r="I216" s="19"/>
      <c r="J216" s="18">
        <f>D216+H216-I216</f>
        <v>396043.49003983854</v>
      </c>
      <c r="K216" s="55">
        <f t="shared" si="127"/>
        <v>2.5000000000000005E-2</v>
      </c>
      <c r="L216" s="45"/>
      <c r="M216" s="48"/>
      <c r="N216" s="20">
        <f>IF(D216&gt;B216,D216*0.013,0)</f>
        <v>5148.5653705179011</v>
      </c>
      <c r="O216" s="18">
        <f>O211+SUM(N213:N216)</f>
        <v>88451.918829634669</v>
      </c>
      <c r="P216" s="14">
        <f>P215+C216+H215</f>
        <v>479596.84349895519</v>
      </c>
      <c r="Q216" s="25">
        <f>(P216-(B108+SUM(H108:H215)))/(B108+SUM(H108:H215))</f>
        <v>11.730196633021031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390894.92466932064</v>
      </c>
      <c r="C218" s="44">
        <f>(B218*required_return)</f>
        <v>11726.847740079618</v>
      </c>
      <c r="D218" s="14">
        <f>B218+C218</f>
        <v>402621.77240940026</v>
      </c>
      <c r="E218" s="14">
        <f>B218/3000</f>
        <v>130.29830822310689</v>
      </c>
      <c r="F218" s="14">
        <f>E218</f>
        <v>130.29830822310689</v>
      </c>
      <c r="G218" s="53">
        <f>(D218-B218)/F218</f>
        <v>90.000000000000043</v>
      </c>
      <c r="H218" s="19"/>
      <c r="I218" s="19"/>
      <c r="J218" s="14">
        <f>D218+H218-I218</f>
        <v>402621.77240940026</v>
      </c>
      <c r="K218" s="55">
        <f>E218*75/B218</f>
        <v>2.5000000000000001E-2</v>
      </c>
      <c r="L218" s="45"/>
      <c r="M218" s="47"/>
      <c r="N218" s="20">
        <f>IF(D218&gt;B218,D218*0.023,0)</f>
        <v>9260.3007654162066</v>
      </c>
      <c r="O218" s="18"/>
      <c r="P218" s="14">
        <f>P216+C218+H216</f>
        <v>491323.69123903482</v>
      </c>
      <c r="Q218" s="25">
        <f>(P218-(B108+SUM(H108:H216)))/(B108+SUM(H108:H216))</f>
        <v>12.041468651676503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393361.47164398408</v>
      </c>
      <c r="C219" s="44">
        <f>(B219*required_return)</f>
        <v>11800.844149319522</v>
      </c>
      <c r="D219" s="18">
        <f>B219+C219</f>
        <v>405162.3157933036</v>
      </c>
      <c r="E219" s="14">
        <f>B219/3000</f>
        <v>131.12049054799471</v>
      </c>
      <c r="F219" s="14">
        <f>E219</f>
        <v>131.12049054799471</v>
      </c>
      <c r="G219" s="52">
        <f t="shared" ref="G219:G221" si="129">(D219-B219)/F219</f>
        <v>89.999999999999915</v>
      </c>
      <c r="H219" s="19"/>
      <c r="I219" s="19"/>
      <c r="J219" s="18">
        <f>D219+H219-I219</f>
        <v>405162.3157933036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9318.733263245982</v>
      </c>
      <c r="O219" s="18"/>
      <c r="P219" s="14">
        <f>P218+C219+H218</f>
        <v>503124.53538835433</v>
      </c>
      <c r="Q219" s="25">
        <f>(P219-(B108+SUM(H108:H218)))/(B108+SUM(H108:H218))</f>
        <v>12.35470479676969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395843.58253005764</v>
      </c>
      <c r="C220" s="44">
        <f>(B220*required_return)</f>
        <v>11875.307475901729</v>
      </c>
      <c r="D220" s="18">
        <f>B220+C220</f>
        <v>407718.89000595937</v>
      </c>
      <c r="E220" s="14">
        <f>B220/3000</f>
        <v>131.94786084335254</v>
      </c>
      <c r="F220" s="14">
        <f>E220</f>
        <v>131.94786084335254</v>
      </c>
      <c r="G220" s="52">
        <f t="shared" si="129"/>
        <v>90.000000000000028</v>
      </c>
      <c r="H220" s="19"/>
      <c r="I220" s="19"/>
      <c r="J220" s="18">
        <f>D220+H220-I220</f>
        <v>407718.89000595937</v>
      </c>
      <c r="K220" s="55">
        <f t="shared" si="130"/>
        <v>2.4999999999999998E-2</v>
      </c>
      <c r="L220" s="45"/>
      <c r="M220" s="47"/>
      <c r="N220" s="20">
        <f>IF(D220&gt;B220,D220*0.023,0)</f>
        <v>9377.534470137065</v>
      </c>
      <c r="O220" s="18"/>
      <c r="P220" s="14">
        <f>P219+C220+H219</f>
        <v>514999.84286425606</v>
      </c>
      <c r="Q220" s="25">
        <f>(P220-(B108+SUM(H108:H219)))/(B108+SUM(H108:H219))</f>
        <v>12.669917461938415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398341.35553582228</v>
      </c>
      <c r="C221" s="44">
        <f>(B221*required_return)</f>
        <v>11950.240666074667</v>
      </c>
      <c r="D221" s="18">
        <f>B221+C221</f>
        <v>410291.59620189696</v>
      </c>
      <c r="E221" s="14">
        <f>B221/3000</f>
        <v>132.78045184527409</v>
      </c>
      <c r="F221" s="14">
        <f>E221</f>
        <v>132.78045184527409</v>
      </c>
      <c r="G221" s="52">
        <f t="shared" si="129"/>
        <v>90.000000000000085</v>
      </c>
      <c r="H221" s="19"/>
      <c r="I221" s="19"/>
      <c r="J221" s="18">
        <f>D221+H221-I221</f>
        <v>410291.59620189696</v>
      </c>
      <c r="K221" s="55">
        <f t="shared" si="130"/>
        <v>2.5000000000000001E-2</v>
      </c>
      <c r="L221" s="45"/>
      <c r="M221" s="48"/>
      <c r="N221" s="20">
        <f>IF(D221&gt;B221,D221*0.023,0)</f>
        <v>9436.7067126436305</v>
      </c>
      <c r="O221" s="18">
        <f>O216+SUM(N218:N221)</f>
        <v>125845.19404107754</v>
      </c>
      <c r="P221" s="14">
        <f>P220+C221+H220</f>
        <v>526950.08353033068</v>
      </c>
      <c r="Q221" s="25">
        <f>(P221-(B108+SUM(H108:H220)))/(B108+SUM(H108:H220))</f>
        <v>12.987119119024353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400854.88948925334</v>
      </c>
      <c r="C223" s="44">
        <f>(B223*required_return)</f>
        <v>12025.6466846776</v>
      </c>
      <c r="D223" s="14">
        <f>B223+C223</f>
        <v>412880.53617393092</v>
      </c>
      <c r="E223" s="14">
        <f>B223/3000</f>
        <v>133.61829649641777</v>
      </c>
      <c r="F223" s="14">
        <f>E223</f>
        <v>133.61829649641777</v>
      </c>
      <c r="G223" s="53">
        <f>(D223-B223)/F223</f>
        <v>89.999999999999801</v>
      </c>
      <c r="H223" s="19"/>
      <c r="I223" s="19"/>
      <c r="J223" s="14">
        <f>D223+H223-I223</f>
        <v>412880.53617393092</v>
      </c>
      <c r="K223" s="55">
        <f>E223*75/B223</f>
        <v>2.4999999999999998E-2</v>
      </c>
      <c r="L223" s="50"/>
      <c r="M223" s="49"/>
      <c r="N223" s="31">
        <f>IF(D223&gt;B223,D223*0.023,0)</f>
        <v>9496.2523320004111</v>
      </c>
      <c r="O223" s="32"/>
      <c r="P223" s="30">
        <f>P221+C223+H221</f>
        <v>538975.73021500825</v>
      </c>
      <c r="Q223" s="35">
        <f>(P223-(B108+SUM(H108:H221)))/(B108+SUM(H108:H221))</f>
        <v>13.306322318566504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403384.2838419305</v>
      </c>
      <c r="C224" s="44">
        <f>(B224*required_return)</f>
        <v>12101.528515257914</v>
      </c>
      <c r="D224" s="18">
        <f>B224+C224</f>
        <v>415485.81235718844</v>
      </c>
      <c r="E224" s="14">
        <f>B224/3000</f>
        <v>134.46142794731017</v>
      </c>
      <c r="F224" s="14">
        <f>E224</f>
        <v>134.46142794731017</v>
      </c>
      <c r="G224" s="52">
        <f t="shared" ref="G224:G226" si="132">(D224-B224)/F224</f>
        <v>90.000000000000114</v>
      </c>
      <c r="H224" s="19"/>
      <c r="I224" s="19"/>
      <c r="J224" s="18">
        <f>D224+H224-I224</f>
        <v>415485.81235718844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9556.1736842153332</v>
      </c>
      <c r="O224" s="18"/>
      <c r="P224" s="14">
        <f>P223+C224+H223</f>
        <v>551077.25873026613</v>
      </c>
      <c r="Q224" s="25">
        <f>(P224-(B108+SUM(H108:H223)))/(B108+SUM(H108:H223))</f>
        <v>13.627539690297766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405929.63867297309</v>
      </c>
      <c r="C225" s="44">
        <f>(B225*required_return)</f>
        <v>12177.889160189192</v>
      </c>
      <c r="D225" s="18">
        <f>B225+C225</f>
        <v>418107.52783316228</v>
      </c>
      <c r="E225" s="14">
        <f>B225/3000</f>
        <v>135.30987955765769</v>
      </c>
      <c r="F225" s="14">
        <f>E225</f>
        <v>135.30987955765769</v>
      </c>
      <c r="G225" s="52">
        <f t="shared" si="132"/>
        <v>90.000000000000028</v>
      </c>
      <c r="H225" s="19"/>
      <c r="I225" s="19"/>
      <c r="J225" s="18">
        <f>D225+H225-I225</f>
        <v>418107.52783316228</v>
      </c>
      <c r="K225" s="55">
        <f t="shared" si="133"/>
        <v>2.5000000000000001E-2</v>
      </c>
      <c r="L225" s="45"/>
      <c r="M225" s="47"/>
      <c r="N225" s="20">
        <f>IF(D225&gt;B225,D225*0.023,0)</f>
        <v>9616.4731401627323</v>
      </c>
      <c r="O225" s="18"/>
      <c r="P225" s="14">
        <f>P224+C225+H224</f>
        <v>563255.14789045532</v>
      </c>
      <c r="Q225" s="25">
        <f>(P225-(B108+SUM(H108:H224)))/(B108+SUM(H108:H224))</f>
        <v>13.950783943644653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408491.05469299958</v>
      </c>
      <c r="C226" s="44">
        <f>(B226*required_return)</f>
        <v>12254.731640789987</v>
      </c>
      <c r="D226" s="18">
        <f>B226+C226</f>
        <v>420745.78633378958</v>
      </c>
      <c r="E226" s="14">
        <f>B226/3000</f>
        <v>136.16368489766651</v>
      </c>
      <c r="F226" s="14">
        <f>E226</f>
        <v>136.16368489766651</v>
      </c>
      <c r="G226" s="52">
        <f t="shared" si="132"/>
        <v>90.000000000000156</v>
      </c>
      <c r="H226" s="19"/>
      <c r="I226" s="19"/>
      <c r="J226" s="18">
        <f>D226+H226-I226</f>
        <v>420745.78633378958</v>
      </c>
      <c r="K226" s="55">
        <f t="shared" si="133"/>
        <v>2.4999999999999998E-2</v>
      </c>
      <c r="L226" s="51"/>
      <c r="M226" s="48"/>
      <c r="N226" s="22">
        <f>IF(D226&gt;B226,D226*0.023,0)</f>
        <v>9677.1530856771606</v>
      </c>
      <c r="O226" s="34">
        <f>O221+SUM(N223:N226)</f>
        <v>164191.24628313316</v>
      </c>
      <c r="P226" s="36">
        <f>P225+C226+H225</f>
        <v>575509.87953124533</v>
      </c>
      <c r="Q226" s="37">
        <f>(P226-(B108+SUM(H108:H225)))/(B108+SUM(H108:H225))</f>
        <v>14.276067868230161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411068.6332481124</v>
      </c>
      <c r="C228" s="44">
        <f>(B228*required_return)</f>
        <v>12332.058997443371</v>
      </c>
      <c r="D228" s="14">
        <f>B228+C228</f>
        <v>423400.69224555575</v>
      </c>
      <c r="E228" s="14">
        <f>B228/3000</f>
        <v>137.02287774937079</v>
      </c>
      <c r="F228" s="14">
        <f>E228</f>
        <v>137.02287774937079</v>
      </c>
      <c r="G228" s="53">
        <f>(D228-B228)/F228</f>
        <v>89.999999999999872</v>
      </c>
      <c r="H228" s="19"/>
      <c r="I228" s="19"/>
      <c r="J228" s="14">
        <f>D228+H228-I228</f>
        <v>423400.69224555575</v>
      </c>
      <c r="K228" s="55">
        <f>E228*75/B228</f>
        <v>2.4999999999999998E-2</v>
      </c>
      <c r="L228" s="45"/>
      <c r="M228" s="47"/>
      <c r="N228" s="31">
        <f>IF(D228&gt;B228,D228*0.023,0)</f>
        <v>9738.2159216477812</v>
      </c>
      <c r="O228" s="32"/>
      <c r="P228" s="14">
        <f>P226+C228+H226</f>
        <v>587841.93852868874</v>
      </c>
      <c r="Q228" s="25">
        <f>(P228-(B158+SUM(H158:H226)))/(B158+SUM(H158:H226))</f>
        <v>3.7833303380637955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413662.47632390796</v>
      </c>
      <c r="C229" s="44">
        <f>(B229*required_return)</f>
        <v>12409.874289717238</v>
      </c>
      <c r="D229" s="18">
        <f>B229+C229</f>
        <v>426072.3506136252</v>
      </c>
      <c r="E229" s="14">
        <f>B229/3000</f>
        <v>137.88749210796931</v>
      </c>
      <c r="F229" s="14">
        <f>E229</f>
        <v>137.88749210796931</v>
      </c>
      <c r="G229" s="52">
        <f t="shared" ref="G229:G231" si="135">(D229-B229)/F229</f>
        <v>89.999999999999972</v>
      </c>
      <c r="H229" s="19"/>
      <c r="I229" s="19"/>
      <c r="J229" s="18">
        <f>D229+H229-I229</f>
        <v>426072.3506136252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9799.6640641133799</v>
      </c>
      <c r="O229" s="18"/>
      <c r="P229" s="14">
        <f>P228+C229+H228</f>
        <v>600251.81281840603</v>
      </c>
      <c r="Q229" s="25">
        <f>(P229-(B158+SUM(H158:H228)))/(B158+SUM(H158:H228))</f>
        <v>3.8843107620364985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416272.6865495118</v>
      </c>
      <c r="C230" s="44">
        <f>(B230*required_return)</f>
        <v>12488.180596485354</v>
      </c>
      <c r="D230" s="18">
        <f>B230+C230</f>
        <v>428760.86714599712</v>
      </c>
      <c r="E230" s="14">
        <f>B230/3000</f>
        <v>138.75756218317059</v>
      </c>
      <c r="F230" s="14">
        <f>E230</f>
        <v>138.75756218317059</v>
      </c>
      <c r="G230" s="52">
        <f t="shared" si="135"/>
        <v>89.999999999999801</v>
      </c>
      <c r="H230" s="19"/>
      <c r="I230" s="19"/>
      <c r="J230" s="18">
        <f>D230+H230-I230</f>
        <v>428760.86714599712</v>
      </c>
      <c r="K230" s="55">
        <f t="shared" si="136"/>
        <v>2.4999999999999998E-2</v>
      </c>
      <c r="L230" s="45"/>
      <c r="M230" s="47"/>
      <c r="N230" s="20">
        <f>IF(D230&gt;B230,D230*0.023,0)</f>
        <v>9861.4999443579345</v>
      </c>
      <c r="O230" s="18"/>
      <c r="P230" s="14">
        <f>P229+C230+H229</f>
        <v>612739.99341489142</v>
      </c>
      <c r="Q230" s="25">
        <f>(P230-(B158+SUM(H158:H229)))/(B158+SUM(H158:H229))</f>
        <v>3.985928372484469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418899.36720163916</v>
      </c>
      <c r="C231" s="44">
        <f>(B231*required_return)</f>
        <v>12566.981016049174</v>
      </c>
      <c r="D231" s="18">
        <f>B231+C231</f>
        <v>431466.34821768833</v>
      </c>
      <c r="E231" s="14">
        <f>B231/3000</f>
        <v>139.6331224005464</v>
      </c>
      <c r="F231" s="14">
        <f>E231</f>
        <v>139.6331224005464</v>
      </c>
      <c r="G231" s="52">
        <f t="shared" si="135"/>
        <v>89.999999999999901</v>
      </c>
      <c r="H231" s="19"/>
      <c r="I231" s="19"/>
      <c r="J231" s="18">
        <f>D231+H231-I231</f>
        <v>431466.34821768833</v>
      </c>
      <c r="K231" s="55">
        <f t="shared" si="136"/>
        <v>2.5000000000000001E-2</v>
      </c>
      <c r="L231" s="45"/>
      <c r="M231" s="48"/>
      <c r="N231" s="22">
        <f>IF(D231&gt;B231,D231*0.023,0)</f>
        <v>9923.7260090068321</v>
      </c>
      <c r="O231" s="34">
        <f>O226+SUM(N228:N231)</f>
        <v>203514.3522222591</v>
      </c>
      <c r="P231" s="14">
        <f>P230+C231+H230</f>
        <v>625306.97443094058</v>
      </c>
      <c r="Q231" s="25">
        <f>(P231-(B158+SUM(H158:H230)))/(B158+SUM(H158:H230))</f>
        <v>4.0881871900543656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421542.62220868148</v>
      </c>
      <c r="C233" s="44">
        <f>(B233*required_return)</f>
        <v>12646.278666260445</v>
      </c>
      <c r="D233" s="14">
        <f>B233+C233</f>
        <v>434188.9008749419</v>
      </c>
      <c r="E233" s="14">
        <f>B233/3000</f>
        <v>140.51420740289382</v>
      </c>
      <c r="F233" s="14">
        <f>E233</f>
        <v>140.51420740289382</v>
      </c>
      <c r="G233" s="53">
        <f>(D233-B233)/F233</f>
        <v>89.999999999999829</v>
      </c>
      <c r="H233" s="19"/>
      <c r="I233" s="19"/>
      <c r="J233" s="14">
        <f>D233+H233-I233</f>
        <v>434188.9008749419</v>
      </c>
      <c r="K233" s="55">
        <f>E233*75/B233</f>
        <v>2.4999999999999998E-2</v>
      </c>
      <c r="L233" s="45"/>
      <c r="M233" s="47"/>
      <c r="N233" s="20">
        <f>IF(D233&gt;B233,D233*0.013,0)</f>
        <v>5644.4557113742449</v>
      </c>
      <c r="O233" s="18"/>
      <c r="P233" s="14">
        <f>P231+C233+H231</f>
        <v>637953.253097201</v>
      </c>
      <c r="Q233" s="25">
        <f>(P233-(B158+SUM(H158:H231)))/(B158+SUM(H158:H231))</f>
        <v>4.1910912607631285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428544.44516356767</v>
      </c>
      <c r="C234" s="44">
        <f>(B234*required_return)</f>
        <v>12856.33335490703</v>
      </c>
      <c r="D234" s="18">
        <f>B234+C234</f>
        <v>441400.77851847472</v>
      </c>
      <c r="E234" s="14">
        <f>B234/3000</f>
        <v>142.8481483878559</v>
      </c>
      <c r="F234" s="14">
        <f>E234</f>
        <v>142.8481483878559</v>
      </c>
      <c r="G234" s="52">
        <f t="shared" ref="G234:G236" si="138">(D234-B234)/F234</f>
        <v>90.000000000000142</v>
      </c>
      <c r="H234" s="19"/>
      <c r="I234" s="19"/>
      <c r="J234" s="18">
        <f>D234+H234-I234</f>
        <v>441400.77851847472</v>
      </c>
      <c r="K234" s="55">
        <f t="shared" ref="K234:K236" si="139">E234*75/B234</f>
        <v>2.5000000000000005E-2</v>
      </c>
      <c r="L234" s="45"/>
      <c r="M234" s="47"/>
      <c r="N234" s="20">
        <f>IF(D234&gt;B234,D234*0.013,0)</f>
        <v>5738.2101207401711</v>
      </c>
      <c r="O234" s="18"/>
      <c r="P234" s="14">
        <f>P233+C234+H233</f>
        <v>650809.58645210799</v>
      </c>
      <c r="Q234" s="25">
        <f>(P234-(B158+SUM(H158:H233)))/(B158+SUM(H158:H233))</f>
        <v>4.2957045680863644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435662.56839773455</v>
      </c>
      <c r="C235" s="44">
        <f>(B235*required_return)</f>
        <v>13069.877051932035</v>
      </c>
      <c r="D235" s="18">
        <f>B235+C235</f>
        <v>448732.44544966659</v>
      </c>
      <c r="E235" s="14">
        <f>B235/3000</f>
        <v>145.22085613257818</v>
      </c>
      <c r="F235" s="14">
        <f>E235</f>
        <v>145.22085613257818</v>
      </c>
      <c r="G235" s="52">
        <f t="shared" si="138"/>
        <v>90.000000000000014</v>
      </c>
      <c r="H235" s="19"/>
      <c r="I235" s="19"/>
      <c r="J235" s="18">
        <f>D235+H235-I235</f>
        <v>448732.44544966659</v>
      </c>
      <c r="K235" s="55">
        <f t="shared" si="139"/>
        <v>2.4999999999999998E-2</v>
      </c>
      <c r="L235" s="45"/>
      <c r="M235" s="47"/>
      <c r="N235" s="20">
        <f>IF(D235&gt;B235,D235*0.013,0)</f>
        <v>5833.5217908456652</v>
      </c>
      <c r="O235" s="18"/>
      <c r="P235" s="14">
        <f>P234+C235+H234</f>
        <v>663879.46350404003</v>
      </c>
      <c r="Q235" s="25">
        <f>(P235-(B158+SUM(H158:H234)))/(B158+SUM(H158:H234))</f>
        <v>4.4020555024442389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442898.92365882092</v>
      </c>
      <c r="C236" s="44">
        <f>(B236*required_return)</f>
        <v>13286.967709764627</v>
      </c>
      <c r="D236" s="18">
        <f>B236+C236</f>
        <v>456185.89136858552</v>
      </c>
      <c r="E236" s="14">
        <f>B236/3000</f>
        <v>147.63297455294031</v>
      </c>
      <c r="F236" s="14">
        <f>E236</f>
        <v>147.63297455294031</v>
      </c>
      <c r="G236" s="52">
        <f t="shared" si="138"/>
        <v>89.999999999999844</v>
      </c>
      <c r="H236" s="19"/>
      <c r="I236" s="19"/>
      <c r="J236" s="18">
        <f>D236+H236-I236</f>
        <v>456185.89136858552</v>
      </c>
      <c r="K236" s="55">
        <f t="shared" si="139"/>
        <v>2.5000000000000001E-2</v>
      </c>
      <c r="L236" s="45"/>
      <c r="M236" s="48"/>
      <c r="N236" s="20">
        <f>IF(D236&gt;B236,D236*0.013,0)</f>
        <v>5930.4165877916112</v>
      </c>
      <c r="O236" s="18">
        <f>O231+SUM(N233:N236)</f>
        <v>226660.95643301078</v>
      </c>
      <c r="P236" s="14">
        <f>P235+C236+H235</f>
        <v>677166.43121380464</v>
      </c>
      <c r="Q236" s="25">
        <f>(P236-(B158+SUM(H158:H235)))/(B158+SUM(H158:H235))</f>
        <v>4.5101729258217969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450255.47478079388</v>
      </c>
      <c r="C238" s="44">
        <f>(B238*required_return)</f>
        <v>13507.664243423817</v>
      </c>
      <c r="D238" s="14">
        <f>B238+C238</f>
        <v>463763.13902421773</v>
      </c>
      <c r="E238" s="14">
        <f>B238/3000</f>
        <v>150.08515826026462</v>
      </c>
      <c r="F238" s="14">
        <f>E238</f>
        <v>150.08515826026462</v>
      </c>
      <c r="G238" s="53">
        <f>(D238-B238)/F238</f>
        <v>90.000000000000199</v>
      </c>
      <c r="H238" s="19"/>
      <c r="I238" s="19"/>
      <c r="J238" s="14">
        <f>D238+H238-I238</f>
        <v>463763.13902421773</v>
      </c>
      <c r="K238" s="55">
        <f>E238*75/B238</f>
        <v>2.5000000000000001E-2</v>
      </c>
      <c r="L238" s="45"/>
      <c r="M238" s="47"/>
      <c r="N238" s="20">
        <f>IF(D238&gt;B238,D238*0.013,0)</f>
        <v>6028.9208073148302</v>
      </c>
      <c r="O238" s="18"/>
      <c r="P238" s="14">
        <f>P236+C238+H236</f>
        <v>690674.09545722848</v>
      </c>
      <c r="Q238" s="25">
        <f>(P238-(B158+SUM(H158:H236)))/(B158+SUM(H158:H236))</f>
        <v>4.6200861796016577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457734.21821690293</v>
      </c>
      <c r="C239" s="44">
        <f>(B239*required_return)</f>
        <v>13732.026546507088</v>
      </c>
      <c r="D239" s="18">
        <f>B239+C239</f>
        <v>471466.24476341001</v>
      </c>
      <c r="E239" s="14">
        <f>B239/3000</f>
        <v>152.57807273896765</v>
      </c>
      <c r="F239" s="14">
        <f>E239</f>
        <v>152.57807273896765</v>
      </c>
      <c r="G239" s="52">
        <f t="shared" ref="G239:G241" si="141">(D239-B239)/F239</f>
        <v>89.999999999999972</v>
      </c>
      <c r="H239" s="19"/>
      <c r="I239" s="19"/>
      <c r="J239" s="18">
        <f>D239+H239-I239</f>
        <v>471466.24476341001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6129.0611819243295</v>
      </c>
      <c r="O239" s="18"/>
      <c r="P239" s="14">
        <f>P238+C239+H238</f>
        <v>704406.12200373563</v>
      </c>
      <c r="Q239" s="25">
        <f>(P239-(B158+SUM(H158:H238)))/(B158+SUM(H158:H238))</f>
        <v>4.7318250925268019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465337.1835814857</v>
      </c>
      <c r="C240" s="44">
        <f>(B240*required_return)</f>
        <v>13960.115507444571</v>
      </c>
      <c r="D240" s="18">
        <f>B240+C240</f>
        <v>479297.29908893025</v>
      </c>
      <c r="E240" s="14">
        <f>B240/3000</f>
        <v>155.11239452716191</v>
      </c>
      <c r="F240" s="14">
        <f>E240</f>
        <v>155.11239452716191</v>
      </c>
      <c r="G240" s="52">
        <f t="shared" si="141"/>
        <v>89.999999999999801</v>
      </c>
      <c r="H240" s="19"/>
      <c r="I240" s="19"/>
      <c r="J240" s="18">
        <f>D240+H240-I240</f>
        <v>479297.29908893025</v>
      </c>
      <c r="K240" s="55">
        <f t="shared" si="142"/>
        <v>2.5000000000000001E-2</v>
      </c>
      <c r="L240" s="45"/>
      <c r="M240" s="47"/>
      <c r="N240" s="20">
        <f>IF(D240&gt;B240,D240*0.013,0)</f>
        <v>6230.864888156093</v>
      </c>
      <c r="O240" s="18"/>
      <c r="P240" s="14">
        <f>P239+C240+H239</f>
        <v>718366.23751118022</v>
      </c>
      <c r="Q240" s="25">
        <f>(P240-(B158+SUM(H158:H239)))/(B158+SUM(H158:H239))</f>
        <v>4.8454199887956317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473066.43420077418</v>
      </c>
      <c r="C241" s="44">
        <f>(B241*required_return)</f>
        <v>14191.993026023225</v>
      </c>
      <c r="D241" s="18">
        <f>B241+C241</f>
        <v>487258.42722679739</v>
      </c>
      <c r="E241" s="14">
        <f>B241/3000</f>
        <v>157.68881140025806</v>
      </c>
      <c r="F241" s="14">
        <f>E241</f>
        <v>157.68881140025806</v>
      </c>
      <c r="G241" s="52">
        <f t="shared" si="141"/>
        <v>89.999999999999886</v>
      </c>
      <c r="H241" s="19"/>
      <c r="I241" s="19"/>
      <c r="J241" s="18">
        <f>D241+H241-I241</f>
        <v>487258.42722679739</v>
      </c>
      <c r="K241" s="55">
        <f t="shared" si="142"/>
        <v>2.4999999999999998E-2</v>
      </c>
      <c r="L241" s="45"/>
      <c r="M241" s="48"/>
      <c r="N241" s="20">
        <f>IF(D241&gt;B241,D241*0.013,0)</f>
        <v>6334.3595539483658</v>
      </c>
      <c r="O241" s="18">
        <f>O236+SUM(N238:N241)</f>
        <v>251384.16286435441</v>
      </c>
      <c r="P241" s="14">
        <f>P240+C241+H240</f>
        <v>732558.23053720349</v>
      </c>
      <c r="Q241" s="25">
        <f>(P241-(B158+SUM(H158:H240)))/(B158+SUM(H158:H240))</f>
        <v>4.9609016962914874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480924.06767284899</v>
      </c>
      <c r="C243" s="44">
        <f>(B243*required_return)</f>
        <v>14427.722030185469</v>
      </c>
      <c r="D243" s="14">
        <f>B243+C243</f>
        <v>495351.78970303445</v>
      </c>
      <c r="E243" s="14">
        <f>B243/3000</f>
        <v>160.30802255761634</v>
      </c>
      <c r="F243" s="14">
        <f>E243</f>
        <v>160.30802255761634</v>
      </c>
      <c r="G243" s="53">
        <f>(D243-B243)/F243</f>
        <v>89.999999999999901</v>
      </c>
      <c r="H243" s="19"/>
      <c r="I243" s="19"/>
      <c r="J243" s="14">
        <f>D243+H243-I243</f>
        <v>495351.78970303445</v>
      </c>
      <c r="K243" s="55">
        <f>E243*75/B243</f>
        <v>2.5000000000000001E-2</v>
      </c>
      <c r="L243" s="45"/>
      <c r="M243" s="47"/>
      <c r="N243" s="20">
        <f>IF(D243&gt;B243,D243*0.013,0)</f>
        <v>6439.5732661394477</v>
      </c>
      <c r="O243" s="18"/>
      <c r="P243" s="14">
        <f>P241+C243+H241</f>
        <v>746985.952567389</v>
      </c>
      <c r="Q243" s="25">
        <f>(P243-(B158+SUM(H158:H241)))/(B158+SUM(H158:H241))</f>
        <v>5.0783015549488502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488912.21643689502</v>
      </c>
      <c r="C244" s="44">
        <f>(B244*required_return)</f>
        <v>14667.366493106851</v>
      </c>
      <c r="D244" s="18">
        <f>B244+C244</f>
        <v>503579.5829300019</v>
      </c>
      <c r="E244" s="14">
        <f>B244/3000</f>
        <v>162.97073881229835</v>
      </c>
      <c r="F244" s="14">
        <f>E244</f>
        <v>162.97073881229835</v>
      </c>
      <c r="G244" s="52">
        <f t="shared" ref="G244:G246" si="144">(D244-B244)/F244</f>
        <v>90.000000000000156</v>
      </c>
      <c r="H244" s="19"/>
      <c r="I244" s="19"/>
      <c r="J244" s="18">
        <f>D244+H244-I244</f>
        <v>503579.5829300019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6546.5345780900243</v>
      </c>
      <c r="O244" s="18"/>
      <c r="P244" s="14">
        <f>P243+C244+H243</f>
        <v>761653.31906049582</v>
      </c>
      <c r="Q244" s="25">
        <f>(P244-(B158+SUM(H158:H243)))/(B158+SUM(H158:H243))</f>
        <v>5.1976514252585098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497033.04835191189</v>
      </c>
      <c r="C245" s="44">
        <f>(B245*required_return)</f>
        <v>14910.991450557356</v>
      </c>
      <c r="D245" s="18">
        <f>B245+C245</f>
        <v>511944.03980246925</v>
      </c>
      <c r="E245" s="14">
        <f>B245/3000</f>
        <v>165.67768278397062</v>
      </c>
      <c r="F245" s="14">
        <f>E245</f>
        <v>165.67768278397062</v>
      </c>
      <c r="G245" s="52">
        <f t="shared" si="144"/>
        <v>90.000000000000071</v>
      </c>
      <c r="H245" s="19"/>
      <c r="I245" s="19"/>
      <c r="J245" s="18">
        <f>D245+H245-I245</f>
        <v>511944.03980246925</v>
      </c>
      <c r="K245" s="55">
        <f t="shared" si="145"/>
        <v>2.4999999999999998E-2</v>
      </c>
      <c r="L245" s="45"/>
      <c r="M245" s="47"/>
      <c r="N245" s="20">
        <f>IF(D245&gt;B245,D245*0.013,0)</f>
        <v>6655.2725174321004</v>
      </c>
      <c r="O245" s="18"/>
      <c r="P245" s="14">
        <f>P244+C245+H244</f>
        <v>776564.31051105319</v>
      </c>
      <c r="Q245" s="25">
        <f>(P245-(B158+SUM(H158:H244)))/(B158+SUM(H158:H244))</f>
        <v>5.3189836969140138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505288.76728503715</v>
      </c>
      <c r="C246" s="44">
        <f>(B246*required_return)</f>
        <v>15158.663018551113</v>
      </c>
      <c r="D246" s="18">
        <f>B246+C246</f>
        <v>520447.43030358828</v>
      </c>
      <c r="E246" s="14">
        <f>B246/3000</f>
        <v>168.42958909501237</v>
      </c>
      <c r="F246" s="14">
        <f>E246</f>
        <v>168.42958909501237</v>
      </c>
      <c r="G246" s="52">
        <f t="shared" si="144"/>
        <v>90.000000000000099</v>
      </c>
      <c r="H246" s="19"/>
      <c r="I246" s="19"/>
      <c r="J246" s="18">
        <f>D246+H246-I246</f>
        <v>520447.43030358828</v>
      </c>
      <c r="K246" s="55">
        <f t="shared" si="145"/>
        <v>2.4999999999999998E-2</v>
      </c>
      <c r="L246" s="45"/>
      <c r="M246" s="48"/>
      <c r="N246" s="20">
        <f>IF(D246&gt;B246,D246*0.013,0)</f>
        <v>6765.8165939466471</v>
      </c>
      <c r="O246" s="18">
        <f>O241+SUM(N243:N246)</f>
        <v>277791.35981996264</v>
      </c>
      <c r="P246" s="14">
        <f>P245+C246+H245</f>
        <v>791722.97352960426</v>
      </c>
      <c r="Q246" s="25">
        <f>(P246-(B158+SUM(H158:H245)))/(B158+SUM(H158:H245))</f>
        <v>5.4423312976017151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513681.61370964162</v>
      </c>
      <c r="C248" s="44">
        <f>(B248*required_return)</f>
        <v>15410.448411289248</v>
      </c>
      <c r="D248" s="14">
        <f>B248+C248</f>
        <v>529092.06212093087</v>
      </c>
      <c r="E248" s="14">
        <f>B248/3000</f>
        <v>171.22720456988054</v>
      </c>
      <c r="F248" s="14">
        <f>E248</f>
        <v>171.22720456988054</v>
      </c>
      <c r="G248" s="53">
        <f>(D248-B248)/F248</f>
        <v>90.000000000000028</v>
      </c>
      <c r="H248" s="19"/>
      <c r="I248" s="19"/>
      <c r="J248" s="14">
        <f>D248+H248-I248</f>
        <v>529092.06212093087</v>
      </c>
      <c r="K248" s="55">
        <f>E248*75/B248</f>
        <v>2.4999999999999998E-2</v>
      </c>
      <c r="L248" s="45"/>
      <c r="M248" s="47"/>
      <c r="N248" s="20">
        <f>IF(D248&gt;B248,D248*0.013,0)</f>
        <v>6878.1968075721006</v>
      </c>
      <c r="O248" s="18"/>
      <c r="P248" s="14">
        <f>P246+C248+H246</f>
        <v>807133.42194089352</v>
      </c>
      <c r="Q248" s="25">
        <f>(P248-(B158+SUM(H158:H246)))/(B158+SUM(H158:H246))</f>
        <v>5.5677277019368399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522213.86531335878</v>
      </c>
      <c r="C249" s="44">
        <f>(B249*required_return)</f>
        <v>15666.415959400763</v>
      </c>
      <c r="D249" s="18">
        <f>B249+C249</f>
        <v>537880.28127275954</v>
      </c>
      <c r="E249" s="14">
        <f>B249/3000</f>
        <v>174.07128843778625</v>
      </c>
      <c r="F249" s="14">
        <f>E249</f>
        <v>174.07128843778625</v>
      </c>
      <c r="G249" s="52">
        <f t="shared" ref="G249:G251" si="147">(D249-B249)/F249</f>
        <v>90.000000000000014</v>
      </c>
      <c r="H249" s="19"/>
      <c r="I249" s="19"/>
      <c r="J249" s="18">
        <f>D249+H249-I249</f>
        <v>537880.28127275954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6992.4436565458736</v>
      </c>
      <c r="O249" s="18"/>
      <c r="P249" s="14">
        <f>P248+C249+H248</f>
        <v>822799.83790029422</v>
      </c>
      <c r="Q249" s="25">
        <f>(P249-(B158+SUM(H158:H248)))/(B158+SUM(H158:H248))</f>
        <v>5.6952069405479708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530887.83761621371</v>
      </c>
      <c r="C250" s="44">
        <f>(B250*required_return)</f>
        <v>15926.63512848641</v>
      </c>
      <c r="D250" s="18">
        <f>B250+C250</f>
        <v>546814.47274470015</v>
      </c>
      <c r="E250" s="14">
        <f>B250/3000</f>
        <v>176.96261253873791</v>
      </c>
      <c r="F250" s="14">
        <f>E250</f>
        <v>176.96261253873791</v>
      </c>
      <c r="G250" s="52">
        <f t="shared" si="147"/>
        <v>90.000000000000128</v>
      </c>
      <c r="H250" s="19"/>
      <c r="I250" s="19"/>
      <c r="J250" s="18">
        <f>D250+H250-I250</f>
        <v>546814.47274470015</v>
      </c>
      <c r="K250" s="55">
        <f t="shared" si="148"/>
        <v>2.5000000000000001E-2</v>
      </c>
      <c r="L250" s="45"/>
      <c r="M250" s="47"/>
      <c r="N250" s="20">
        <f>IF(D250&gt;B250,D250*0.013,0)</f>
        <v>7108.5881456811012</v>
      </c>
      <c r="O250" s="18"/>
      <c r="P250" s="14">
        <f>P249+C250+H249</f>
        <v>838726.47302878066</v>
      </c>
      <c r="Q250" s="25">
        <f>(P250-(B158+SUM(H158:H249)))/(B158+SUM(H158:H249))</f>
        <v>5.8248036093124327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539705.88459901907</v>
      </c>
      <c r="C251" s="44">
        <f>(B251*required_return)</f>
        <v>16191.176537970572</v>
      </c>
      <c r="D251" s="18">
        <f>B251+C251</f>
        <v>555897.06113698962</v>
      </c>
      <c r="E251" s="14">
        <f>B251/3000</f>
        <v>179.90196153300636</v>
      </c>
      <c r="F251" s="14">
        <f>E251</f>
        <v>179.90196153300636</v>
      </c>
      <c r="G251" s="52">
        <f t="shared" si="147"/>
        <v>89.999999999999858</v>
      </c>
      <c r="H251" s="19"/>
      <c r="I251" s="19"/>
      <c r="J251" s="18">
        <f>D251+H251-I251</f>
        <v>555897.06113698962</v>
      </c>
      <c r="K251" s="55">
        <f t="shared" si="148"/>
        <v>2.4999999999999998E-2</v>
      </c>
      <c r="L251" s="45"/>
      <c r="M251" s="48"/>
      <c r="N251" s="20">
        <f>IF(D251&gt;B251,D251*0.013,0)</f>
        <v>7226.6617947808645</v>
      </c>
      <c r="O251" s="18">
        <f>O246+SUM(N248:N251)</f>
        <v>305997.25022454257</v>
      </c>
      <c r="P251" s="14">
        <f>P250+C251+H250</f>
        <v>854917.64956675121</v>
      </c>
      <c r="Q251" s="25">
        <f>(P251-(B158+SUM(H158:H250)))/(B158+SUM(H158:H250))</f>
        <v>5.9565528787450717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548670.39934220875</v>
      </c>
      <c r="C253" s="44">
        <f>(B253*required_return)</f>
        <v>16460.111980266262</v>
      </c>
      <c r="D253" s="14">
        <f>B253+C253</f>
        <v>565130.51132247504</v>
      </c>
      <c r="E253" s="14">
        <f>B253/3000</f>
        <v>182.89013311406958</v>
      </c>
      <c r="F253" s="14">
        <f>E253</f>
        <v>182.89013311406958</v>
      </c>
      <c r="G253" s="53">
        <f>(D253-B253)/F253</f>
        <v>90.000000000000128</v>
      </c>
      <c r="H253" s="19"/>
      <c r="I253" s="19"/>
      <c r="J253" s="14">
        <f>D253+H253-I253</f>
        <v>565130.51132247504</v>
      </c>
      <c r="K253" s="55">
        <f>E253*75/B253</f>
        <v>2.5000000000000001E-2</v>
      </c>
      <c r="L253" s="45"/>
      <c r="M253" s="47"/>
      <c r="N253" s="20">
        <f>IF(D253&gt;B253,D253*0.013,0)</f>
        <v>7346.6966471921751</v>
      </c>
      <c r="O253" s="18"/>
      <c r="P253" s="14">
        <f>P251+C253+H251</f>
        <v>871377.76154701749</v>
      </c>
      <c r="Q253" s="25">
        <f>(P253-(B158+SUM(H158:H251)))/(B158+SUM(H158:H251))</f>
        <v>6.0904905035429877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557783.81467528292</v>
      </c>
      <c r="C254" s="44">
        <f>(B254*required_return)</f>
        <v>16733.514440258488</v>
      </c>
      <c r="D254" s="18">
        <f>B254+C254</f>
        <v>574517.32911554142</v>
      </c>
      <c r="E254" s="14">
        <f>B254/3000</f>
        <v>185.92793822509429</v>
      </c>
      <c r="F254" s="14">
        <f>E254</f>
        <v>185.92793822509429</v>
      </c>
      <c r="G254" s="52">
        <f t="shared" ref="G254:G256" si="150">(D254-B254)/F254</f>
        <v>90.000000000000071</v>
      </c>
      <c r="H254" s="19"/>
      <c r="I254" s="19"/>
      <c r="J254" s="18">
        <f>D254+H254-I254</f>
        <v>574517.32911554142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7468.7252785020382</v>
      </c>
      <c r="O254" s="18"/>
      <c r="P254" s="14">
        <f>P253+C254+H253</f>
        <v>888111.27598727599</v>
      </c>
      <c r="Q254" s="25">
        <f>(P254-(B158+SUM(H158:H253)))/(B158+SUM(H158:H253))</f>
        <v>6.2266528322887966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567048.60383703944</v>
      </c>
      <c r="C255" s="44">
        <f>(B255*required_return)</f>
        <v>17011.458115111182</v>
      </c>
      <c r="D255" s="18">
        <f>B255+C255</f>
        <v>584060.06195215066</v>
      </c>
      <c r="E255" s="14">
        <f>B255/3000</f>
        <v>189.01620127901316</v>
      </c>
      <c r="F255" s="14">
        <f>E255</f>
        <v>189.01620127901316</v>
      </c>
      <c r="G255" s="52">
        <f t="shared" si="150"/>
        <v>90.000000000000199</v>
      </c>
      <c r="H255" s="19"/>
      <c r="I255" s="19"/>
      <c r="J255" s="18">
        <f>D255+H255-I255</f>
        <v>584060.06195215066</v>
      </c>
      <c r="K255" s="55">
        <f t="shared" si="151"/>
        <v>2.5000000000000001E-2</v>
      </c>
      <c r="L255" s="45"/>
      <c r="M255" s="47"/>
      <c r="N255" s="20">
        <f>IF(D255&gt;B255,D255*0.013,0)</f>
        <v>7592.7808053779581</v>
      </c>
      <c r="O255" s="18"/>
      <c r="P255" s="14">
        <f>P254+C255+H254</f>
        <v>905122.73410238721</v>
      </c>
      <c r="Q255" s="25">
        <f>(P255-(B158+SUM(H158:H254)))/(B158+SUM(H158:H254))</f>
        <v>6.3650768173150745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576467.28114677267</v>
      </c>
      <c r="C256" s="44">
        <f>(B256*required_return)</f>
        <v>17294.01843440318</v>
      </c>
      <c r="D256" s="18">
        <f>B256+C256</f>
        <v>593761.2995811759</v>
      </c>
      <c r="E256" s="14">
        <f>B256/3000</f>
        <v>192.15576038225757</v>
      </c>
      <c r="F256" s="14">
        <f>E256</f>
        <v>192.15576038225757</v>
      </c>
      <c r="G256" s="52">
        <f t="shared" si="150"/>
        <v>90.000000000000256</v>
      </c>
      <c r="H256" s="19"/>
      <c r="I256" s="19"/>
      <c r="J256" s="18">
        <f>D256+H256-I256</f>
        <v>593761.2995811759</v>
      </c>
      <c r="K256" s="55">
        <f t="shared" si="151"/>
        <v>2.5000000000000001E-2</v>
      </c>
      <c r="L256" s="45"/>
      <c r="M256" s="48"/>
      <c r="N256" s="20">
        <f>IF(D256&gt;B256,D256*0.013,0)</f>
        <v>7718.8968945552861</v>
      </c>
      <c r="O256" s="18">
        <f>O251+SUM(N253:N256)</f>
        <v>336124.34985017002</v>
      </c>
      <c r="P256" s="14">
        <f>P255+C256+H255</f>
        <v>922416.75253679045</v>
      </c>
      <c r="Q256" s="25">
        <f>(P256-(B158+SUM(H158:H255)))/(B158+SUM(H158:H255))</f>
        <v>6.505800024732638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586042.4026866206</v>
      </c>
      <c r="C258" s="44">
        <f>(B258*required_return)</f>
        <v>17581.272080598617</v>
      </c>
      <c r="D258" s="14">
        <f>B258+C258</f>
        <v>603623.67476721923</v>
      </c>
      <c r="E258" s="14">
        <f>B258/3000</f>
        <v>195.34746756220687</v>
      </c>
      <c r="F258" s="14">
        <f>E258</f>
        <v>195.34746756220687</v>
      </c>
      <c r="G258" s="53">
        <f>(D258-B258)/F258</f>
        <v>90.000000000000071</v>
      </c>
      <c r="H258" s="19"/>
      <c r="I258" s="19"/>
      <c r="J258" s="14">
        <f>D258+H258-I258</f>
        <v>603623.67476721923</v>
      </c>
      <c r="K258" s="55">
        <f>E258*75/B258</f>
        <v>2.5000000000000001E-2</v>
      </c>
      <c r="L258" s="45"/>
      <c r="M258" s="19"/>
      <c r="N258" s="20">
        <f>IF(D258&gt;B258,D258*0.013,0)</f>
        <v>7847.1077719738496</v>
      </c>
      <c r="O258" s="18"/>
      <c r="P258" s="14">
        <f>P256+C258+H256</f>
        <v>939998.02461738908</v>
      </c>
      <c r="Q258" s="25">
        <f>(P258-(B158+SUM(H158:H256)))/(B158+SUM(H158:H256))</f>
        <v>6.6488606446254073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595776.5669952454</v>
      </c>
      <c r="C259" s="44">
        <f>(B259*required_return)</f>
        <v>17873.297009857361</v>
      </c>
      <c r="D259" s="18">
        <f>B259+C259</f>
        <v>613649.86400510278</v>
      </c>
      <c r="E259" s="14">
        <f>B259/3000</f>
        <v>198.59218899841514</v>
      </c>
      <c r="F259" s="14">
        <f>E259</f>
        <v>198.59218899841514</v>
      </c>
      <c r="G259" s="52">
        <f t="shared" ref="G259:G261" si="153">(D259-B259)/F259</f>
        <v>90.000000000000043</v>
      </c>
      <c r="H259" s="19"/>
      <c r="I259" s="19"/>
      <c r="J259" s="18">
        <f>D259+H259-I259</f>
        <v>613649.86400510278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7977.4482320663355</v>
      </c>
      <c r="O259" s="18"/>
      <c r="P259" s="14">
        <f>P258+C259+H258</f>
        <v>957871.32162724645</v>
      </c>
      <c r="Q259" s="25">
        <f>(P259-(B158+SUM(H158:H258)))/(B158+SUM(H158:H258))</f>
        <v>6.7942975014145954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605672.41577303642</v>
      </c>
      <c r="C260" s="44">
        <f>(B260*required_return)</f>
        <v>18170.172473191091</v>
      </c>
      <c r="D260" s="18">
        <f>B260+C260</f>
        <v>623842.58824622747</v>
      </c>
      <c r="E260" s="14">
        <f>B260/3000</f>
        <v>201.89080525767881</v>
      </c>
      <c r="F260" s="14">
        <f>E260</f>
        <v>201.89080525767881</v>
      </c>
      <c r="G260" s="52">
        <f t="shared" si="153"/>
        <v>89.999999999999787</v>
      </c>
      <c r="H260" s="19"/>
      <c r="I260" s="19"/>
      <c r="J260" s="18">
        <f>D260+H260-I260</f>
        <v>623842.58824622747</v>
      </c>
      <c r="K260" s="55">
        <f t="shared" si="154"/>
        <v>2.4999999999999998E-2</v>
      </c>
      <c r="L260" s="45"/>
      <c r="M260" s="19"/>
      <c r="N260" s="20">
        <f>IF(D260&gt;B260,D260*0.013,0)</f>
        <v>8109.9536472009568</v>
      </c>
      <c r="O260" s="18"/>
      <c r="P260" s="14">
        <f>P259+C260+H259</f>
        <v>976041.4941004375</v>
      </c>
      <c r="Q260" s="25">
        <f>(P260-(B158+SUM(H158:H259)))/(B158+SUM(H158:H259))</f>
        <v>6.9421500643950518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615732.63459902653</v>
      </c>
      <c r="C261" s="44">
        <f>(B261*required_return)</f>
        <v>18471.979037970796</v>
      </c>
      <c r="D261" s="18">
        <f>B261+C261</f>
        <v>634204.6136369973</v>
      </c>
      <c r="E261" s="14">
        <f>B261/3000</f>
        <v>205.24421153300884</v>
      </c>
      <c r="F261" s="14">
        <f>E261</f>
        <v>205.24421153300884</v>
      </c>
      <c r="G261" s="52">
        <f t="shared" si="153"/>
        <v>89.999999999999872</v>
      </c>
      <c r="H261" s="19"/>
      <c r="I261" s="19"/>
      <c r="J261" s="18">
        <f>D261+H261-I261</f>
        <v>634204.6136369973</v>
      </c>
      <c r="K261" s="55">
        <f t="shared" si="154"/>
        <v>2.4999999999999998E-2</v>
      </c>
      <c r="L261" s="45"/>
      <c r="M261" s="23"/>
      <c r="N261" s="20">
        <f>IF(D261&gt;B261,D261*0.013,0)</f>
        <v>8244.6599772809641</v>
      </c>
      <c r="O261" s="18">
        <f>O256+SUM(N258:N261)</f>
        <v>368303.51947869215</v>
      </c>
      <c r="P261" s="14">
        <f>P260+C261+H260</f>
        <v>994513.47313840827</v>
      </c>
      <c r="Q261" s="25">
        <f>(P261-(B158+SUM(H158:H260)))/(B158+SUM(H158:H260))</f>
        <v>7.0924584584466137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625959.9536597163</v>
      </c>
      <c r="C263" s="44">
        <f>(B263*required_return)</f>
        <v>18778.798609791487</v>
      </c>
      <c r="D263" s="14">
        <f>B263+C263</f>
        <v>644738.75226950774</v>
      </c>
      <c r="E263" s="14">
        <f>B263/3000</f>
        <v>208.6533178865721</v>
      </c>
      <c r="F263" s="14">
        <f>E263</f>
        <v>208.6533178865721</v>
      </c>
      <c r="G263" s="53">
        <f>(D263-B263)/F263</f>
        <v>89.999999999999773</v>
      </c>
      <c r="H263" s="19"/>
      <c r="I263" s="19"/>
      <c r="J263" s="14">
        <f>D263+H263-I263</f>
        <v>644738.75226950774</v>
      </c>
      <c r="K263" s="55">
        <f>E263*75/B263</f>
        <v>2.4999999999999998E-2</v>
      </c>
      <c r="L263" s="45"/>
      <c r="M263" s="47"/>
      <c r="N263" s="20">
        <f>IF(D263&gt;B263,D263*0.013,0)</f>
        <v>8381.6037795036009</v>
      </c>
      <c r="O263" s="18"/>
      <c r="P263" s="14">
        <f>P261+C263+H261</f>
        <v>1013292.2717481997</v>
      </c>
      <c r="Q263" s="25">
        <f>(P263-(B158+SUM(H158:H261)))/(B158+SUM(H158:H261))</f>
        <v>7.2452634749233713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636357.14849000413</v>
      </c>
      <c r="C264" s="44">
        <f>(B264*required_return)</f>
        <v>19090.714454700123</v>
      </c>
      <c r="D264" s="18">
        <f>B264+C264</f>
        <v>655447.86294470425</v>
      </c>
      <c r="E264" s="14">
        <f>B264/3000</f>
        <v>212.11904949666805</v>
      </c>
      <c r="F264" s="14">
        <f>E264</f>
        <v>212.11904949666805</v>
      </c>
      <c r="G264" s="52">
        <f t="shared" ref="G264:G266" si="156">(D264-B264)/F264</f>
        <v>89.999999999999986</v>
      </c>
      <c r="H264" s="19"/>
      <c r="I264" s="19"/>
      <c r="J264" s="18">
        <f>D264+H264-I264</f>
        <v>655447.86294470425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8520.8222182811551</v>
      </c>
      <c r="O264" s="18"/>
      <c r="P264" s="14">
        <f>P263+C264+H263</f>
        <v>1032382.9862028998</v>
      </c>
      <c r="Q264" s="25">
        <f>(P264-(B158+SUM(H158:H263)))/(B158+SUM(H158:H263))</f>
        <v>7.4006065827238086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646927.04072642315</v>
      </c>
      <c r="C265" s="44">
        <f>(B265*required_return)</f>
        <v>19407.811221792694</v>
      </c>
      <c r="D265" s="18">
        <f>B265+C265</f>
        <v>666334.85194821586</v>
      </c>
      <c r="E265" s="14">
        <f>B265/3000</f>
        <v>215.64234690880772</v>
      </c>
      <c r="F265" s="14">
        <f>E265</f>
        <v>215.64234690880772</v>
      </c>
      <c r="G265" s="52">
        <f t="shared" si="156"/>
        <v>90.000000000000071</v>
      </c>
      <c r="H265" s="19"/>
      <c r="I265" s="19"/>
      <c r="J265" s="18">
        <f>D265+H265-I265</f>
        <v>666334.85194821586</v>
      </c>
      <c r="K265" s="55">
        <f t="shared" si="157"/>
        <v>2.5000000000000001E-2</v>
      </c>
      <c r="L265" s="45"/>
      <c r="M265" s="47"/>
      <c r="N265" s="20">
        <f>IF(D265&gt;B265,D265*0.013,0)</f>
        <v>8662.353075326806</v>
      </c>
      <c r="O265" s="18"/>
      <c r="P265" s="14">
        <f>P264+C265+H264</f>
        <v>1051790.7974246924</v>
      </c>
      <c r="Q265" s="25">
        <f>(P265-(B158+SUM(H158:H264)))/(B158+SUM(H158:H264))</f>
        <v>7.5585299395448109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657672.49887288909</v>
      </c>
      <c r="C266" s="44">
        <f>(B266*required_return)</f>
        <v>19730.174966186671</v>
      </c>
      <c r="D266" s="18">
        <f>B266+C266</f>
        <v>677402.67383907572</v>
      </c>
      <c r="E266" s="14">
        <f>B266/3000</f>
        <v>219.22416629096304</v>
      </c>
      <c r="F266" s="14">
        <f>E266</f>
        <v>219.22416629096304</v>
      </c>
      <c r="G266" s="52">
        <f t="shared" si="156"/>
        <v>89.999999999999815</v>
      </c>
      <c r="H266" s="19"/>
      <c r="I266" s="19"/>
      <c r="J266" s="18">
        <f>D266+H266-I266</f>
        <v>677402.67383907572</v>
      </c>
      <c r="K266" s="55">
        <f t="shared" si="157"/>
        <v>2.5000000000000001E-2</v>
      </c>
      <c r="L266" s="45"/>
      <c r="M266" s="48"/>
      <c r="N266" s="20">
        <f>IF(D266&gt;B266,D266*0.013,0)</f>
        <v>8806.234759907984</v>
      </c>
      <c r="O266" s="18">
        <f>O261+SUM(N263:N266)</f>
        <v>402674.53331171168</v>
      </c>
      <c r="P266" s="14">
        <f>P265+C266+H265</f>
        <v>1071520.9723908792</v>
      </c>
      <c r="Q266" s="25">
        <f>(P266-(B158+SUM(H158:H265)))/(B158+SUM(H158:H265))</f>
        <v>7.7190764033226102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2022-04-03T12:12:21Z</dcterms:modified>
</cp:coreProperties>
</file>