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10A9A321-8374-4F11-96BF-08ECC1FDEE5B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97" l="1"/>
  <c r="E8" i="97"/>
  <c r="C3" i="97" l="1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E3" i="97"/>
  <c r="K3" i="97" s="1"/>
  <c r="A4" i="93"/>
  <c r="A5" i="93" s="1"/>
  <c r="A6" i="93" s="1"/>
  <c r="E3" i="93"/>
  <c r="F3" i="93" s="1"/>
  <c r="C3" i="93"/>
  <c r="F3" i="97" l="1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K8" i="97" l="1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E9" i="97" s="1"/>
  <c r="G8" i="97"/>
  <c r="J6" i="93"/>
  <c r="R6" i="93"/>
  <c r="B8" i="93"/>
  <c r="E8" i="93" s="1"/>
  <c r="F8" i="93" l="1"/>
  <c r="K8" i="93"/>
  <c r="C9" i="97"/>
  <c r="P9" i="97" s="1"/>
  <c r="Q9" i="97" s="1"/>
  <c r="K9" i="97"/>
  <c r="C8" i="93"/>
  <c r="P8" i="93" s="1"/>
  <c r="Q8" i="93" s="1"/>
  <c r="D8" i="93" l="1"/>
  <c r="J8" i="93" s="1"/>
  <c r="D9" i="97"/>
  <c r="R9" i="97" s="1"/>
  <c r="F9" i="97"/>
  <c r="B10" i="97"/>
  <c r="E10" i="97" s="1"/>
  <c r="J9" i="97" l="1"/>
  <c r="G9" i="97"/>
  <c r="G8" i="93"/>
  <c r="C10" i="97"/>
  <c r="P10" i="97" s="1"/>
  <c r="Q10" i="97" s="1"/>
  <c r="K10" i="97"/>
  <c r="R8" i="93"/>
  <c r="B9" i="93"/>
  <c r="E9" i="93" s="1"/>
  <c r="K9" i="93" l="1"/>
  <c r="F9" i="93"/>
  <c r="D10" i="97"/>
  <c r="B11" i="97" s="1"/>
  <c r="F10" i="97"/>
  <c r="C9" i="93"/>
  <c r="P9" i="93" s="1"/>
  <c r="Q9" i="93" s="1"/>
  <c r="C11" i="97" l="1"/>
  <c r="P11" i="97" s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E13" i="97" s="1"/>
  <c r="G11" i="97"/>
  <c r="F10" i="93"/>
  <c r="K10" i="93"/>
  <c r="C13" i="97"/>
  <c r="P13" i="97" s="1"/>
  <c r="Q13" i="97" s="1"/>
  <c r="C10" i="93"/>
  <c r="P10" i="93" s="1"/>
  <c r="Q10" i="93" s="1"/>
  <c r="K13" i="97" l="1"/>
  <c r="F13" i="97"/>
  <c r="D10" i="93"/>
  <c r="D13" i="97"/>
  <c r="J13" i="97" s="1"/>
  <c r="J10" i="93" l="1"/>
  <c r="G10" i="93"/>
  <c r="R10" i="93"/>
  <c r="G13" i="97"/>
  <c r="B14" i="97"/>
  <c r="E14" i="97" s="1"/>
  <c r="R13" i="97"/>
  <c r="B11" i="93"/>
  <c r="E11" i="93" s="1"/>
  <c r="K11" i="93" l="1"/>
  <c r="F11" i="93"/>
  <c r="C14" i="97"/>
  <c r="P14" i="97" s="1"/>
  <c r="Q14" i="97" s="1"/>
  <c r="C11" i="93"/>
  <c r="P11" i="93" s="1"/>
  <c r="Q11" i="93" s="1"/>
  <c r="K14" i="97" l="1"/>
  <c r="F14" i="97"/>
  <c r="D11" i="93"/>
  <c r="D14" i="97"/>
  <c r="J11" i="93" l="1"/>
  <c r="G11" i="93"/>
  <c r="R14" i="97"/>
  <c r="J14" i="97"/>
  <c r="G14" i="97"/>
  <c r="B15" i="97"/>
  <c r="E15" i="97" s="1"/>
  <c r="R11" i="93"/>
  <c r="B13" i="93"/>
  <c r="E13" i="93" s="1"/>
  <c r="F13" i="93" l="1"/>
  <c r="K13" i="93"/>
  <c r="C15" i="97"/>
  <c r="P15" i="97" s="1"/>
  <c r="Q15" i="97" s="1"/>
  <c r="C13" i="93"/>
  <c r="P13" i="93" s="1"/>
  <c r="Q13" i="93" s="1"/>
  <c r="F15" i="97" l="1"/>
  <c r="K15" i="97"/>
  <c r="D13" i="93"/>
  <c r="D15" i="97"/>
  <c r="G13" i="93" l="1"/>
  <c r="J13" i="93"/>
  <c r="R13" i="93"/>
  <c r="G15" i="97"/>
  <c r="J15" i="97"/>
  <c r="B16" i="97"/>
  <c r="E16" i="97" s="1"/>
  <c r="R15" i="97"/>
  <c r="B14" i="93"/>
  <c r="E14" i="93" s="1"/>
  <c r="K14" i="93" l="1"/>
  <c r="F14" i="93"/>
  <c r="C16" i="97"/>
  <c r="P16" i="97" s="1"/>
  <c r="Q16" i="97" s="1"/>
  <c r="C14" i="93"/>
  <c r="D14" i="93" s="1"/>
  <c r="G14" i="93" l="1"/>
  <c r="J14" i="93"/>
  <c r="F16" i="97"/>
  <c r="K16" i="97"/>
  <c r="D16" i="97"/>
  <c r="P14" i="93"/>
  <c r="Q14" i="93" s="1"/>
  <c r="J16" i="97" l="1"/>
  <c r="G16" i="97"/>
  <c r="R16" i="97"/>
  <c r="B18" i="97"/>
  <c r="E18" i="97" s="1"/>
  <c r="R14" i="93"/>
  <c r="B15" i="93"/>
  <c r="E15" i="93" s="1"/>
  <c r="C18" i="97" l="1"/>
  <c r="P18" i="97" s="1"/>
  <c r="Q18" i="97" s="1"/>
  <c r="K15" i="93"/>
  <c r="F15" i="93"/>
  <c r="C15" i="93"/>
  <c r="P15" i="93" s="1"/>
  <c r="Q15" i="93" s="1"/>
  <c r="D18" i="97" l="1"/>
  <c r="J18" i="97" s="1"/>
  <c r="K18" i="97"/>
  <c r="F18" i="97"/>
  <c r="G18" i="97" s="1"/>
  <c r="D15" i="93"/>
  <c r="R18" i="97"/>
  <c r="B19" i="97"/>
  <c r="E19" i="97" s="1"/>
  <c r="J15" i="93" l="1"/>
  <c r="G15" i="93"/>
  <c r="C19" i="97"/>
  <c r="P19" i="97" s="1"/>
  <c r="B16" i="93"/>
  <c r="E16" i="93" s="1"/>
  <c r="R15" i="93"/>
  <c r="K16" i="93" l="1"/>
  <c r="F16" i="93"/>
  <c r="F19" i="97"/>
  <c r="K19" i="97"/>
  <c r="Q19" i="97"/>
  <c r="D19" i="97"/>
  <c r="C16" i="93"/>
  <c r="P16" i="93" s="1"/>
  <c r="Q16" i="93" s="1"/>
  <c r="J19" i="97" l="1"/>
  <c r="G19" i="97"/>
  <c r="D16" i="93"/>
  <c r="B20" i="97"/>
  <c r="E20" i="97" s="1"/>
  <c r="R19" i="97"/>
  <c r="G16" i="93" l="1"/>
  <c r="J16" i="93"/>
  <c r="C20" i="97"/>
  <c r="P20" i="97" s="1"/>
  <c r="B18" i="93"/>
  <c r="E18" i="93" s="1"/>
  <c r="R16" i="93"/>
  <c r="F18" i="93" l="1"/>
  <c r="K18" i="93"/>
  <c r="F20" i="97"/>
  <c r="K20" i="97"/>
  <c r="D20" i="97"/>
  <c r="Q20" i="97"/>
  <c r="C18" i="93"/>
  <c r="P18" i="93" s="1"/>
  <c r="Q18" i="93" s="1"/>
  <c r="B21" i="97" l="1"/>
  <c r="E21" i="97" s="1"/>
  <c r="G20" i="97"/>
  <c r="J20" i="97"/>
  <c r="D18" i="93"/>
  <c r="R20" i="97"/>
  <c r="J18" i="93" l="1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/>
  <c r="P23" i="97" s="1"/>
  <c r="J19" i="93" l="1"/>
  <c r="G19" i="93"/>
  <c r="Q23" i="97"/>
  <c r="D23" i="97"/>
  <c r="J23" i="97" s="1"/>
  <c r="B20" i="93"/>
  <c r="E20" i="93" s="1"/>
  <c r="R19" i="93"/>
  <c r="F20" i="93" l="1"/>
  <c r="K20" i="93"/>
  <c r="K23" i="97"/>
  <c r="F23" i="97"/>
  <c r="G23" i="97" s="1"/>
  <c r="C20" i="93"/>
  <c r="P20" i="93" s="1"/>
  <c r="Q20" i="93" s="1"/>
  <c r="R23" i="97"/>
  <c r="B24" i="97"/>
  <c r="E24" i="97" s="1"/>
  <c r="D20" i="93" l="1"/>
  <c r="R20" i="93"/>
  <c r="C24" i="97"/>
  <c r="P24" i="97" s="1"/>
  <c r="J20" i="93" l="1"/>
  <c r="G20" i="93"/>
  <c r="K24" i="97"/>
  <c r="F24" i="97"/>
  <c r="B21" i="93"/>
  <c r="E21" i="93" s="1"/>
  <c r="Q24" i="97"/>
  <c r="D24" i="97"/>
  <c r="K21" i="93" l="1"/>
  <c r="F21" i="93"/>
  <c r="J24" i="97"/>
  <c r="G24" i="97"/>
  <c r="C21" i="93"/>
  <c r="P21" i="93" s="1"/>
  <c r="Q21" i="93" s="1"/>
  <c r="R24" i="97"/>
  <c r="B25" i="97"/>
  <c r="E25" i="97" s="1"/>
  <c r="D21" i="93" l="1"/>
  <c r="C25" i="97"/>
  <c r="P25" i="97" s="1"/>
  <c r="J21" i="93" l="1"/>
  <c r="G21" i="93"/>
  <c r="F25" i="97"/>
  <c r="K25" i="97"/>
  <c r="B23" i="93"/>
  <c r="E23" i="93" s="1"/>
  <c r="R21" i="93"/>
  <c r="D25" i="97"/>
  <c r="Q25" i="97"/>
  <c r="F23" i="93" l="1"/>
  <c r="K23" i="93"/>
  <c r="C23" i="93"/>
  <c r="P23" i="93" s="1"/>
  <c r="Q23" i="93" s="1"/>
  <c r="G25" i="97"/>
  <c r="J25" i="97"/>
  <c r="R25" i="97"/>
  <c r="B26" i="97"/>
  <c r="E26" i="97" s="1"/>
  <c r="D23" i="93" l="1"/>
  <c r="C26" i="97"/>
  <c r="P26" i="97" s="1"/>
  <c r="R23" i="93" l="1"/>
  <c r="J23" i="93"/>
  <c r="G23" i="93"/>
  <c r="B24" i="93"/>
  <c r="E24" i="93" s="1"/>
  <c r="K26" i="97"/>
  <c r="F26" i="97"/>
  <c r="Q26" i="97"/>
  <c r="D26" i="97"/>
  <c r="K24" i="93" l="1"/>
  <c r="F24" i="93"/>
  <c r="C24" i="93"/>
  <c r="G26" i="97"/>
  <c r="J26" i="97"/>
  <c r="B28" i="97"/>
  <c r="E28" i="97" s="1"/>
  <c r="R26" i="97"/>
  <c r="P24" i="93" l="1"/>
  <c r="Q24" i="93" s="1"/>
  <c r="D24" i="93"/>
  <c r="C28" i="97"/>
  <c r="P28" i="97" s="1"/>
  <c r="G24" i="93" l="1"/>
  <c r="J24" i="93"/>
  <c r="R24" i="93"/>
  <c r="B25" i="93"/>
  <c r="E25" i="93" s="1"/>
  <c r="K28" i="97"/>
  <c r="F28" i="97"/>
  <c r="D28" i="97"/>
  <c r="Q28" i="97"/>
  <c r="K25" i="93" l="1"/>
  <c r="F25" i="93"/>
  <c r="C25" i="93"/>
  <c r="P25" i="93" s="1"/>
  <c r="Q25" i="93" s="1"/>
  <c r="J28" i="97"/>
  <c r="G28" i="97"/>
  <c r="R28" i="97"/>
  <c r="B29" i="97"/>
  <c r="E29" i="97" s="1"/>
  <c r="D25" i="93" l="1"/>
  <c r="C29" i="97"/>
  <c r="P29" i="97" s="1"/>
  <c r="J25" i="93" l="1"/>
  <c r="G25" i="93"/>
  <c r="B26" i="93"/>
  <c r="E26" i="93" s="1"/>
  <c r="R25" i="93"/>
  <c r="K29" i="97"/>
  <c r="F29" i="97"/>
  <c r="Q29" i="97"/>
  <c r="D29" i="97"/>
  <c r="K26" i="93" l="1"/>
  <c r="F26" i="93"/>
  <c r="C26" i="93"/>
  <c r="P26" i="93" s="1"/>
  <c r="Q26" i="93" s="1"/>
  <c r="J29" i="97"/>
  <c r="G29" i="97"/>
  <c r="R29" i="97"/>
  <c r="B30" i="97"/>
  <c r="E30" i="97" s="1"/>
  <c r="D26" i="93" l="1"/>
  <c r="C30" i="97"/>
  <c r="P30" i="97" s="1"/>
  <c r="G26" i="93" l="1"/>
  <c r="J26" i="93"/>
  <c r="R26" i="93"/>
  <c r="B28" i="93"/>
  <c r="E28" i="93" s="1"/>
  <c r="F30" i="97"/>
  <c r="K30" i="97"/>
  <c r="D30" i="97"/>
  <c r="Q30" i="97"/>
  <c r="F28" i="93" l="1"/>
  <c r="K28" i="93"/>
  <c r="C28" i="93"/>
  <c r="P28" i="93" s="1"/>
  <c r="Q28" i="93" s="1"/>
  <c r="G30" i="97"/>
  <c r="J30" i="97"/>
  <c r="R30" i="97"/>
  <c r="B31" i="97"/>
  <c r="E31" i="97" s="1"/>
  <c r="D28" i="93" l="1"/>
  <c r="C31" i="97"/>
  <c r="P31" i="97" s="1"/>
  <c r="J28" i="93" l="1"/>
  <c r="G28" i="93"/>
  <c r="R28" i="93"/>
  <c r="B29" i="93"/>
  <c r="E29" i="93" s="1"/>
  <c r="F31" i="97"/>
  <c r="K31" i="97"/>
  <c r="Q31" i="97"/>
  <c r="D31" i="97"/>
  <c r="K29" i="93" l="1"/>
  <c r="F29" i="93"/>
  <c r="C29" i="93"/>
  <c r="P29" i="93" s="1"/>
  <c r="Q29" i="93" s="1"/>
  <c r="G31" i="97"/>
  <c r="J31" i="97"/>
  <c r="B33" i="97"/>
  <c r="E33" i="97" s="1"/>
  <c r="R31" i="97"/>
  <c r="D29" i="93" l="1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B39" i="93"/>
  <c r="E39" i="93" s="1"/>
  <c r="C41" i="97"/>
  <c r="P41" i="97" s="1"/>
  <c r="K39" i="93" l="1"/>
  <c r="F39" i="93"/>
  <c r="J38" i="93"/>
  <c r="G38" i="93"/>
  <c r="C39" i="93"/>
  <c r="P39" i="93" s="1"/>
  <c r="Q39" i="93" s="1"/>
  <c r="F41" i="97"/>
  <c r="K41" i="97"/>
  <c r="Q41" i="97"/>
  <c r="D41" i="97"/>
  <c r="D39" i="93" l="1"/>
  <c r="J41" i="97"/>
  <c r="G41" i="97"/>
  <c r="B43" i="97"/>
  <c r="E43" i="97" s="1"/>
  <c r="R41" i="97"/>
  <c r="J39" i="93" l="1"/>
  <c r="G39" i="93"/>
  <c r="R39" i="93"/>
  <c r="B40" i="93"/>
  <c r="E40" i="93" s="1"/>
  <c r="C43" i="97"/>
  <c r="P43" i="97" s="1"/>
  <c r="F40" i="93" l="1"/>
  <c r="K40" i="93"/>
  <c r="C40" i="93"/>
  <c r="P40" i="93" s="1"/>
  <c r="Q40" i="93" s="1"/>
  <c r="K43" i="97"/>
  <c r="F43" i="97"/>
  <c r="Q43" i="97"/>
  <c r="D43" i="97"/>
  <c r="D40" i="93" l="1"/>
  <c r="J43" i="97"/>
  <c r="G43" i="97"/>
  <c r="B44" i="97"/>
  <c r="E44" i="97" s="1"/>
  <c r="R43" i="97"/>
  <c r="J40" i="93" l="1"/>
  <c r="G40" i="93"/>
  <c r="R40" i="93"/>
  <c r="B41" i="93"/>
  <c r="E41" i="93" s="1"/>
  <c r="C44" i="97"/>
  <c r="P44" i="97" s="1"/>
  <c r="K41" i="93" l="1"/>
  <c r="F41" i="93"/>
  <c r="C41" i="93"/>
  <c r="P41" i="93" s="1"/>
  <c r="Q41" i="93" s="1"/>
  <c r="K44" i="97"/>
  <c r="F44" i="97"/>
  <c r="Q44" i="97"/>
  <c r="D44" i="97"/>
  <c r="D41" i="93" l="1"/>
  <c r="J44" i="97"/>
  <c r="G44" i="97"/>
  <c r="R44" i="97"/>
  <c r="B45" i="97"/>
  <c r="E45" i="97" s="1"/>
  <c r="J41" i="93" l="1"/>
  <c r="G41" i="93"/>
  <c r="B43" i="93"/>
  <c r="E43" i="93" s="1"/>
  <c r="R41" i="93"/>
  <c r="C45" i="97"/>
  <c r="P45" i="97" s="1"/>
  <c r="F43" i="93" l="1"/>
  <c r="K43" i="93"/>
  <c r="C43" i="93"/>
  <c r="P43" i="93" s="1"/>
  <c r="Q43" i="93" s="1"/>
  <c r="F45" i="97"/>
  <c r="K45" i="97"/>
  <c r="Q45" i="97"/>
  <c r="D45" i="97"/>
  <c r="D43" i="93" l="1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/>
  <c r="E45" i="93" s="1"/>
  <c r="R44" i="93"/>
  <c r="J46" i="97"/>
  <c r="G46" i="97"/>
  <c r="R46" i="97"/>
  <c r="B48" i="97"/>
  <c r="E48" i="97" s="1"/>
  <c r="K45" i="93" l="1"/>
  <c r="F45" i="93"/>
  <c r="G44" i="93"/>
  <c r="J44" i="93"/>
  <c r="C45" i="93"/>
  <c r="P45" i="93" s="1"/>
  <c r="Q45" i="93" s="1"/>
  <c r="C48" i="97"/>
  <c r="P48" i="97" s="1"/>
  <c r="D45" i="93" l="1"/>
  <c r="R45" i="93" s="1"/>
  <c r="B46" i="93"/>
  <c r="E46" i="93" s="1"/>
  <c r="K48" i="97"/>
  <c r="F48" i="97"/>
  <c r="Q48" i="97"/>
  <c r="D48" i="97"/>
  <c r="K46" i="93" l="1"/>
  <c r="F46" i="93"/>
  <c r="J45" i="93"/>
  <c r="G45" i="93"/>
  <c r="C46" i="93"/>
  <c r="P46" i="93" s="1"/>
  <c r="Q46" i="93" s="1"/>
  <c r="J48" i="97"/>
  <c r="G48" i="97"/>
  <c r="B49" i="97"/>
  <c r="E49" i="97" s="1"/>
  <c r="R48" i="97"/>
  <c r="D46" i="93" l="1"/>
  <c r="C49" i="97"/>
  <c r="P49" i="97" s="1"/>
  <c r="G46" i="93" l="1"/>
  <c r="J46" i="93"/>
  <c r="B48" i="93"/>
  <c r="E48" i="93" s="1"/>
  <c r="R46" i="93"/>
  <c r="K49" i="97"/>
  <c r="F49" i="97"/>
  <c r="D49" i="97"/>
  <c r="Q49" i="97"/>
  <c r="F48" i="93" l="1"/>
  <c r="K48" i="93"/>
  <c r="C48" i="93"/>
  <c r="P48" i="93" s="1"/>
  <c r="Q48" i="93" s="1"/>
  <c r="J49" i="97"/>
  <c r="G49" i="97"/>
  <c r="B50" i="97"/>
  <c r="E50" i="97" s="1"/>
  <c r="R49" i="97"/>
  <c r="D48" i="93" l="1"/>
  <c r="C50" i="97"/>
  <c r="P50" i="97" s="1"/>
  <c r="J48" i="93" l="1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E54" i="97"/>
  <c r="D51" i="93"/>
  <c r="Q54" i="97"/>
  <c r="D54" i="97"/>
  <c r="J51" i="93" l="1"/>
  <c r="G51" i="93"/>
  <c r="B53" i="93"/>
  <c r="E53" i="93" s="1"/>
  <c r="R51" i="93"/>
  <c r="J54" i="97"/>
  <c r="F54" i="97"/>
  <c r="G54" i="97" s="1"/>
  <c r="K54" i="97"/>
  <c r="R54" i="97"/>
  <c r="B55" i="97"/>
  <c r="E55" i="97" s="1"/>
  <c r="F53" i="93" l="1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C58" i="97"/>
  <c r="P58" i="97" s="1"/>
  <c r="D55" i="93" l="1"/>
  <c r="J55" i="93"/>
  <c r="G55" i="93"/>
  <c r="R55" i="93"/>
  <c r="B56" i="93"/>
  <c r="E56" i="93" s="1"/>
  <c r="K58" i="97"/>
  <c r="F58" i="97"/>
  <c r="Q58" i="97"/>
  <c r="D58" i="97"/>
  <c r="K56" i="93" l="1"/>
  <c r="F56" i="93"/>
  <c r="C56" i="93"/>
  <c r="P56" i="93" s="1"/>
  <c r="Q56" i="93" s="1"/>
  <c r="J58" i="97"/>
  <c r="G58" i="97"/>
  <c r="R58" i="97"/>
  <c r="B59" i="97"/>
  <c r="E59" i="97" s="1"/>
  <c r="D56" i="93" l="1"/>
  <c r="B58" i="93"/>
  <c r="E58" i="93" s="1"/>
  <c r="R56" i="93"/>
  <c r="C59" i="97"/>
  <c r="P59" i="97" s="1"/>
  <c r="F58" i="93" l="1"/>
  <c r="K58" i="93"/>
  <c r="G56" i="93"/>
  <c r="J56" i="93"/>
  <c r="C58" i="93"/>
  <c r="P58" i="93" s="1"/>
  <c r="Q58" i="93" s="1"/>
  <c r="F59" i="97"/>
  <c r="K59" i="97"/>
  <c r="Q59" i="97"/>
  <c r="D59" i="97"/>
  <c r="D58" i="93" l="1"/>
  <c r="J59" i="97"/>
  <c r="G59" i="97"/>
  <c r="R59" i="97"/>
  <c r="B60" i="97"/>
  <c r="E60" i="97" s="1"/>
  <c r="J58" i="93" l="1"/>
  <c r="G58" i="93"/>
  <c r="B59" i="93"/>
  <c r="E59" i="93" s="1"/>
  <c r="R58" i="93"/>
  <c r="C60" i="97"/>
  <c r="P60" i="97" s="1"/>
  <c r="K59" i="93" l="1"/>
  <c r="F59" i="93"/>
  <c r="C59" i="93"/>
  <c r="P59" i="93" s="1"/>
  <c r="Q59" i="93" s="1"/>
  <c r="F60" i="97"/>
  <c r="K60" i="97"/>
  <c r="D60" i="97"/>
  <c r="Q60" i="97"/>
  <c r="D59" i="93" l="1"/>
  <c r="R59" i="93"/>
  <c r="B60" i="93"/>
  <c r="E60" i="93" s="1"/>
  <c r="J60" i="97"/>
  <c r="G60" i="97"/>
  <c r="R60" i="97"/>
  <c r="B61" i="97"/>
  <c r="E61" i="97" s="1"/>
  <c r="F60" i="93" l="1"/>
  <c r="K60" i="93"/>
  <c r="J59" i="93"/>
  <c r="G59" i="93"/>
  <c r="C60" i="93"/>
  <c r="P60" i="93" s="1"/>
  <c r="Q60" i="93" s="1"/>
  <c r="C61" i="97"/>
  <c r="P61" i="97" s="1"/>
  <c r="D60" i="93" l="1"/>
  <c r="K61" i="97"/>
  <c r="F61" i="97"/>
  <c r="Q61" i="97"/>
  <c r="D61" i="97"/>
  <c r="J60" i="93" l="1"/>
  <c r="G60" i="93"/>
  <c r="B61" i="93"/>
  <c r="E61" i="93" s="1"/>
  <c r="R60" i="93"/>
  <c r="J61" i="97"/>
  <c r="G61" i="97"/>
  <c r="B63" i="97"/>
  <c r="E63" i="97" s="1"/>
  <c r="R61" i="97"/>
  <c r="K61" i="93" l="1"/>
  <c r="F61" i="93"/>
  <c r="C61" i="93"/>
  <c r="P61" i="93" s="1"/>
  <c r="Q61" i="93" s="1"/>
  <c r="C63" i="97"/>
  <c r="P63" i="97" s="1"/>
  <c r="D61" i="93" l="1"/>
  <c r="K63" i="97"/>
  <c r="F63" i="97"/>
  <c r="Q63" i="97"/>
  <c r="D63" i="97"/>
  <c r="J61" i="93" l="1"/>
  <c r="G61" i="93"/>
  <c r="B63" i="93"/>
  <c r="E63" i="93" s="1"/>
  <c r="R61" i="93"/>
  <c r="J63" i="97"/>
  <c r="G63" i="97"/>
  <c r="B64" i="97"/>
  <c r="E64" i="97" s="1"/>
  <c r="R63" i="97"/>
  <c r="F63" i="93" l="1"/>
  <c r="K63" i="93"/>
  <c r="C63" i="93"/>
  <c r="P63" i="93" s="1"/>
  <c r="Q63" i="93" s="1"/>
  <c r="C64" i="97"/>
  <c r="P64" i="97" s="1"/>
  <c r="D63" i="93" l="1"/>
  <c r="F64" i="97"/>
  <c r="K64" i="97"/>
  <c r="D64" i="97"/>
  <c r="Q64" i="97"/>
  <c r="J63" i="93" l="1"/>
  <c r="G63" i="93"/>
  <c r="R63" i="93"/>
  <c r="B64" i="93"/>
  <c r="E64" i="93" s="1"/>
  <c r="G64" i="97"/>
  <c r="J64" i="97"/>
  <c r="B65" i="97"/>
  <c r="R64" i="97"/>
  <c r="C65" i="97" l="1"/>
  <c r="P65" i="97" s="1"/>
  <c r="Q65" i="97" s="1"/>
  <c r="E65" i="97"/>
  <c r="K64" i="93"/>
  <c r="F64" i="93"/>
  <c r="C64" i="93"/>
  <c r="P64" i="93" s="1"/>
  <c r="Q64" i="93" s="1"/>
  <c r="D65" i="97"/>
  <c r="D64" i="93" l="1"/>
  <c r="F65" i="97"/>
  <c r="G65" i="97" s="1"/>
  <c r="K65" i="97"/>
  <c r="J65" i="97"/>
  <c r="B66" i="97"/>
  <c r="E66" i="97" s="1"/>
  <c r="R65" i="97"/>
  <c r="G64" i="93" l="1"/>
  <c r="J64" i="93"/>
  <c r="R64" i="93"/>
  <c r="B65" i="93"/>
  <c r="E65" i="93" s="1"/>
  <c r="C66" i="97"/>
  <c r="P66" i="97" s="1"/>
  <c r="K65" i="93" l="1"/>
  <c r="F65" i="93"/>
  <c r="C65" i="93"/>
  <c r="P65" i="93" s="1"/>
  <c r="Q65" i="93" s="1"/>
  <c r="K66" i="97"/>
  <c r="F66" i="97"/>
  <c r="Q66" i="97"/>
  <c r="D66" i="97"/>
  <c r="D65" i="93" l="1"/>
  <c r="J66" i="97"/>
  <c r="G66" i="97"/>
  <c r="R66" i="97"/>
  <c r="B68" i="97"/>
  <c r="E68" i="97" s="1"/>
  <c r="J65" i="93" l="1"/>
  <c r="G65" i="93"/>
  <c r="B66" i="93"/>
  <c r="E66" i="93" s="1"/>
  <c r="R65" i="93"/>
  <c r="C68" i="97"/>
  <c r="P68" i="97" s="1"/>
  <c r="K66" i="93" l="1"/>
  <c r="F66" i="93"/>
  <c r="C66" i="93"/>
  <c r="P66" i="93" s="1"/>
  <c r="Q66" i="93" s="1"/>
  <c r="K68" i="97"/>
  <c r="F68" i="97"/>
  <c r="Q68" i="97"/>
  <c r="D68" i="97"/>
  <c r="D66" i="93" l="1"/>
  <c r="J68" i="97"/>
  <c r="G68" i="97"/>
  <c r="B69" i="97"/>
  <c r="E69" i="97" s="1"/>
  <c r="R68" i="97"/>
  <c r="G66" i="93" l="1"/>
  <c r="J66" i="93"/>
  <c r="B68" i="93"/>
  <c r="E68" i="93" s="1"/>
  <c r="R66" i="93"/>
  <c r="C69" i="97"/>
  <c r="P69" i="97" s="1"/>
  <c r="F68" i="93" l="1"/>
  <c r="K68" i="93"/>
  <c r="C68" i="93"/>
  <c r="P68" i="93" s="1"/>
  <c r="Q68" i="93" s="1"/>
  <c r="F69" i="97"/>
  <c r="K69" i="97"/>
  <c r="D69" i="97"/>
  <c r="Q69" i="97"/>
  <c r="D68" i="93" l="1"/>
  <c r="G69" i="97"/>
  <c r="J69" i="97"/>
  <c r="B70" i="97"/>
  <c r="E70" i="97" s="1"/>
  <c r="R69" i="97"/>
  <c r="J68" i="93" l="1"/>
  <c r="G68" i="93"/>
  <c r="R68" i="93"/>
  <c r="B69" i="93"/>
  <c r="E69" i="93" s="1"/>
  <c r="C70" i="97"/>
  <c r="P70" i="97" s="1"/>
  <c r="Q70" i="97" s="1"/>
  <c r="K69" i="93" l="1"/>
  <c r="F69" i="93"/>
  <c r="C69" i="93"/>
  <c r="P69" i="93" s="1"/>
  <c r="Q69" i="93" s="1"/>
  <c r="F70" i="97"/>
  <c r="K70" i="97"/>
  <c r="D70" i="97"/>
  <c r="B71" i="97" s="1"/>
  <c r="E71" i="97" s="1"/>
  <c r="R70" i="97" l="1"/>
  <c r="D69" i="93"/>
  <c r="J70" i="97"/>
  <c r="G70" i="97"/>
  <c r="C71" i="97"/>
  <c r="P71" i="97" s="1"/>
  <c r="G69" i="93" l="1"/>
  <c r="J69" i="93"/>
  <c r="R69" i="93"/>
  <c r="B70" i="93"/>
  <c r="E70" i="93" s="1"/>
  <c r="K71" i="97"/>
  <c r="F71" i="97"/>
  <c r="Q71" i="97"/>
  <c r="D71" i="97"/>
  <c r="F70" i="93" l="1"/>
  <c r="K70" i="93"/>
  <c r="C70" i="93"/>
  <c r="P70" i="93" s="1"/>
  <c r="Q70" i="93" s="1"/>
  <c r="J71" i="97"/>
  <c r="G71" i="97"/>
  <c r="R71" i="97"/>
  <c r="B73" i="97"/>
  <c r="E73" i="97" s="1"/>
  <c r="D70" i="93" l="1"/>
  <c r="C73" i="97"/>
  <c r="P73" i="97" s="1"/>
  <c r="J70" i="93" l="1"/>
  <c r="G70" i="93"/>
  <c r="B71" i="93"/>
  <c r="E71" i="93" s="1"/>
  <c r="R70" i="93"/>
  <c r="K73" i="97"/>
  <c r="F73" i="97"/>
  <c r="D73" i="97"/>
  <c r="Q73" i="97"/>
  <c r="K71" i="93" l="1"/>
  <c r="F71" i="93"/>
  <c r="C71" i="93"/>
  <c r="P71" i="93" s="1"/>
  <c r="Q71" i="93" s="1"/>
  <c r="J73" i="97"/>
  <c r="G73" i="97"/>
  <c r="B74" i="97"/>
  <c r="E74" i="97" s="1"/>
  <c r="R73" i="97"/>
  <c r="D71" i="93" l="1"/>
  <c r="C74" i="97"/>
  <c r="P74" i="97" s="1"/>
  <c r="J71" i="93" l="1"/>
  <c r="G71" i="93"/>
  <c r="R71" i="93"/>
  <c r="B73" i="93"/>
  <c r="E73" i="93" s="1"/>
  <c r="F74" i="97"/>
  <c r="K74" i="97"/>
  <c r="D74" i="97"/>
  <c r="Q74" i="97"/>
  <c r="F73" i="93" l="1"/>
  <c r="K73" i="93"/>
  <c r="C73" i="93"/>
  <c r="P73" i="93" s="1"/>
  <c r="Q73" i="93" s="1"/>
  <c r="J74" i="97"/>
  <c r="G74" i="97"/>
  <c r="R74" i="97"/>
  <c r="B75" i="97"/>
  <c r="E75" i="97" s="1"/>
  <c r="D73" i="93" l="1"/>
  <c r="R73" i="93" s="1"/>
  <c r="C75" i="97"/>
  <c r="P75" i="97" s="1"/>
  <c r="Q75" i="97" s="1"/>
  <c r="B74" i="93" l="1"/>
  <c r="E74" i="93" s="1"/>
  <c r="K74" i="93"/>
  <c r="F74" i="93"/>
  <c r="J73" i="93"/>
  <c r="G73" i="93"/>
  <c r="C74" i="93"/>
  <c r="P74" i="93" s="1"/>
  <c r="Q74" i="93" s="1"/>
  <c r="D75" i="97"/>
  <c r="B76" i="97" s="1"/>
  <c r="E76" i="97" s="1"/>
  <c r="F75" i="97"/>
  <c r="K75" i="97"/>
  <c r="R75" i="97" l="1"/>
  <c r="D74" i="93"/>
  <c r="J75" i="97"/>
  <c r="G75" i="97"/>
  <c r="C76" i="97"/>
  <c r="P76" i="97" s="1"/>
  <c r="G74" i="93" l="1"/>
  <c r="J74" i="93"/>
  <c r="B75" i="93"/>
  <c r="E75" i="93" s="1"/>
  <c r="R74" i="93"/>
  <c r="K76" i="97"/>
  <c r="F76" i="97"/>
  <c r="Q76" i="97"/>
  <c r="D76" i="97"/>
  <c r="K75" i="93" l="1"/>
  <c r="F75" i="93"/>
  <c r="C75" i="93"/>
  <c r="P75" i="93" s="1"/>
  <c r="Q75" i="93" s="1"/>
  <c r="J76" i="97"/>
  <c r="G76" i="97"/>
  <c r="R76" i="97"/>
  <c r="B78" i="97"/>
  <c r="E78" i="97" s="1"/>
  <c r="D75" i="93" l="1"/>
  <c r="C78" i="97"/>
  <c r="P78" i="97" s="1"/>
  <c r="J75" i="93" l="1"/>
  <c r="G75" i="93"/>
  <c r="B76" i="93"/>
  <c r="E76" i="93" s="1"/>
  <c r="R75" i="93"/>
  <c r="K78" i="97"/>
  <c r="F78" i="97"/>
  <c r="D78" i="97"/>
  <c r="Q78" i="97"/>
  <c r="K76" i="93" l="1"/>
  <c r="F76" i="93"/>
  <c r="C76" i="93"/>
  <c r="P76" i="93" s="1"/>
  <c r="Q76" i="93" s="1"/>
  <c r="J78" i="97"/>
  <c r="G78" i="97"/>
  <c r="R78" i="97"/>
  <c r="B79" i="97"/>
  <c r="E79" i="97" s="1"/>
  <c r="D76" i="93" l="1"/>
  <c r="C79" i="97"/>
  <c r="P79" i="97" s="1"/>
  <c r="Q79" i="97" s="1"/>
  <c r="G76" i="93" l="1"/>
  <c r="J76" i="93"/>
  <c r="R76" i="93"/>
  <c r="B78" i="93"/>
  <c r="E78" i="93" s="1"/>
  <c r="F79" i="97"/>
  <c r="K79" i="97"/>
  <c r="D79" i="97"/>
  <c r="F78" i="93" l="1"/>
  <c r="K78" i="93"/>
  <c r="C78" i="93"/>
  <c r="P78" i="93" s="1"/>
  <c r="Q78" i="93" s="1"/>
  <c r="B80" i="97"/>
  <c r="E80" i="97" s="1"/>
  <c r="G79" i="97"/>
  <c r="J79" i="97"/>
  <c r="R79" i="97"/>
  <c r="D78" i="93" l="1"/>
  <c r="C80" i="97"/>
  <c r="P80" i="97" s="1"/>
  <c r="Q80" i="97" s="1"/>
  <c r="J78" i="93" l="1"/>
  <c r="G78" i="93"/>
  <c r="B79" i="93"/>
  <c r="E79" i="93" s="1"/>
  <c r="R78" i="93"/>
  <c r="D80" i="97"/>
  <c r="R80" i="97" s="1"/>
  <c r="J80" i="97"/>
  <c r="F80" i="97"/>
  <c r="G80" i="97" s="1"/>
  <c r="K80" i="97"/>
  <c r="K79" i="93" l="1"/>
  <c r="F79" i="93"/>
  <c r="B81" i="97"/>
  <c r="E81" i="97" s="1"/>
  <c r="C79" i="93"/>
  <c r="P79" i="93" s="1"/>
  <c r="Q79" i="93" s="1"/>
  <c r="C81" i="97"/>
  <c r="P81" i="97" s="1"/>
  <c r="Q81" i="97" s="1"/>
  <c r="D79" i="93" l="1"/>
  <c r="D81" i="97"/>
  <c r="K81" i="97"/>
  <c r="F81" i="97"/>
  <c r="R81" i="97"/>
  <c r="B83" i="97"/>
  <c r="E83" i="97" s="1"/>
  <c r="J79" i="93" l="1"/>
  <c r="G79" i="93"/>
  <c r="R79" i="93"/>
  <c r="B80" i="93"/>
  <c r="E80" i="93" s="1"/>
  <c r="J81" i="97"/>
  <c r="G81" i="97"/>
  <c r="C83" i="97"/>
  <c r="P83" i="97" s="1"/>
  <c r="F80" i="93" l="1"/>
  <c r="K80" i="93"/>
  <c r="C80" i="93"/>
  <c r="P80" i="93" s="1"/>
  <c r="Q80" i="93" s="1"/>
  <c r="K83" i="97"/>
  <c r="F83" i="97"/>
  <c r="D83" i="97"/>
  <c r="Q83" i="97"/>
  <c r="D80" i="93" l="1"/>
  <c r="J83" i="97"/>
  <c r="G83" i="97"/>
  <c r="B84" i="97"/>
  <c r="E84" i="97" s="1"/>
  <c r="R83" i="97"/>
  <c r="J80" i="93" l="1"/>
  <c r="G80" i="93"/>
  <c r="B81" i="93"/>
  <c r="E81" i="93" s="1"/>
  <c r="R80" i="93"/>
  <c r="C84" i="97"/>
  <c r="P84" i="97" s="1"/>
  <c r="Q84" i="97" s="1"/>
  <c r="K81" i="93" l="1"/>
  <c r="F81" i="93"/>
  <c r="C81" i="93"/>
  <c r="P81" i="93" s="1"/>
  <c r="Q81" i="93" s="1"/>
  <c r="D84" i="97"/>
  <c r="F84" i="97"/>
  <c r="K84" i="97"/>
  <c r="D81" i="93" l="1"/>
  <c r="R81" i="93"/>
  <c r="B83" i="93"/>
  <c r="E83" i="93" s="1"/>
  <c r="G84" i="97"/>
  <c r="J84" i="97"/>
  <c r="B85" i="97"/>
  <c r="E85" i="97" s="1"/>
  <c r="R84" i="97"/>
  <c r="F83" i="93" l="1"/>
  <c r="K83" i="93"/>
  <c r="J81" i="93"/>
  <c r="G81" i="93"/>
  <c r="C83" i="93"/>
  <c r="P83" i="93" s="1"/>
  <c r="Q83" i="93" s="1"/>
  <c r="C85" i="97"/>
  <c r="P85" i="97" s="1"/>
  <c r="Q85" i="97" s="1"/>
  <c r="D83" i="93" l="1"/>
  <c r="R83" i="93"/>
  <c r="B84" i="93"/>
  <c r="E84" i="93" s="1"/>
  <c r="D85" i="97"/>
  <c r="R85" i="97" s="1"/>
  <c r="F85" i="97"/>
  <c r="K85" i="97"/>
  <c r="K84" i="93" l="1"/>
  <c r="F84" i="93"/>
  <c r="G83" i="93"/>
  <c r="J83" i="93"/>
  <c r="C84" i="93"/>
  <c r="P84" i="93" s="1"/>
  <c r="Q84" i="93" s="1"/>
  <c r="B86" i="97"/>
  <c r="E86" i="97" s="1"/>
  <c r="J85" i="97"/>
  <c r="G85" i="97"/>
  <c r="D84" i="93" l="1"/>
  <c r="B85" i="93"/>
  <c r="E85" i="93" s="1"/>
  <c r="R84" i="93"/>
  <c r="C86" i="97"/>
  <c r="K85" i="93" l="1"/>
  <c r="F85" i="93"/>
  <c r="G84" i="93"/>
  <c r="J84" i="93"/>
  <c r="C85" i="93"/>
  <c r="P85" i="93" s="1"/>
  <c r="Q85" i="93" s="1"/>
  <c r="P86" i="97"/>
  <c r="Q86" i="97" s="1"/>
  <c r="D86" i="97"/>
  <c r="K86" i="97"/>
  <c r="F86" i="97"/>
  <c r="D85" i="93" l="1"/>
  <c r="R85" i="93"/>
  <c r="B86" i="93"/>
  <c r="E86" i="93" s="1"/>
  <c r="J86" i="97"/>
  <c r="G86" i="97"/>
  <c r="B88" i="97"/>
  <c r="E88" i="97" s="1"/>
  <c r="R86" i="97"/>
  <c r="K86" i="93" l="1"/>
  <c r="F86" i="93"/>
  <c r="J85" i="93"/>
  <c r="G85" i="93"/>
  <c r="C86" i="93"/>
  <c r="P86" i="93" s="1"/>
  <c r="Q86" i="93" s="1"/>
  <c r="C88" i="97"/>
  <c r="P88" i="97" s="1"/>
  <c r="Q88" i="97" s="1"/>
  <c r="D88" i="97"/>
  <c r="B89" i="97" s="1"/>
  <c r="E89" i="97" s="1"/>
  <c r="D86" i="93" l="1"/>
  <c r="B88" i="93"/>
  <c r="E88" i="93" s="1"/>
  <c r="R86" i="93"/>
  <c r="J88" i="97"/>
  <c r="R88" i="97"/>
  <c r="K88" i="97"/>
  <c r="F88" i="97"/>
  <c r="G88" i="97" s="1"/>
  <c r="C89" i="97"/>
  <c r="P89" i="97" s="1"/>
  <c r="F88" i="93" l="1"/>
  <c r="K88" i="93"/>
  <c r="G86" i="93"/>
  <c r="J86" i="93"/>
  <c r="C88" i="93"/>
  <c r="P88" i="93" s="1"/>
  <c r="Q88" i="93" s="1"/>
  <c r="F89" i="97"/>
  <c r="K89" i="97"/>
  <c r="D89" i="97"/>
  <c r="Q89" i="97"/>
  <c r="D88" i="93" l="1"/>
  <c r="J88" i="93"/>
  <c r="G88" i="93"/>
  <c r="R88" i="93"/>
  <c r="B89" i="93"/>
  <c r="E89" i="93" s="1"/>
  <c r="J89" i="97"/>
  <c r="G89" i="97"/>
  <c r="R89" i="97"/>
  <c r="B90" i="97"/>
  <c r="E90" i="97" s="1"/>
  <c r="K89" i="93" l="1"/>
  <c r="F89" i="93"/>
  <c r="C89" i="93"/>
  <c r="P89" i="93" s="1"/>
  <c r="Q89" i="93" s="1"/>
  <c r="C90" i="97"/>
  <c r="P90" i="97" s="1"/>
  <c r="Q90" i="97" s="1"/>
  <c r="D89" i="93" l="1"/>
  <c r="F90" i="97"/>
  <c r="K90" i="97"/>
  <c r="D90" i="97"/>
  <c r="J89" i="93" l="1"/>
  <c r="G89" i="93"/>
  <c r="R89" i="93"/>
  <c r="B90" i="93"/>
  <c r="E90" i="93" s="1"/>
  <c r="J90" i="97"/>
  <c r="G90" i="97"/>
  <c r="R90" i="97"/>
  <c r="B91" i="97"/>
  <c r="E91" i="97" s="1"/>
  <c r="F90" i="93" l="1"/>
  <c r="K90" i="93"/>
  <c r="C90" i="93"/>
  <c r="C91" i="97"/>
  <c r="P91" i="97" s="1"/>
  <c r="Q91" i="97" s="1"/>
  <c r="D91" i="97"/>
  <c r="P90" i="93" l="1"/>
  <c r="Q90" i="93" s="1"/>
  <c r="D90" i="93"/>
  <c r="J91" i="97"/>
  <c r="K91" i="97"/>
  <c r="F91" i="97"/>
  <c r="G91" i="97" s="1"/>
  <c r="R91" i="97"/>
  <c r="B93" i="97"/>
  <c r="E93" i="97" s="1"/>
  <c r="J90" i="93" l="1"/>
  <c r="G90" i="93"/>
  <c r="R90" i="93"/>
  <c r="B91" i="93"/>
  <c r="E91" i="93" s="1"/>
  <c r="C93" i="97"/>
  <c r="P93" i="97" s="1"/>
  <c r="K91" i="93" l="1"/>
  <c r="F91" i="93"/>
  <c r="C91" i="93"/>
  <c r="P91" i="93" s="1"/>
  <c r="Q91" i="93" s="1"/>
  <c r="K93" i="97"/>
  <c r="F93" i="97"/>
  <c r="D93" i="97"/>
  <c r="Q93" i="97"/>
  <c r="D91" i="93" l="1"/>
  <c r="J93" i="97"/>
  <c r="G93" i="97"/>
  <c r="R93" i="97"/>
  <c r="B94" i="97"/>
  <c r="E94" i="97" s="1"/>
  <c r="J91" i="93" l="1"/>
  <c r="G91" i="93"/>
  <c r="B93" i="93"/>
  <c r="E93" i="93" s="1"/>
  <c r="R91" i="93"/>
  <c r="C94" i="97"/>
  <c r="P94" i="97" s="1"/>
  <c r="Q94" i="97" s="1"/>
  <c r="F93" i="93" l="1"/>
  <c r="K93" i="93"/>
  <c r="C93" i="93"/>
  <c r="P93" i="93" s="1"/>
  <c r="Q93" i="93" s="1"/>
  <c r="F94" i="97"/>
  <c r="K94" i="97"/>
  <c r="D94" i="97"/>
  <c r="R94" i="97"/>
  <c r="B95" i="97"/>
  <c r="E95" i="97" s="1"/>
  <c r="D93" i="93" l="1"/>
  <c r="G94" i="97"/>
  <c r="J94" i="97"/>
  <c r="C95" i="97"/>
  <c r="P95" i="97" s="1"/>
  <c r="Q95" i="97" s="1"/>
  <c r="G93" i="93" l="1"/>
  <c r="J93" i="93"/>
  <c r="B94" i="93"/>
  <c r="E94" i="93" s="1"/>
  <c r="R93" i="93"/>
  <c r="F95" i="97"/>
  <c r="K95" i="97"/>
  <c r="D95" i="97"/>
  <c r="K94" i="93" l="1"/>
  <c r="F94" i="93"/>
  <c r="C94" i="93"/>
  <c r="P94" i="93" s="1"/>
  <c r="Q94" i="93" s="1"/>
  <c r="B96" i="97"/>
  <c r="E96" i="97" s="1"/>
  <c r="J95" i="97"/>
  <c r="G95" i="97"/>
  <c r="R95" i="97"/>
  <c r="C96" i="97"/>
  <c r="P96" i="97" s="1"/>
  <c r="D94" i="93" l="1"/>
  <c r="Q96" i="97"/>
  <c r="D96" i="97"/>
  <c r="G94" i="93" l="1"/>
  <c r="J94" i="93"/>
  <c r="B95" i="93"/>
  <c r="E95" i="93" s="1"/>
  <c r="R94" i="93"/>
  <c r="J96" i="97"/>
  <c r="K96" i="97"/>
  <c r="F96" i="97"/>
  <c r="G96" i="97" s="1"/>
  <c r="R96" i="97"/>
  <c r="B98" i="97"/>
  <c r="E98" i="97" s="1"/>
  <c r="K95" i="93" l="1"/>
  <c r="F95" i="93"/>
  <c r="C95" i="93"/>
  <c r="P95" i="93" s="1"/>
  <c r="Q95" i="93" s="1"/>
  <c r="C98" i="97"/>
  <c r="P98" i="97" s="1"/>
  <c r="D95" i="93" l="1"/>
  <c r="B96" i="93"/>
  <c r="E96" i="93" s="1"/>
  <c r="R95" i="93"/>
  <c r="K98" i="97"/>
  <c r="F98" i="97"/>
  <c r="Q98" i="97"/>
  <c r="D98" i="97"/>
  <c r="J98" i="97" s="1"/>
  <c r="F96" i="93" l="1"/>
  <c r="K96" i="93"/>
  <c r="J95" i="93"/>
  <c r="G95" i="93"/>
  <c r="C96" i="93"/>
  <c r="G98" i="97"/>
  <c r="B99" i="97"/>
  <c r="E99" i="97" s="1"/>
  <c r="R98" i="97"/>
  <c r="D96" i="93" l="1"/>
  <c r="P96" i="93"/>
  <c r="Q96" i="93" s="1"/>
  <c r="C99" i="97"/>
  <c r="P99" i="97" s="1"/>
  <c r="G96" i="93" l="1"/>
  <c r="J96" i="93"/>
  <c r="B98" i="93"/>
  <c r="E98" i="93" s="1"/>
  <c r="R96" i="93"/>
  <c r="K99" i="97"/>
  <c r="F99" i="97"/>
  <c r="D99" i="97"/>
  <c r="Q99" i="97"/>
  <c r="K98" i="93" l="1"/>
  <c r="F98" i="93"/>
  <c r="C98" i="93"/>
  <c r="P98" i="93" s="1"/>
  <c r="Q98" i="93" s="1"/>
  <c r="J99" i="97"/>
  <c r="G99" i="97"/>
  <c r="B100" i="97"/>
  <c r="E100" i="97" s="1"/>
  <c r="R99" i="97"/>
  <c r="D98" i="93" l="1"/>
  <c r="C100" i="97"/>
  <c r="P100" i="97" s="1"/>
  <c r="Q100" i="97" s="1"/>
  <c r="G98" i="93" l="1"/>
  <c r="J98" i="93"/>
  <c r="B99" i="93"/>
  <c r="E99" i="93" s="1"/>
  <c r="R98" i="93"/>
  <c r="K100" i="97"/>
  <c r="F100" i="97"/>
  <c r="D100" i="97"/>
  <c r="F99" i="93" l="1"/>
  <c r="K99" i="93"/>
  <c r="C99" i="93"/>
  <c r="P99" i="93" s="1"/>
  <c r="Q99" i="93" s="1"/>
  <c r="G100" i="97"/>
  <c r="J100" i="97"/>
  <c r="R100" i="97"/>
  <c r="B101" i="97"/>
  <c r="E101" i="97" s="1"/>
  <c r="D99" i="93" l="1"/>
  <c r="B100" i="93"/>
  <c r="E100" i="93" s="1"/>
  <c r="R99" i="93"/>
  <c r="C101" i="97"/>
  <c r="P101" i="97" s="1"/>
  <c r="Q101" i="97" s="1"/>
  <c r="K100" i="93" l="1"/>
  <c r="F100" i="93"/>
  <c r="G99" i="93"/>
  <c r="J99" i="93"/>
  <c r="C100" i="93"/>
  <c r="P100" i="93" s="1"/>
  <c r="Q100" i="93" s="1"/>
  <c r="F101" i="97"/>
  <c r="K101" i="97"/>
  <c r="D101" i="97"/>
  <c r="D100" i="93" l="1"/>
  <c r="J101" i="97"/>
  <c r="G101" i="97"/>
  <c r="B103" i="97"/>
  <c r="E103" i="97" s="1"/>
  <c r="R101" i="97"/>
  <c r="J100" i="93" l="1"/>
  <c r="G100" i="93"/>
  <c r="B101" i="93"/>
  <c r="E101" i="93" s="1"/>
  <c r="R100" i="93"/>
  <c r="C103" i="97"/>
  <c r="P103" i="97" s="1"/>
  <c r="Q103" i="97" s="1"/>
  <c r="K101" i="93" l="1"/>
  <c r="F101" i="93"/>
  <c r="C101" i="93"/>
  <c r="F103" i="97"/>
  <c r="K103" i="97"/>
  <c r="D103" i="97"/>
  <c r="P101" i="93" l="1"/>
  <c r="Q101" i="93" s="1"/>
  <c r="D101" i="93"/>
  <c r="J103" i="97"/>
  <c r="G103" i="97"/>
  <c r="B104" i="97"/>
  <c r="E104" i="97" s="1"/>
  <c r="R103" i="97"/>
  <c r="J101" i="93" l="1"/>
  <c r="G101" i="93"/>
  <c r="B103" i="93"/>
  <c r="E103" i="93" s="1"/>
  <c r="R101" i="93"/>
  <c r="C104" i="97"/>
  <c r="K103" i="93" l="1"/>
  <c r="F103" i="93"/>
  <c r="C103" i="93"/>
  <c r="K104" i="97"/>
  <c r="F104" i="97"/>
  <c r="D104" i="97"/>
  <c r="P104" i="97"/>
  <c r="Q104" i="97" s="1"/>
  <c r="P103" i="93" l="1"/>
  <c r="Q103" i="93" s="1"/>
  <c r="D103" i="93"/>
  <c r="G104" i="97"/>
  <c r="J104" i="97"/>
  <c r="B105" i="97"/>
  <c r="E105" i="97" s="1"/>
  <c r="R104" i="97"/>
  <c r="G103" i="93" l="1"/>
  <c r="J103" i="93"/>
  <c r="B104" i="93"/>
  <c r="E104" i="93" s="1"/>
  <c r="R103" i="93"/>
  <c r="C105" i="97"/>
  <c r="F104" i="93" l="1"/>
  <c r="K104" i="93"/>
  <c r="C104" i="93"/>
  <c r="P104" i="93" s="1"/>
  <c r="Q104" i="93" s="1"/>
  <c r="K105" i="97"/>
  <c r="F105" i="97"/>
  <c r="P105" i="97"/>
  <c r="Q105" i="97" s="1"/>
  <c r="D105" i="97"/>
  <c r="D104" i="93" l="1"/>
  <c r="G105" i="97"/>
  <c r="J105" i="97"/>
  <c r="B106" i="97"/>
  <c r="E106" i="97" s="1"/>
  <c r="R105" i="97"/>
  <c r="J104" i="93" l="1"/>
  <c r="G104" i="93"/>
  <c r="R104" i="93"/>
  <c r="B105" i="93"/>
  <c r="E105" i="93" s="1"/>
  <c r="C106" i="97"/>
  <c r="K105" i="93" l="1"/>
  <c r="F105" i="93"/>
  <c r="C105" i="93"/>
  <c r="F106" i="97"/>
  <c r="K106" i="97"/>
  <c r="P106" i="97"/>
  <c r="Q106" i="97" s="1"/>
  <c r="D106" i="97"/>
  <c r="P105" i="93" l="1"/>
  <c r="Q105" i="93" s="1"/>
  <c r="D105" i="93"/>
  <c r="J106" i="97"/>
  <c r="G106" i="97"/>
  <c r="B108" i="97"/>
  <c r="E108" i="97" s="1"/>
  <c r="R106" i="97"/>
  <c r="J105" i="93" l="1"/>
  <c r="G105" i="93"/>
  <c r="R105" i="93"/>
  <c r="B106" i="93"/>
  <c r="E106" i="93" s="1"/>
  <c r="C108" i="97"/>
  <c r="K106" i="93" l="1"/>
  <c r="F106" i="93"/>
  <c r="C106" i="93"/>
  <c r="K108" i="97"/>
  <c r="F108" i="97"/>
  <c r="P108" i="97"/>
  <c r="Q108" i="97" s="1"/>
  <c r="D108" i="97"/>
  <c r="D106" i="93" l="1"/>
  <c r="P106" i="93"/>
  <c r="Q106" i="93" s="1"/>
  <c r="G108" i="97"/>
  <c r="J108" i="97"/>
  <c r="R108" i="97"/>
  <c r="B109" i="97"/>
  <c r="E109" i="97" s="1"/>
  <c r="J106" i="93" l="1"/>
  <c r="G106" i="93"/>
  <c r="R106" i="93"/>
  <c r="B108" i="93"/>
  <c r="E108" i="93" s="1"/>
  <c r="C109" i="97"/>
  <c r="P109" i="97" s="1"/>
  <c r="Q109" i="97" s="1"/>
  <c r="K108" i="93" l="1"/>
  <c r="F108" i="93"/>
  <c r="C108" i="93"/>
  <c r="D109" i="97"/>
  <c r="K109" i="97"/>
  <c r="F109" i="97"/>
  <c r="R109" i="97"/>
  <c r="B110" i="97"/>
  <c r="E110" i="97" s="1"/>
  <c r="P108" i="93" l="1"/>
  <c r="Q108" i="93" s="1"/>
  <c r="D108" i="93"/>
  <c r="J109" i="97"/>
  <c r="G109" i="97"/>
  <c r="C110" i="97"/>
  <c r="P110" i="97" s="1"/>
  <c r="Q110" i="97" s="1"/>
  <c r="G108" i="93" l="1"/>
  <c r="J108" i="93"/>
  <c r="B109" i="93"/>
  <c r="E109" i="93" s="1"/>
  <c r="R108" i="93"/>
  <c r="F110" i="97"/>
  <c r="K110" i="97"/>
  <c r="D110" i="97"/>
  <c r="F109" i="93" l="1"/>
  <c r="K109" i="93"/>
  <c r="C109" i="93"/>
  <c r="G110" i="97"/>
  <c r="J110" i="97"/>
  <c r="B111" i="97"/>
  <c r="E111" i="97" s="1"/>
  <c r="R110" i="97"/>
  <c r="D109" i="93" l="1"/>
  <c r="P109" i="93"/>
  <c r="Q109" i="93" s="1"/>
  <c r="C111" i="97"/>
  <c r="G109" i="93" l="1"/>
  <c r="J109" i="93"/>
  <c r="B110" i="93"/>
  <c r="E110" i="93" s="1"/>
  <c r="R109" i="93"/>
  <c r="F111" i="97"/>
  <c r="K111" i="97"/>
  <c r="P111" i="97"/>
  <c r="Q111" i="97" s="1"/>
  <c r="D111" i="97"/>
  <c r="K110" i="93" l="1"/>
  <c r="F110" i="93"/>
  <c r="C110" i="93"/>
  <c r="P110" i="93" s="1"/>
  <c r="Q110" i="93" s="1"/>
  <c r="G111" i="97"/>
  <c r="J111" i="97"/>
  <c r="B113" i="97"/>
  <c r="E113" i="97" s="1"/>
  <c r="R111" i="97"/>
  <c r="D110" i="93" l="1"/>
  <c r="C113" i="97"/>
  <c r="J110" i="93" l="1"/>
  <c r="G110" i="93"/>
  <c r="R110" i="93"/>
  <c r="B111" i="93"/>
  <c r="E111" i="93" s="1"/>
  <c r="K113" i="97"/>
  <c r="F113" i="97"/>
  <c r="P113" i="97"/>
  <c r="Q113" i="97" s="1"/>
  <c r="D113" i="97"/>
  <c r="F111" i="93" l="1"/>
  <c r="K111" i="93"/>
  <c r="C111" i="93"/>
  <c r="P111" i="93" s="1"/>
  <c r="Q111" i="93" s="1"/>
  <c r="J113" i="97"/>
  <c r="G113" i="97"/>
  <c r="R113" i="97"/>
  <c r="B114" i="97"/>
  <c r="E114" i="97" s="1"/>
  <c r="D111" i="93" l="1"/>
  <c r="C114" i="97"/>
  <c r="P114" i="97" s="1"/>
  <c r="Q114" i="97" s="1"/>
  <c r="J111" i="93" l="1"/>
  <c r="G111" i="93"/>
  <c r="R111" i="93"/>
  <c r="B113" i="93"/>
  <c r="E113" i="93" s="1"/>
  <c r="K114" i="97"/>
  <c r="F114" i="97"/>
  <c r="D114" i="97"/>
  <c r="B115" i="97"/>
  <c r="E115" i="97" s="1"/>
  <c r="F113" i="93" l="1"/>
  <c r="K113" i="93"/>
  <c r="C113" i="93"/>
  <c r="P113" i="93" s="1"/>
  <c r="Q113" i="93" s="1"/>
  <c r="J114" i="97"/>
  <c r="G114" i="97"/>
  <c r="R114" i="97"/>
  <c r="C115" i="97"/>
  <c r="D113" i="93" l="1"/>
  <c r="R113" i="93"/>
  <c r="B114" i="93"/>
  <c r="E114" i="93" s="1"/>
  <c r="K115" i="97"/>
  <c r="F115" i="97"/>
  <c r="P115" i="97"/>
  <c r="Q115" i="97" s="1"/>
  <c r="D115" i="97"/>
  <c r="F114" i="93" l="1"/>
  <c r="K114" i="93"/>
  <c r="G113" i="93"/>
  <c r="J113" i="93"/>
  <c r="C114" i="93"/>
  <c r="P114" i="93" s="1"/>
  <c r="Q114" i="93" s="1"/>
  <c r="G115" i="97"/>
  <c r="J115" i="97"/>
  <c r="B116" i="97"/>
  <c r="E116" i="97" s="1"/>
  <c r="R115" i="97"/>
  <c r="D114" i="93" l="1"/>
  <c r="C116" i="97"/>
  <c r="P116" i="97" s="1"/>
  <c r="Q116" i="97" s="1"/>
  <c r="J114" i="93" l="1"/>
  <c r="G114" i="93"/>
  <c r="R114" i="93"/>
  <c r="B115" i="93"/>
  <c r="E115" i="93" s="1"/>
  <c r="F116" i="97"/>
  <c r="K116" i="97"/>
  <c r="D116" i="97"/>
  <c r="K115" i="93" l="1"/>
  <c r="F115" i="93"/>
  <c r="C115" i="93"/>
  <c r="J116" i="97"/>
  <c r="G116" i="97"/>
  <c r="R116" i="97"/>
  <c r="B118" i="97"/>
  <c r="E118" i="97" s="1"/>
  <c r="P115" i="93" l="1"/>
  <c r="Q115" i="93" s="1"/>
  <c r="D115" i="93"/>
  <c r="C118" i="97"/>
  <c r="P118" i="97" s="1"/>
  <c r="Q118" i="97" s="1"/>
  <c r="G115" i="93" l="1"/>
  <c r="J115" i="93"/>
  <c r="B116" i="93"/>
  <c r="E116" i="93" s="1"/>
  <c r="R115" i="93"/>
  <c r="K118" i="97"/>
  <c r="F118" i="97"/>
  <c r="D118" i="97"/>
  <c r="B119" i="97"/>
  <c r="E119" i="97" s="1"/>
  <c r="K116" i="93" l="1"/>
  <c r="F116" i="93"/>
  <c r="C116" i="93"/>
  <c r="P116" i="93" s="1"/>
  <c r="Q116" i="93" s="1"/>
  <c r="J118" i="97"/>
  <c r="G118" i="97"/>
  <c r="R118" i="97"/>
  <c r="C119" i="97"/>
  <c r="D116" i="93" l="1"/>
  <c r="B118" i="93"/>
  <c r="E118" i="93" s="1"/>
  <c r="J116" i="93"/>
  <c r="G116" i="93"/>
  <c r="R116" i="93"/>
  <c r="K119" i="97"/>
  <c r="F119" i="97"/>
  <c r="P119" i="97"/>
  <c r="Q119" i="97" s="1"/>
  <c r="D119" i="97"/>
  <c r="C118" i="93"/>
  <c r="P118" i="93" s="1"/>
  <c r="F118" i="93" l="1"/>
  <c r="K118" i="93"/>
  <c r="J119" i="97"/>
  <c r="G119" i="97"/>
  <c r="D118" i="93"/>
  <c r="R119" i="97"/>
  <c r="B120" i="97"/>
  <c r="E120" i="97" s="1"/>
  <c r="Q118" i="93"/>
  <c r="G118" i="93" l="1"/>
  <c r="J118" i="93"/>
  <c r="C120" i="97"/>
  <c r="R118" i="93"/>
  <c r="B119" i="93"/>
  <c r="E119" i="93" s="1"/>
  <c r="F119" i="93" l="1"/>
  <c r="K119" i="93"/>
  <c r="F120" i="97"/>
  <c r="K120" i="97"/>
  <c r="P120" i="97"/>
  <c r="Q120" i="97" s="1"/>
  <c r="D120" i="97"/>
  <c r="C119" i="93"/>
  <c r="P119" i="93" s="1"/>
  <c r="G120" i="97" l="1"/>
  <c r="J120" i="97"/>
  <c r="D119" i="93"/>
  <c r="B121" i="97"/>
  <c r="E121" i="97" s="1"/>
  <c r="R120" i="97"/>
  <c r="Q119" i="93"/>
  <c r="J119" i="93" l="1"/>
  <c r="G119" i="93"/>
  <c r="C121" i="97"/>
  <c r="P121" i="97" s="1"/>
  <c r="Q121" i="97" s="1"/>
  <c r="R119" i="93"/>
  <c r="B120" i="93"/>
  <c r="E120" i="93" s="1"/>
  <c r="K120" i="93" l="1"/>
  <c r="F120" i="93"/>
  <c r="F121" i="97"/>
  <c r="K121" i="97"/>
  <c r="D121" i="97"/>
  <c r="C120" i="93"/>
  <c r="P120" i="93" s="1"/>
  <c r="J121" i="97" l="1"/>
  <c r="G121" i="97"/>
  <c r="D120" i="93"/>
  <c r="R121" i="97"/>
  <c r="B123" i="97"/>
  <c r="E123" i="97" s="1"/>
  <c r="Q120" i="93"/>
  <c r="J120" i="93" l="1"/>
  <c r="G120" i="93"/>
  <c r="C123" i="97"/>
  <c r="P123" i="97" s="1"/>
  <c r="Q123" i="97" s="1"/>
  <c r="B121" i="93"/>
  <c r="E121" i="93" s="1"/>
  <c r="R120" i="93"/>
  <c r="C121" i="93" l="1"/>
  <c r="P121" i="93" s="1"/>
  <c r="Q121" i="93" s="1"/>
  <c r="K121" i="93"/>
  <c r="F121" i="93"/>
  <c r="F123" i="97"/>
  <c r="K123" i="97"/>
  <c r="D121" i="93"/>
  <c r="D123" i="97"/>
  <c r="J121" i="93" l="1"/>
  <c r="G121" i="93"/>
  <c r="J123" i="97"/>
  <c r="G123" i="97"/>
  <c r="R123" i="97"/>
  <c r="B124" i="97"/>
  <c r="E124" i="97" s="1"/>
  <c r="R121" i="93"/>
  <c r="B123" i="93"/>
  <c r="E123" i="93" s="1"/>
  <c r="F123" i="93" l="1"/>
  <c r="K123" i="93"/>
  <c r="C124" i="97"/>
  <c r="P124" i="97" s="1"/>
  <c r="Q124" i="97" s="1"/>
  <c r="C123" i="93"/>
  <c r="P123" i="93" s="1"/>
  <c r="Q123" i="93" s="1"/>
  <c r="K124" i="97" l="1"/>
  <c r="F124" i="97"/>
  <c r="D123" i="93"/>
  <c r="D124" i="97"/>
  <c r="G123" i="93" l="1"/>
  <c r="J123" i="93"/>
  <c r="G124" i="97"/>
  <c r="J124" i="97"/>
  <c r="R124" i="97"/>
  <c r="B125" i="97"/>
  <c r="E125" i="97" s="1"/>
  <c r="R123" i="93"/>
  <c r="B124" i="93"/>
  <c r="E124" i="93" s="1"/>
  <c r="K124" i="93" l="1"/>
  <c r="F124" i="93"/>
  <c r="C125" i="97"/>
  <c r="P125" i="97" s="1"/>
  <c r="Q125" i="97" s="1"/>
  <c r="C124" i="93"/>
  <c r="P124" i="93" s="1"/>
  <c r="Q124" i="93" s="1"/>
  <c r="F125" i="97" l="1"/>
  <c r="K125" i="97"/>
  <c r="D124" i="93"/>
  <c r="D125" i="97"/>
  <c r="B125" i="93"/>
  <c r="E125" i="93" s="1"/>
  <c r="K125" i="93" l="1"/>
  <c r="F125" i="93"/>
  <c r="R124" i="93"/>
  <c r="G124" i="93"/>
  <c r="J124" i="93"/>
  <c r="G125" i="97"/>
  <c r="J125" i="97"/>
  <c r="B126" i="97"/>
  <c r="E126" i="97" s="1"/>
  <c r="R125" i="97"/>
  <c r="C125" i="93"/>
  <c r="P125" i="93" s="1"/>
  <c r="Q125" i="93" s="1"/>
  <c r="D125" i="93" l="1"/>
  <c r="C126" i="97"/>
  <c r="P126" i="97" s="1"/>
  <c r="Q126" i="97" s="1"/>
  <c r="J125" i="93" l="1"/>
  <c r="G125" i="93"/>
  <c r="F126" i="97"/>
  <c r="K126" i="97"/>
  <c r="D126" i="97"/>
  <c r="R125" i="93"/>
  <c r="B126" i="93"/>
  <c r="E126" i="93" s="1"/>
  <c r="K126" i="93" l="1"/>
  <c r="F126" i="93"/>
  <c r="J126" i="97"/>
  <c r="G126" i="97"/>
  <c r="B128" i="97"/>
  <c r="E128" i="97" s="1"/>
  <c r="R126" i="97"/>
  <c r="C126" i="93"/>
  <c r="P126" i="93" s="1"/>
  <c r="Q126" i="93" s="1"/>
  <c r="D126" i="93" l="1"/>
  <c r="R126" i="93" s="1"/>
  <c r="C128" i="97"/>
  <c r="P128" i="97" s="1"/>
  <c r="Q128" i="97" s="1"/>
  <c r="J126" i="93" l="1"/>
  <c r="G126" i="93"/>
  <c r="B128" i="93"/>
  <c r="E128" i="93" s="1"/>
  <c r="K128" i="97"/>
  <c r="F128" i="97"/>
  <c r="D128" i="97"/>
  <c r="C128" i="93"/>
  <c r="P128" i="93" s="1"/>
  <c r="Q128" i="93" s="1"/>
  <c r="K128" i="93" l="1"/>
  <c r="F128" i="93"/>
  <c r="J128" i="97"/>
  <c r="G128" i="97"/>
  <c r="D128" i="93"/>
  <c r="R128" i="97"/>
  <c r="B129" i="97"/>
  <c r="E129" i="97" s="1"/>
  <c r="R128" i="93" l="1"/>
  <c r="G128" i="93"/>
  <c r="J128" i="93"/>
  <c r="B129" i="93"/>
  <c r="E129" i="93" s="1"/>
  <c r="C129" i="97"/>
  <c r="P129" i="97" s="1"/>
  <c r="Q129" i="97" s="1"/>
  <c r="F129" i="93" l="1"/>
  <c r="K129" i="93"/>
  <c r="C129" i="93"/>
  <c r="P129" i="93" s="1"/>
  <c r="Q129" i="93" s="1"/>
  <c r="K129" i="97"/>
  <c r="F129" i="97"/>
  <c r="D129" i="97"/>
  <c r="R129" i="97" s="1"/>
  <c r="B130" i="97"/>
  <c r="E130" i="97" s="1"/>
  <c r="D129" i="93" l="1"/>
  <c r="R129" i="93" s="1"/>
  <c r="J129" i="97"/>
  <c r="G129" i="97"/>
  <c r="C130" i="97"/>
  <c r="P130" i="97" s="1"/>
  <c r="Q130" i="97" s="1"/>
  <c r="J129" i="93" l="1"/>
  <c r="G129" i="93"/>
  <c r="B130" i="93"/>
  <c r="E130" i="93" s="1"/>
  <c r="F130" i="97"/>
  <c r="K130" i="97"/>
  <c r="D130" i="97"/>
  <c r="R130" i="97" s="1"/>
  <c r="B131" i="97" l="1"/>
  <c r="E131" i="97" s="1"/>
  <c r="C130" i="93"/>
  <c r="P130" i="93" s="1"/>
  <c r="Q130" i="93" s="1"/>
  <c r="K130" i="93"/>
  <c r="F130" i="93"/>
  <c r="G130" i="97"/>
  <c r="J130" i="97"/>
  <c r="D130" i="93"/>
  <c r="C131" i="97"/>
  <c r="J130" i="93" l="1"/>
  <c r="G130" i="93"/>
  <c r="F131" i="97"/>
  <c r="K131" i="97"/>
  <c r="P131" i="97"/>
  <c r="Q131" i="97" s="1"/>
  <c r="D131" i="97"/>
  <c r="R130" i="93"/>
  <c r="B131" i="93"/>
  <c r="E131" i="93" s="1"/>
  <c r="K131" i="93" l="1"/>
  <c r="F131" i="93"/>
  <c r="J131" i="97"/>
  <c r="G131" i="97"/>
  <c r="B133" i="97"/>
  <c r="E133" i="97" s="1"/>
  <c r="R131" i="97"/>
  <c r="C131" i="93"/>
  <c r="P131" i="93" s="1"/>
  <c r="Q131" i="93" s="1"/>
  <c r="D131" i="93" l="1"/>
  <c r="C133" i="97"/>
  <c r="P133" i="97" s="1"/>
  <c r="Q133" i="97" s="1"/>
  <c r="R131" i="93"/>
  <c r="J131" i="93" l="1"/>
  <c r="G131" i="93"/>
  <c r="K133" i="97"/>
  <c r="F133" i="97"/>
  <c r="D133" i="97"/>
  <c r="B133" i="93"/>
  <c r="E133" i="93" s="1"/>
  <c r="F133" i="93" l="1"/>
  <c r="K133" i="93"/>
  <c r="J133" i="97"/>
  <c r="G133" i="97"/>
  <c r="R133" i="97"/>
  <c r="B134" i="97"/>
  <c r="E134" i="97" s="1"/>
  <c r="C133" i="93"/>
  <c r="P133" i="93" s="1"/>
  <c r="Q133" i="93" s="1"/>
  <c r="D133" i="93" l="1"/>
  <c r="C134" i="97"/>
  <c r="P134" i="97" s="1"/>
  <c r="Q134" i="97" s="1"/>
  <c r="G133" i="93" l="1"/>
  <c r="J133" i="93"/>
  <c r="K134" i="97"/>
  <c r="F134" i="97"/>
  <c r="D134" i="97"/>
  <c r="B135" i="97" s="1"/>
  <c r="E135" i="97" s="1"/>
  <c r="B134" i="93"/>
  <c r="E134" i="93" s="1"/>
  <c r="R133" i="93"/>
  <c r="K134" i="93" l="1"/>
  <c r="F134" i="93"/>
  <c r="J134" i="97"/>
  <c r="G134" i="97"/>
  <c r="R134" i="97"/>
  <c r="C135" i="97"/>
  <c r="P135" i="97" s="1"/>
  <c r="Q135" i="97" s="1"/>
  <c r="C134" i="93"/>
  <c r="P134" i="93" s="1"/>
  <c r="Q134" i="93" s="1"/>
  <c r="D134" i="93" l="1"/>
  <c r="J134" i="93"/>
  <c r="G134" i="93"/>
  <c r="F135" i="97"/>
  <c r="K135" i="97"/>
  <c r="D135" i="97"/>
  <c r="G135" i="97" l="1"/>
  <c r="J135" i="97"/>
  <c r="R135" i="97"/>
  <c r="B136" i="97"/>
  <c r="E136" i="97" s="1"/>
  <c r="R134" i="93"/>
  <c r="B135" i="93"/>
  <c r="E135" i="93" s="1"/>
  <c r="K135" i="93" l="1"/>
  <c r="F135" i="93"/>
  <c r="C136" i="97"/>
  <c r="C135" i="93"/>
  <c r="P135" i="93" s="1"/>
  <c r="Q135" i="93" s="1"/>
  <c r="F136" i="97" l="1"/>
  <c r="K136" i="97"/>
  <c r="D135" i="93"/>
  <c r="P136" i="97"/>
  <c r="Q136" i="97" s="1"/>
  <c r="D136" i="97"/>
  <c r="R135" i="93" l="1"/>
  <c r="J135" i="93"/>
  <c r="G135" i="93"/>
  <c r="G136" i="97"/>
  <c r="J136" i="97"/>
  <c r="B138" i="97"/>
  <c r="E138" i="97" s="1"/>
  <c r="R136" i="97"/>
  <c r="B136" i="93"/>
  <c r="E136" i="93" s="1"/>
  <c r="F136" i="93" l="1"/>
  <c r="K136" i="93"/>
  <c r="C138" i="97"/>
  <c r="P138" i="97" s="1"/>
  <c r="Q138" i="97" s="1"/>
  <c r="C136" i="93"/>
  <c r="P136" i="93" s="1"/>
  <c r="Q136" i="93" s="1"/>
  <c r="K138" i="97" l="1"/>
  <c r="F138" i="97"/>
  <c r="D136" i="93"/>
  <c r="D138" i="97"/>
  <c r="J136" i="93" l="1"/>
  <c r="G136" i="93"/>
  <c r="J138" i="97"/>
  <c r="G138" i="97"/>
  <c r="R136" i="93"/>
  <c r="R138" i="97"/>
  <c r="B139" i="97"/>
  <c r="E139" i="97" s="1"/>
  <c r="B138" i="93"/>
  <c r="E138" i="93" s="1"/>
  <c r="K138" i="93" l="1"/>
  <c r="F138" i="93"/>
  <c r="C139" i="97"/>
  <c r="P139" i="97" s="1"/>
  <c r="Q139" i="97" s="1"/>
  <c r="C138" i="93"/>
  <c r="P138" i="93" s="1"/>
  <c r="Q138" i="93" s="1"/>
  <c r="K139" i="97" l="1"/>
  <c r="F139" i="97"/>
  <c r="D138" i="93"/>
  <c r="D139" i="97"/>
  <c r="B140" i="97" s="1"/>
  <c r="E140" i="97" s="1"/>
  <c r="R139" i="97"/>
  <c r="G138" i="93" l="1"/>
  <c r="J138" i="93"/>
  <c r="R138" i="93"/>
  <c r="J139" i="97"/>
  <c r="G139" i="97"/>
  <c r="C140" i="97"/>
  <c r="B139" i="93"/>
  <c r="E139" i="93" s="1"/>
  <c r="F139" i="93" l="1"/>
  <c r="K139" i="93"/>
  <c r="F140" i="97"/>
  <c r="K140" i="97"/>
  <c r="P140" i="97"/>
  <c r="Q140" i="97" s="1"/>
  <c r="D140" i="97"/>
  <c r="C139" i="93"/>
  <c r="P139" i="93" s="1"/>
  <c r="Q139" i="93" s="1"/>
  <c r="G140" i="97" l="1"/>
  <c r="J140" i="97"/>
  <c r="D139" i="93"/>
  <c r="R140" i="97"/>
  <c r="B141" i="97"/>
  <c r="E141" i="97" s="1"/>
  <c r="J139" i="93" l="1"/>
  <c r="G139" i="93"/>
  <c r="C141" i="97"/>
  <c r="R139" i="93"/>
  <c r="B140" i="93"/>
  <c r="E140" i="93" s="1"/>
  <c r="K140" i="93" l="1"/>
  <c r="F140" i="93"/>
  <c r="F141" i="97"/>
  <c r="K141" i="97"/>
  <c r="P141" i="97"/>
  <c r="Q141" i="97" s="1"/>
  <c r="D141" i="97"/>
  <c r="C140" i="93"/>
  <c r="D140" i="93" s="1"/>
  <c r="J140" i="93" l="1"/>
  <c r="G140" i="93"/>
  <c r="J141" i="97"/>
  <c r="G141" i="97"/>
  <c r="B143" i="97"/>
  <c r="E143" i="97" s="1"/>
  <c r="R141" i="97"/>
  <c r="P140" i="93"/>
  <c r="Q140" i="93" s="1"/>
  <c r="C143" i="97" l="1"/>
  <c r="P143" i="97" s="1"/>
  <c r="Q143" i="97" s="1"/>
  <c r="R140" i="93"/>
  <c r="B141" i="93"/>
  <c r="E141" i="93" s="1"/>
  <c r="K141" i="93" l="1"/>
  <c r="F141" i="93"/>
  <c r="K143" i="97"/>
  <c r="F143" i="97"/>
  <c r="D143" i="97"/>
  <c r="J143" i="97" s="1"/>
  <c r="C141" i="93"/>
  <c r="P141" i="93" s="1"/>
  <c r="Q141" i="93" s="1"/>
  <c r="G143" i="97" l="1"/>
  <c r="D141" i="93"/>
  <c r="R141" i="93" s="1"/>
  <c r="B144" i="97"/>
  <c r="E144" i="97" s="1"/>
  <c r="R143" i="97"/>
  <c r="B143" i="93"/>
  <c r="E143" i="93" s="1"/>
  <c r="F143" i="93" l="1"/>
  <c r="K143" i="93"/>
  <c r="J141" i="93"/>
  <c r="G141" i="93"/>
  <c r="C144" i="97"/>
  <c r="P144" i="97" s="1"/>
  <c r="Q144" i="97" s="1"/>
  <c r="C143" i="93"/>
  <c r="D143" i="93" s="1"/>
  <c r="G143" i="93" l="1"/>
  <c r="J143" i="93"/>
  <c r="K144" i="97"/>
  <c r="F144" i="97"/>
  <c r="D144" i="97"/>
  <c r="P143" i="93"/>
  <c r="Q143" i="93" s="1"/>
  <c r="J144" i="97" l="1"/>
  <c r="G144" i="97"/>
  <c r="B145" i="97"/>
  <c r="E145" i="97" s="1"/>
  <c r="R144" i="97"/>
  <c r="R143" i="93"/>
  <c r="B144" i="93"/>
  <c r="E144" i="93" s="1"/>
  <c r="K144" i="93" l="1"/>
  <c r="F144" i="93"/>
  <c r="C145" i="97"/>
  <c r="P145" i="97" s="1"/>
  <c r="Q145" i="97" s="1"/>
  <c r="C144" i="93"/>
  <c r="P144" i="93" s="1"/>
  <c r="Q144" i="93" s="1"/>
  <c r="K145" i="97" l="1"/>
  <c r="F145" i="97"/>
  <c r="D144" i="93"/>
  <c r="D145" i="97"/>
  <c r="J144" i="93" l="1"/>
  <c r="G144" i="93"/>
  <c r="G145" i="97"/>
  <c r="J145" i="97"/>
  <c r="R145" i="97"/>
  <c r="B146" i="97"/>
  <c r="E146" i="97" s="1"/>
  <c r="R144" i="93"/>
  <c r="B145" i="93"/>
  <c r="E145" i="93" s="1"/>
  <c r="F145" i="93" l="1"/>
  <c r="K145" i="93"/>
  <c r="C145" i="93"/>
  <c r="D145" i="93" s="1"/>
  <c r="C146" i="97"/>
  <c r="P146" i="97" s="1"/>
  <c r="Q146" i="97" s="1"/>
  <c r="J145" i="93" l="1"/>
  <c r="G145" i="93"/>
  <c r="P145" i="93"/>
  <c r="Q145" i="93" s="1"/>
  <c r="F146" i="97"/>
  <c r="K146" i="97"/>
  <c r="D146" i="97"/>
  <c r="B146" i="93"/>
  <c r="E146" i="93" s="1"/>
  <c r="R145" i="93"/>
  <c r="K146" i="93" l="1"/>
  <c r="F146" i="93"/>
  <c r="J146" i="97"/>
  <c r="G146" i="97"/>
  <c r="R146" i="97"/>
  <c r="B148" i="97"/>
  <c r="E148" i="97" s="1"/>
  <c r="C146" i="93"/>
  <c r="D146" i="93" s="1"/>
  <c r="J146" i="93" l="1"/>
  <c r="G146" i="93"/>
  <c r="C148" i="97"/>
  <c r="P148" i="97" s="1"/>
  <c r="Q148" i="97" s="1"/>
  <c r="P146" i="93"/>
  <c r="Q146" i="93" s="1"/>
  <c r="B148" i="93"/>
  <c r="E148" i="93" s="1"/>
  <c r="K148" i="93" l="1"/>
  <c r="F148" i="93"/>
  <c r="K148" i="97"/>
  <c r="F148" i="97"/>
  <c r="D148" i="97"/>
  <c r="R148" i="97" s="1"/>
  <c r="R146" i="93"/>
  <c r="C148" i="93"/>
  <c r="P148" i="93" s="1"/>
  <c r="Q148" i="93" s="1"/>
  <c r="B149" i="97" l="1"/>
  <c r="E149" i="97" s="1"/>
  <c r="J148" i="97"/>
  <c r="G148" i="97"/>
  <c r="D148" i="93"/>
  <c r="C149" i="97"/>
  <c r="P149" i="97" s="1"/>
  <c r="Q149" i="97" s="1"/>
  <c r="G148" i="93" l="1"/>
  <c r="J148" i="93"/>
  <c r="K149" i="97"/>
  <c r="F149" i="97"/>
  <c r="D149" i="97"/>
  <c r="R148" i="93"/>
  <c r="B149" i="93"/>
  <c r="E149" i="93" s="1"/>
  <c r="F149" i="93" l="1"/>
  <c r="K149" i="93"/>
  <c r="J149" i="97"/>
  <c r="G149" i="97"/>
  <c r="R149" i="97"/>
  <c r="B150" i="97"/>
  <c r="E150" i="97" s="1"/>
  <c r="C149" i="93"/>
  <c r="P149" i="93" s="1"/>
  <c r="Q149" i="93" s="1"/>
  <c r="D149" i="93" l="1"/>
  <c r="C150" i="97"/>
  <c r="P150" i="97" s="1"/>
  <c r="Q150" i="97" s="1"/>
  <c r="G149" i="93" l="1"/>
  <c r="J149" i="93"/>
  <c r="F150" i="97"/>
  <c r="K150" i="97"/>
  <c r="D150" i="97"/>
  <c r="B151" i="97" s="1"/>
  <c r="E151" i="97" s="1"/>
  <c r="R150" i="97"/>
  <c r="B150" i="93"/>
  <c r="E150" i="93" s="1"/>
  <c r="R149" i="93"/>
  <c r="K150" i="93" l="1"/>
  <c r="F150" i="93"/>
  <c r="G150" i="97"/>
  <c r="J150" i="97"/>
  <c r="C151" i="97"/>
  <c r="C150" i="93"/>
  <c r="P150" i="93" s="1"/>
  <c r="Q150" i="93" s="1"/>
  <c r="F151" i="97" l="1"/>
  <c r="K151" i="97"/>
  <c r="D150" i="93"/>
  <c r="P151" i="97"/>
  <c r="Q151" i="97" s="1"/>
  <c r="D151" i="97"/>
  <c r="J150" i="93" l="1"/>
  <c r="G150" i="93"/>
  <c r="J151" i="97"/>
  <c r="G151" i="97"/>
  <c r="R151" i="97"/>
  <c r="B153" i="97"/>
  <c r="E153" i="97" s="1"/>
  <c r="R150" i="93"/>
  <c r="B151" i="93"/>
  <c r="E151" i="93" s="1"/>
  <c r="F151" i="93" l="1"/>
  <c r="K151" i="93"/>
  <c r="C153" i="97"/>
  <c r="P153" i="97" s="1"/>
  <c r="Q153" i="97" s="1"/>
  <c r="C151" i="93"/>
  <c r="P151" i="93" s="1"/>
  <c r="Q151" i="93" s="1"/>
  <c r="F153" i="97" l="1"/>
  <c r="K153" i="97"/>
  <c r="D151" i="93"/>
  <c r="B153" i="93" s="1"/>
  <c r="E153" i="93" s="1"/>
  <c r="D153" i="97"/>
  <c r="F153" i="93" l="1"/>
  <c r="K153" i="93"/>
  <c r="J151" i="93"/>
  <c r="G151" i="93"/>
  <c r="J153" i="97"/>
  <c r="G153" i="97"/>
  <c r="R151" i="93"/>
  <c r="B154" i="97"/>
  <c r="E154" i="97" s="1"/>
  <c r="R153" i="97"/>
  <c r="C153" i="93"/>
  <c r="D153" i="93" s="1"/>
  <c r="J153" i="93" l="1"/>
  <c r="G153" i="93"/>
  <c r="C154" i="97"/>
  <c r="P153" i="93"/>
  <c r="Q153" i="93" s="1"/>
  <c r="B154" i="93"/>
  <c r="E154" i="93" s="1"/>
  <c r="R153" i="93"/>
  <c r="K154" i="93" l="1"/>
  <c r="F154" i="93"/>
  <c r="K154" i="97"/>
  <c r="F154" i="97"/>
  <c r="P154" i="97"/>
  <c r="Q154" i="97" s="1"/>
  <c r="D154" i="97"/>
  <c r="C154" i="93"/>
  <c r="P154" i="93" s="1"/>
  <c r="Q154" i="93" s="1"/>
  <c r="J154" i="97" l="1"/>
  <c r="G154" i="97"/>
  <c r="D154" i="93"/>
  <c r="B155" i="97"/>
  <c r="E155" i="97" s="1"/>
  <c r="R154" i="97"/>
  <c r="J154" i="93" l="1"/>
  <c r="G154" i="93"/>
  <c r="C155" i="97"/>
  <c r="B155" i="93"/>
  <c r="E155" i="93" s="1"/>
  <c r="R154" i="93"/>
  <c r="F155" i="93" l="1"/>
  <c r="K155" i="93"/>
  <c r="K155" i="97"/>
  <c r="F155" i="97"/>
  <c r="P155" i="97"/>
  <c r="Q155" i="97" s="1"/>
  <c r="D155" i="97"/>
  <c r="C155" i="93"/>
  <c r="P155" i="93" s="1"/>
  <c r="Q155" i="93" s="1"/>
  <c r="G155" i="97" l="1"/>
  <c r="J155" i="97"/>
  <c r="D155" i="93"/>
  <c r="B156" i="97"/>
  <c r="E156" i="97" s="1"/>
  <c r="R155" i="97"/>
  <c r="G155" i="93" l="1"/>
  <c r="J155" i="93"/>
  <c r="C156" i="97"/>
  <c r="R155" i="93"/>
  <c r="B156" i="93"/>
  <c r="E156" i="93" s="1"/>
  <c r="K156" i="93" l="1"/>
  <c r="F156" i="93"/>
  <c r="F156" i="97"/>
  <c r="K156" i="97"/>
  <c r="P156" i="97"/>
  <c r="Q156" i="97" s="1"/>
  <c r="D156" i="97"/>
  <c r="C156" i="93"/>
  <c r="P156" i="93" s="1"/>
  <c r="Q156" i="93" s="1"/>
  <c r="J156" i="97" l="1"/>
  <c r="G156" i="97"/>
  <c r="D156" i="93"/>
  <c r="B158" i="97"/>
  <c r="E158" i="97" s="1"/>
  <c r="R156" i="97"/>
  <c r="R156" i="93"/>
  <c r="J156" i="93" l="1"/>
  <c r="G156" i="93"/>
  <c r="B158" i="93"/>
  <c r="E158" i="93" s="1"/>
  <c r="C158" i="97"/>
  <c r="P158" i="97" s="1"/>
  <c r="Q158" i="97" s="1"/>
  <c r="C158" i="93" l="1"/>
  <c r="P158" i="93" s="1"/>
  <c r="Q158" i="93" s="1"/>
  <c r="K158" i="93"/>
  <c r="F158" i="93"/>
  <c r="K158" i="97"/>
  <c r="F158" i="97"/>
  <c r="D158" i="93"/>
  <c r="R158" i="93" s="1"/>
  <c r="D158" i="97"/>
  <c r="G158" i="93" l="1"/>
  <c r="J158" i="93"/>
  <c r="J158" i="97"/>
  <c r="G158" i="97"/>
  <c r="B159" i="97"/>
  <c r="E159" i="97" s="1"/>
  <c r="R158" i="97"/>
  <c r="B159" i="93"/>
  <c r="E159" i="93" s="1"/>
  <c r="F159" i="93" l="1"/>
  <c r="K159" i="93"/>
  <c r="C159" i="97"/>
  <c r="P159" i="97" s="1"/>
  <c r="Q159" i="97" s="1"/>
  <c r="C159" i="93"/>
  <c r="P159" i="93" s="1"/>
  <c r="Q159" i="93" s="1"/>
  <c r="K159" i="97" l="1"/>
  <c r="F159" i="97"/>
  <c r="D159" i="93"/>
  <c r="D159" i="97"/>
  <c r="B160" i="93"/>
  <c r="E160" i="93" s="1"/>
  <c r="K160" i="93" l="1"/>
  <c r="F160" i="93"/>
  <c r="G159" i="93"/>
  <c r="J159" i="93"/>
  <c r="R159" i="93"/>
  <c r="J159" i="97"/>
  <c r="G159" i="97"/>
  <c r="B160" i="97"/>
  <c r="E160" i="97" s="1"/>
  <c r="R159" i="97"/>
  <c r="C160" i="93"/>
  <c r="P160" i="93" s="1"/>
  <c r="Q160" i="93" s="1"/>
  <c r="D160" i="93" l="1"/>
  <c r="C160" i="97"/>
  <c r="P160" i="97" s="1"/>
  <c r="Q160" i="97" s="1"/>
  <c r="R160" i="93"/>
  <c r="J160" i="93" l="1"/>
  <c r="G160" i="93"/>
  <c r="K160" i="97"/>
  <c r="F160" i="97"/>
  <c r="D160" i="97"/>
  <c r="B161" i="93"/>
  <c r="E161" i="93" s="1"/>
  <c r="K161" i="93" l="1"/>
  <c r="F161" i="93"/>
  <c r="G160" i="97"/>
  <c r="J160" i="97"/>
  <c r="B161" i="97"/>
  <c r="E161" i="97" s="1"/>
  <c r="R160" i="97"/>
  <c r="C161" i="93"/>
  <c r="P161" i="93" s="1"/>
  <c r="Q161" i="93" s="1"/>
  <c r="D161" i="93" l="1"/>
  <c r="C161" i="97"/>
  <c r="P161" i="97" s="1"/>
  <c r="Q161" i="97" s="1"/>
  <c r="J161" i="93" l="1"/>
  <c r="G161" i="93"/>
  <c r="F161" i="97"/>
  <c r="K161" i="97"/>
  <c r="D161" i="97"/>
  <c r="R161" i="93"/>
  <c r="B163" i="93"/>
  <c r="E163" i="93" s="1"/>
  <c r="F163" i="93" l="1"/>
  <c r="K163" i="93"/>
  <c r="J161" i="97"/>
  <c r="G161" i="97"/>
  <c r="B163" i="97"/>
  <c r="E163" i="97" s="1"/>
  <c r="R161" i="97"/>
  <c r="C163" i="93"/>
  <c r="P163" i="93" s="1"/>
  <c r="Q163" i="93" s="1"/>
  <c r="D163" i="93" l="1"/>
  <c r="C163" i="97"/>
  <c r="P163" i="97" s="1"/>
  <c r="Q163" i="97" s="1"/>
  <c r="R163" i="93"/>
  <c r="J163" i="93" l="1"/>
  <c r="G163" i="93"/>
  <c r="K163" i="97"/>
  <c r="F163" i="97"/>
  <c r="D163" i="97"/>
  <c r="B164" i="93"/>
  <c r="E164" i="93" s="1"/>
  <c r="K164" i="93" l="1"/>
  <c r="F164" i="93"/>
  <c r="J163" i="97"/>
  <c r="G163" i="97"/>
  <c r="R163" i="97"/>
  <c r="B164" i="97"/>
  <c r="E164" i="97" s="1"/>
  <c r="C164" i="93"/>
  <c r="P164" i="93" s="1"/>
  <c r="Q164" i="93" s="1"/>
  <c r="D164" i="93" l="1"/>
  <c r="C164" i="97"/>
  <c r="P164" i="97" s="1"/>
  <c r="Q164" i="97" s="1"/>
  <c r="B165" i="93"/>
  <c r="E165" i="93" s="1"/>
  <c r="R164" i="93"/>
  <c r="F165" i="93" l="1"/>
  <c r="K165" i="93"/>
  <c r="J164" i="93"/>
  <c r="G164" i="93"/>
  <c r="K164" i="97"/>
  <c r="F164" i="97"/>
  <c r="D164" i="97"/>
  <c r="C165" i="93"/>
  <c r="P165" i="93" s="1"/>
  <c r="Q165" i="93" s="1"/>
  <c r="D165" i="93" l="1"/>
  <c r="J164" i="97"/>
  <c r="G164" i="97"/>
  <c r="R164" i="97"/>
  <c r="B165" i="97"/>
  <c r="E165" i="97" s="1"/>
  <c r="J165" i="93" l="1"/>
  <c r="G165" i="93"/>
  <c r="C165" i="97"/>
  <c r="P165" i="97" s="1"/>
  <c r="Q165" i="97" s="1"/>
  <c r="B166" i="93"/>
  <c r="E166" i="93" s="1"/>
  <c r="R165" i="93"/>
  <c r="K166" i="93" l="1"/>
  <c r="F166" i="93"/>
  <c r="C166" i="93"/>
  <c r="P166" i="93" s="1"/>
  <c r="Q166" i="93" s="1"/>
  <c r="F165" i="97"/>
  <c r="K165" i="97"/>
  <c r="D165" i="97"/>
  <c r="D166" i="93" l="1"/>
  <c r="G165" i="97"/>
  <c r="J165" i="97"/>
  <c r="R165" i="97"/>
  <c r="B166" i="97"/>
  <c r="E166" i="97" s="1"/>
  <c r="R166" i="93"/>
  <c r="B168" i="93"/>
  <c r="E168" i="93" s="1"/>
  <c r="K168" i="93" l="1"/>
  <c r="F168" i="93"/>
  <c r="J166" i="93"/>
  <c r="G166" i="93"/>
  <c r="C166" i="97"/>
  <c r="P166" i="97" s="1"/>
  <c r="Q166" i="97" s="1"/>
  <c r="C168" i="93"/>
  <c r="P168" i="93" s="1"/>
  <c r="Q168" i="93" s="1"/>
  <c r="F166" i="97" l="1"/>
  <c r="K166" i="97"/>
  <c r="D168" i="93"/>
  <c r="D166" i="97"/>
  <c r="G168" i="93" l="1"/>
  <c r="J168" i="93"/>
  <c r="J166" i="97"/>
  <c r="G166" i="97"/>
  <c r="R166" i="97"/>
  <c r="B168" i="97"/>
  <c r="E168" i="97" s="1"/>
  <c r="B169" i="93"/>
  <c r="E169" i="93" s="1"/>
  <c r="R168" i="93"/>
  <c r="F169" i="93" l="1"/>
  <c r="K169" i="93"/>
  <c r="C168" i="97"/>
  <c r="P168" i="97" s="1"/>
  <c r="Q168" i="97" s="1"/>
  <c r="C169" i="93"/>
  <c r="P169" i="93" s="1"/>
  <c r="Q169" i="93" s="1"/>
  <c r="K168" i="97" l="1"/>
  <c r="F168" i="97"/>
  <c r="D169" i="93"/>
  <c r="D168" i="97"/>
  <c r="G169" i="93" l="1"/>
  <c r="J169" i="93"/>
  <c r="J168" i="97"/>
  <c r="G168" i="97"/>
  <c r="R168" i="97"/>
  <c r="B169" i="97"/>
  <c r="E169" i="97" s="1"/>
  <c r="R169" i="93"/>
  <c r="B170" i="93"/>
  <c r="E170" i="93" s="1"/>
  <c r="K170" i="93" l="1"/>
  <c r="F170" i="93"/>
  <c r="C169" i="97"/>
  <c r="P169" i="97" s="1"/>
  <c r="Q169" i="97" s="1"/>
  <c r="C170" i="93"/>
  <c r="P170" i="93" s="1"/>
  <c r="Q170" i="93" s="1"/>
  <c r="K169" i="97" l="1"/>
  <c r="F169" i="97"/>
  <c r="D170" i="93"/>
  <c r="D169" i="97"/>
  <c r="B171" i="93"/>
  <c r="E171" i="93" s="1"/>
  <c r="R170" i="93"/>
  <c r="F171" i="93" l="1"/>
  <c r="K171" i="93"/>
  <c r="J170" i="93"/>
  <c r="G170" i="93"/>
  <c r="J169" i="97"/>
  <c r="G169" i="97"/>
  <c r="B170" i="97"/>
  <c r="E170" i="97" s="1"/>
  <c r="R169" i="97"/>
  <c r="C171" i="93"/>
  <c r="P171" i="93" s="1"/>
  <c r="Q171" i="93" s="1"/>
  <c r="D171" i="93" l="1"/>
  <c r="C170" i="97"/>
  <c r="P170" i="97" s="1"/>
  <c r="Q170" i="97" s="1"/>
  <c r="J171" i="93" l="1"/>
  <c r="G171" i="93"/>
  <c r="F170" i="97"/>
  <c r="K170" i="97"/>
  <c r="D170" i="97"/>
  <c r="B171" i="97" s="1"/>
  <c r="E171" i="97" s="1"/>
  <c r="R171" i="93"/>
  <c r="R170" i="97" l="1"/>
  <c r="G170" i="97"/>
  <c r="J170" i="97"/>
  <c r="C171" i="97"/>
  <c r="P171" i="97" s="1"/>
  <c r="Q171" i="97" s="1"/>
  <c r="B173" i="93"/>
  <c r="E173" i="93" s="1"/>
  <c r="F173" i="93" l="1"/>
  <c r="K173" i="93"/>
  <c r="F171" i="97"/>
  <c r="K171" i="97"/>
  <c r="D171" i="97"/>
  <c r="C173" i="93"/>
  <c r="D173" i="93" s="1"/>
  <c r="J173" i="93" l="1"/>
  <c r="G173" i="93"/>
  <c r="J171" i="97"/>
  <c r="G171" i="97"/>
  <c r="R171" i="97"/>
  <c r="B173" i="97"/>
  <c r="E173" i="97" s="1"/>
  <c r="P173" i="93"/>
  <c r="Q173" i="93" s="1"/>
  <c r="R173" i="93"/>
  <c r="B174" i="93"/>
  <c r="E174" i="93" s="1"/>
  <c r="K174" i="93" l="1"/>
  <c r="F174" i="93"/>
  <c r="C173" i="97"/>
  <c r="P173" i="97" s="1"/>
  <c r="Q173" i="97" s="1"/>
  <c r="C174" i="93"/>
  <c r="D174" i="93" s="1"/>
  <c r="J174" i="93" l="1"/>
  <c r="G174" i="93"/>
  <c r="K173" i="97"/>
  <c r="F173" i="97"/>
  <c r="D173" i="97"/>
  <c r="P174" i="93"/>
  <c r="Q174" i="93" s="1"/>
  <c r="R174" i="93"/>
  <c r="B175" i="93"/>
  <c r="E175" i="93" s="1"/>
  <c r="F175" i="93" l="1"/>
  <c r="K175" i="93"/>
  <c r="J173" i="97"/>
  <c r="G173" i="97"/>
  <c r="B174" i="97"/>
  <c r="E174" i="97" s="1"/>
  <c r="R173" i="97"/>
  <c r="C175" i="93"/>
  <c r="P175" i="93" s="1"/>
  <c r="Q175" i="93" s="1"/>
  <c r="D175" i="93" l="1"/>
  <c r="C174" i="97"/>
  <c r="P174" i="97" s="1"/>
  <c r="Q174" i="97" s="1"/>
  <c r="G175" i="93" l="1"/>
  <c r="J175" i="93"/>
  <c r="K174" i="97"/>
  <c r="F174" i="97"/>
  <c r="D174" i="97"/>
  <c r="R174" i="97" s="1"/>
  <c r="B176" i="93"/>
  <c r="E176" i="93" s="1"/>
  <c r="R175" i="93"/>
  <c r="B175" i="97" l="1"/>
  <c r="E175" i="97" s="1"/>
  <c r="K176" i="93"/>
  <c r="F176" i="93"/>
  <c r="J174" i="97"/>
  <c r="G174" i="97"/>
  <c r="C176" i="93"/>
  <c r="P176" i="93" s="1"/>
  <c r="Q176" i="93" s="1"/>
  <c r="C175" i="97" l="1"/>
  <c r="P175" i="97" s="1"/>
  <c r="Q175" i="97" s="1"/>
  <c r="F175" i="97"/>
  <c r="K175" i="97"/>
  <c r="D176" i="93"/>
  <c r="D175" i="97" l="1"/>
  <c r="G175" i="97" s="1"/>
  <c r="J176" i="93"/>
  <c r="G176" i="93"/>
  <c r="R176" i="93"/>
  <c r="J175" i="97" l="1"/>
  <c r="B176" i="97"/>
  <c r="E176" i="97" s="1"/>
  <c r="R175" i="97"/>
  <c r="C176" i="97"/>
  <c r="B178" i="93"/>
  <c r="E178" i="93" s="1"/>
  <c r="K178" i="93" l="1"/>
  <c r="F178" i="93"/>
  <c r="F176" i="97"/>
  <c r="K176" i="97"/>
  <c r="P176" i="97"/>
  <c r="Q176" i="97" s="1"/>
  <c r="D176" i="97"/>
  <c r="C178" i="93"/>
  <c r="P178" i="93" s="1"/>
  <c r="Q178" i="93" s="1"/>
  <c r="J176" i="97" l="1"/>
  <c r="G176" i="97"/>
  <c r="D178" i="93"/>
  <c r="R176" i="97"/>
  <c r="B178" i="97"/>
  <c r="E178" i="97" s="1"/>
  <c r="G178" i="93" l="1"/>
  <c r="J178" i="93"/>
  <c r="C178" i="97"/>
  <c r="R178" i="93"/>
  <c r="B179" i="93"/>
  <c r="E179" i="93" s="1"/>
  <c r="F179" i="93" l="1"/>
  <c r="K179" i="93"/>
  <c r="K178" i="97"/>
  <c r="F178" i="97"/>
  <c r="P178" i="97"/>
  <c r="Q178" i="97" s="1"/>
  <c r="D178" i="97"/>
  <c r="C179" i="93"/>
  <c r="P179" i="93" s="1"/>
  <c r="Q179" i="93" s="1"/>
  <c r="J178" i="97" l="1"/>
  <c r="G178" i="97"/>
  <c r="D179" i="93"/>
  <c r="R178" i="97"/>
  <c r="B179" i="97"/>
  <c r="E179" i="97" s="1"/>
  <c r="G179" i="93" l="1"/>
  <c r="J179" i="93"/>
  <c r="C179" i="97"/>
  <c r="P179" i="97" s="1"/>
  <c r="Q179" i="97" s="1"/>
  <c r="B180" i="93"/>
  <c r="E180" i="93" s="1"/>
  <c r="R179" i="93"/>
  <c r="K180" i="93" l="1"/>
  <c r="F180" i="93"/>
  <c r="K179" i="97"/>
  <c r="F179" i="97"/>
  <c r="D179" i="97"/>
  <c r="C180" i="93"/>
  <c r="P180" i="93" s="1"/>
  <c r="Q180" i="93" s="1"/>
  <c r="J179" i="97" l="1"/>
  <c r="G179" i="97"/>
  <c r="D180" i="93"/>
  <c r="B180" i="97"/>
  <c r="E180" i="97" s="1"/>
  <c r="R179" i="97"/>
  <c r="J180" i="93" l="1"/>
  <c r="G180" i="93"/>
  <c r="C180" i="97"/>
  <c r="P180" i="97" s="1"/>
  <c r="Q180" i="97" s="1"/>
  <c r="R180" i="93"/>
  <c r="B181" i="93"/>
  <c r="E181" i="93" s="1"/>
  <c r="K181" i="93" l="1"/>
  <c r="F181" i="93"/>
  <c r="F180" i="97"/>
  <c r="K180" i="97"/>
  <c r="D180" i="97"/>
  <c r="C181" i="93"/>
  <c r="P181" i="93" s="1"/>
  <c r="G180" i="97" l="1"/>
  <c r="J180" i="97"/>
  <c r="D181" i="93"/>
  <c r="R180" i="97"/>
  <c r="B181" i="97"/>
  <c r="E181" i="97" s="1"/>
  <c r="Q181" i="93"/>
  <c r="J181" i="93" l="1"/>
  <c r="G181" i="93"/>
  <c r="C181" i="97"/>
  <c r="P181" i="97" s="1"/>
  <c r="Q181" i="97" s="1"/>
  <c r="R181" i="93"/>
  <c r="F181" i="97" l="1"/>
  <c r="K181" i="97"/>
  <c r="D181" i="97"/>
  <c r="B183" i="93"/>
  <c r="E183" i="93" s="1"/>
  <c r="F183" i="93" l="1"/>
  <c r="K183" i="93"/>
  <c r="J181" i="97"/>
  <c r="G181" i="97"/>
  <c r="B183" i="97"/>
  <c r="E183" i="97" s="1"/>
  <c r="R181" i="97"/>
  <c r="C183" i="93"/>
  <c r="D183" i="93" s="1"/>
  <c r="J183" i="93" l="1"/>
  <c r="G183" i="93"/>
  <c r="C183" i="97"/>
  <c r="P183" i="97" s="1"/>
  <c r="Q183" i="97" s="1"/>
  <c r="P183" i="93"/>
  <c r="Q183" i="93" s="1"/>
  <c r="K183" i="97" l="1"/>
  <c r="F183" i="97"/>
  <c r="D183" i="97"/>
  <c r="B184" i="93"/>
  <c r="E184" i="93" s="1"/>
  <c r="R183" i="93"/>
  <c r="K184" i="93" l="1"/>
  <c r="F184" i="93"/>
  <c r="J183" i="97"/>
  <c r="G183" i="97"/>
  <c r="B184" i="97"/>
  <c r="E184" i="97" s="1"/>
  <c r="R183" i="97"/>
  <c r="C184" i="93"/>
  <c r="P184" i="93" s="1"/>
  <c r="Q184" i="93" s="1"/>
  <c r="D184" i="93" l="1"/>
  <c r="C184" i="97"/>
  <c r="P184" i="97" s="1"/>
  <c r="Q184" i="97" s="1"/>
  <c r="J184" i="93" l="1"/>
  <c r="G184" i="93"/>
  <c r="R184" i="93"/>
  <c r="K184" i="97"/>
  <c r="F184" i="97"/>
  <c r="D184" i="97"/>
  <c r="B185" i="93"/>
  <c r="E185" i="93" s="1"/>
  <c r="C185" i="93" l="1"/>
  <c r="P185" i="93" s="1"/>
  <c r="Q185" i="93" s="1"/>
  <c r="F185" i="93"/>
  <c r="K185" i="93"/>
  <c r="J184" i="97"/>
  <c r="G184" i="97"/>
  <c r="D185" i="93"/>
  <c r="B185" i="97"/>
  <c r="E185" i="97" s="1"/>
  <c r="R184" i="97"/>
  <c r="J185" i="93" l="1"/>
  <c r="G185" i="93"/>
  <c r="R185" i="93"/>
  <c r="B186" i="93"/>
  <c r="E186" i="93" s="1"/>
  <c r="C185" i="97"/>
  <c r="P185" i="97" s="1"/>
  <c r="Q185" i="97" s="1"/>
  <c r="K186" i="93" l="1"/>
  <c r="F186" i="93"/>
  <c r="C186" i="93"/>
  <c r="P186" i="93" s="1"/>
  <c r="Q186" i="93" s="1"/>
  <c r="F185" i="97"/>
  <c r="K185" i="97"/>
  <c r="D185" i="97"/>
  <c r="D186" i="93" l="1"/>
  <c r="R186" i="93"/>
  <c r="G185" i="97"/>
  <c r="J185" i="97"/>
  <c r="R185" i="97"/>
  <c r="B186" i="97"/>
  <c r="E186" i="97" s="1"/>
  <c r="J186" i="93" l="1"/>
  <c r="G186" i="93"/>
  <c r="B188" i="93"/>
  <c r="E188" i="93" s="1"/>
  <c r="C186" i="97"/>
  <c r="P186" i="97" s="1"/>
  <c r="Q186" i="97" s="1"/>
  <c r="C188" i="93" l="1"/>
  <c r="F186" i="97"/>
  <c r="K186" i="97"/>
  <c r="D186" i="97"/>
  <c r="R186" i="97" s="1"/>
  <c r="P188" i="93" l="1"/>
  <c r="Q188" i="93" s="1"/>
  <c r="D188" i="93"/>
  <c r="K188" i="93"/>
  <c r="F188" i="93"/>
  <c r="J186" i="97"/>
  <c r="G186" i="97"/>
  <c r="B188" i="97"/>
  <c r="E188" i="97" s="1"/>
  <c r="G188" i="93" l="1"/>
  <c r="J188" i="93"/>
  <c r="B189" i="93"/>
  <c r="E189" i="93" s="1"/>
  <c r="R188" i="93"/>
  <c r="C188" i="97"/>
  <c r="P188" i="97" s="1"/>
  <c r="Q188" i="97" s="1"/>
  <c r="C189" i="93" l="1"/>
  <c r="P189" i="93" s="1"/>
  <c r="Q189" i="93" s="1"/>
  <c r="D188" i="97"/>
  <c r="K188" i="97"/>
  <c r="F188" i="97"/>
  <c r="G188" i="97" s="1"/>
  <c r="R188" i="97"/>
  <c r="D189" i="93" l="1"/>
  <c r="J189" i="93"/>
  <c r="B190" i="93"/>
  <c r="E190" i="93" s="1"/>
  <c r="R189" i="93"/>
  <c r="F189" i="93"/>
  <c r="G189" i="93" s="1"/>
  <c r="K189" i="93"/>
  <c r="J188" i="97"/>
  <c r="B189" i="97"/>
  <c r="E189" i="97" s="1"/>
  <c r="C190" i="93" l="1"/>
  <c r="P190" i="93" s="1"/>
  <c r="Q190" i="93" s="1"/>
  <c r="C189" i="97"/>
  <c r="P189" i="97" s="1"/>
  <c r="Q189" i="97" s="1"/>
  <c r="D190" i="93" l="1"/>
  <c r="K190" i="93"/>
  <c r="F190" i="93"/>
  <c r="D189" i="97"/>
  <c r="F189" i="97"/>
  <c r="K189" i="97"/>
  <c r="J190" i="93" l="1"/>
  <c r="G190" i="93"/>
  <c r="R190" i="93"/>
  <c r="B191" i="93"/>
  <c r="E191" i="93" s="1"/>
  <c r="G189" i="97"/>
  <c r="R189" i="97"/>
  <c r="J189" i="97"/>
  <c r="B190" i="97"/>
  <c r="E190" i="97" s="1"/>
  <c r="C191" i="93" l="1"/>
  <c r="P191" i="93" s="1"/>
  <c r="Q191" i="93" s="1"/>
  <c r="D191" i="93"/>
  <c r="C190" i="97"/>
  <c r="P190" i="97" s="1"/>
  <c r="Q190" i="97" s="1"/>
  <c r="D190" i="97"/>
  <c r="B193" i="93" l="1"/>
  <c r="E193" i="93" s="1"/>
  <c r="J191" i="93"/>
  <c r="R191" i="93"/>
  <c r="F191" i="93"/>
  <c r="G191" i="93" s="1"/>
  <c r="K191" i="93"/>
  <c r="B191" i="97"/>
  <c r="E191" i="97" s="1"/>
  <c r="R190" i="97"/>
  <c r="J190" i="97"/>
  <c r="K190" i="97"/>
  <c r="F190" i="97"/>
  <c r="G190" i="97" s="1"/>
  <c r="C193" i="93" l="1"/>
  <c r="P193" i="93" s="1"/>
  <c r="Q193" i="93" s="1"/>
  <c r="C191" i="97"/>
  <c r="D193" i="93" l="1"/>
  <c r="F193" i="93"/>
  <c r="K193" i="93"/>
  <c r="P191" i="97"/>
  <c r="Q191" i="97" s="1"/>
  <c r="D191" i="97"/>
  <c r="F191" i="97"/>
  <c r="K191" i="97"/>
  <c r="J193" i="93" l="1"/>
  <c r="G193" i="93"/>
  <c r="R193" i="93"/>
  <c r="N193" i="93"/>
  <c r="B194" i="93" s="1"/>
  <c r="E194" i="93" s="1"/>
  <c r="B193" i="97"/>
  <c r="E193" i="97" s="1"/>
  <c r="R191" i="97"/>
  <c r="J191" i="97"/>
  <c r="G191" i="97"/>
  <c r="C194" i="93" l="1"/>
  <c r="P194" i="93" s="1"/>
  <c r="Q194" i="93" s="1"/>
  <c r="D194" i="93"/>
  <c r="C193" i="97"/>
  <c r="J194" i="93" l="1"/>
  <c r="N194" i="93"/>
  <c r="B195" i="93" s="1"/>
  <c r="E195" i="93" s="1"/>
  <c r="R194" i="93"/>
  <c r="K194" i="93"/>
  <c r="F194" i="93"/>
  <c r="G194" i="93" s="1"/>
  <c r="K193" i="97"/>
  <c r="F193" i="97"/>
  <c r="P193" i="97"/>
  <c r="Q193" i="97" s="1"/>
  <c r="D193" i="97"/>
  <c r="C195" i="93" l="1"/>
  <c r="P195" i="93" s="1"/>
  <c r="Q195" i="93" s="1"/>
  <c r="D195" i="93"/>
  <c r="N193" i="97"/>
  <c r="B194" i="97" s="1"/>
  <c r="E194" i="97" s="1"/>
  <c r="J193" i="97"/>
  <c r="R193" i="97"/>
  <c r="G193" i="97"/>
  <c r="J195" i="93" l="1"/>
  <c r="N195" i="93"/>
  <c r="B196" i="93" s="1"/>
  <c r="E196" i="93" s="1"/>
  <c r="R195" i="93"/>
  <c r="F195" i="93"/>
  <c r="G195" i="93" s="1"/>
  <c r="K195" i="93"/>
  <c r="C194" i="97"/>
  <c r="P194" i="97" s="1"/>
  <c r="Q194" i="97" s="1"/>
  <c r="D194" i="97" l="1"/>
  <c r="C196" i="93"/>
  <c r="P196" i="93" s="1"/>
  <c r="Q196" i="93" s="1"/>
  <c r="R194" i="97"/>
  <c r="F194" i="97"/>
  <c r="G194" i="97" s="1"/>
  <c r="K194" i="97"/>
  <c r="N194" i="97" l="1"/>
  <c r="B195" i="97" s="1"/>
  <c r="J194" i="97"/>
  <c r="D196" i="93"/>
  <c r="K196" i="93"/>
  <c r="F196" i="93"/>
  <c r="E195" i="97" l="1"/>
  <c r="C195" i="97"/>
  <c r="J196" i="93"/>
  <c r="G196" i="93"/>
  <c r="R196" i="93"/>
  <c r="N196" i="93"/>
  <c r="O196" i="93" s="1"/>
  <c r="P195" i="97" l="1"/>
  <c r="Q195" i="97" s="1"/>
  <c r="D195" i="97"/>
  <c r="F195" i="97"/>
  <c r="K195" i="97"/>
  <c r="B198" i="93"/>
  <c r="E198" i="93" s="1"/>
  <c r="C198" i="93"/>
  <c r="P198" i="93" s="1"/>
  <c r="Q198" i="93" s="1"/>
  <c r="R195" i="97" l="1"/>
  <c r="J195" i="97"/>
  <c r="N195" i="97"/>
  <c r="B196" i="97" s="1"/>
  <c r="G195" i="97"/>
  <c r="D198" i="93"/>
  <c r="J198" i="93"/>
  <c r="N198" i="93"/>
  <c r="B199" i="93" s="1"/>
  <c r="E199" i="93" s="1"/>
  <c r="R198" i="93"/>
  <c r="K198" i="93"/>
  <c r="F198" i="93"/>
  <c r="G198" i="93" l="1"/>
  <c r="E196" i="97"/>
  <c r="C196" i="97"/>
  <c r="P196" i="97" s="1"/>
  <c r="Q196" i="97" s="1"/>
  <c r="C199" i="93"/>
  <c r="D196" i="97" l="1"/>
  <c r="K196" i="97"/>
  <c r="F196" i="97"/>
  <c r="D199" i="93"/>
  <c r="P199" i="93"/>
  <c r="Q199" i="93" s="1"/>
  <c r="F199" i="93"/>
  <c r="K199" i="93"/>
  <c r="J196" i="97" l="1"/>
  <c r="N196" i="97"/>
  <c r="G196" i="97"/>
  <c r="R196" i="97"/>
  <c r="G199" i="93"/>
  <c r="J199" i="93"/>
  <c r="N199" i="93"/>
  <c r="B200" i="93" s="1"/>
  <c r="E200" i="93" s="1"/>
  <c r="R199" i="93"/>
  <c r="O196" i="97" l="1"/>
  <c r="B198" i="97"/>
  <c r="C200" i="93"/>
  <c r="E198" i="97" l="1"/>
  <c r="C198" i="97"/>
  <c r="P200" i="93"/>
  <c r="Q200" i="93" s="1"/>
  <c r="D200" i="93"/>
  <c r="K200" i="93"/>
  <c r="F200" i="93"/>
  <c r="P198" i="97" l="1"/>
  <c r="Q198" i="97" s="1"/>
  <c r="D198" i="97"/>
  <c r="F198" i="97"/>
  <c r="K198" i="97"/>
  <c r="J200" i="93"/>
  <c r="G200" i="93"/>
  <c r="N200" i="93"/>
  <c r="B201" i="93" s="1"/>
  <c r="E201" i="93" s="1"/>
  <c r="R200" i="93"/>
  <c r="R198" i="97" l="1"/>
  <c r="N198" i="97"/>
  <c r="J198" i="97"/>
  <c r="G198" i="97"/>
  <c r="B199" i="97"/>
  <c r="E199" i="97" s="1"/>
  <c r="C201" i="93"/>
  <c r="C199" i="97" l="1"/>
  <c r="P199" i="97" s="1"/>
  <c r="P201" i="93"/>
  <c r="Q201" i="93" s="1"/>
  <c r="D201" i="93"/>
  <c r="K201" i="93"/>
  <c r="F201" i="93"/>
  <c r="F199" i="97"/>
  <c r="K199" i="97"/>
  <c r="D199" i="97"/>
  <c r="Q199" i="97"/>
  <c r="N201" i="93" l="1"/>
  <c r="O201" i="93" s="1"/>
  <c r="J201" i="93"/>
  <c r="G201" i="93"/>
  <c r="R201" i="93"/>
  <c r="B203" i="93"/>
  <c r="E203" i="93" s="1"/>
  <c r="G199" i="97"/>
  <c r="J199" i="97"/>
  <c r="N199" i="97"/>
  <c r="B200" i="97" s="1"/>
  <c r="E200" i="97" s="1"/>
  <c r="R199" i="97"/>
  <c r="C203" i="93" l="1"/>
  <c r="P203" i="93" s="1"/>
  <c r="Q203" i="93" s="1"/>
  <c r="C200" i="97"/>
  <c r="P200" i="97" s="1"/>
  <c r="Q200" i="97" s="1"/>
  <c r="F203" i="93" l="1"/>
  <c r="K203" i="93"/>
  <c r="D203" i="93"/>
  <c r="D200" i="97"/>
  <c r="R200" i="97" s="1"/>
  <c r="F200" i="97"/>
  <c r="G200" i="97" s="1"/>
  <c r="K200" i="97"/>
  <c r="N200" i="97"/>
  <c r="B201" i="97" s="1"/>
  <c r="E201" i="97" s="1"/>
  <c r="J200" i="97" l="1"/>
  <c r="J203" i="93"/>
  <c r="G203" i="93"/>
  <c r="N203" i="93"/>
  <c r="B204" i="93" s="1"/>
  <c r="E204" i="93" s="1"/>
  <c r="R203" i="93"/>
  <c r="C201" i="97"/>
  <c r="P201" i="97" s="1"/>
  <c r="C204" i="93" l="1"/>
  <c r="K201" i="97"/>
  <c r="F201" i="97"/>
  <c r="Q201" i="97"/>
  <c r="D201" i="97"/>
  <c r="D204" i="93" l="1"/>
  <c r="P204" i="93"/>
  <c r="Q204" i="93" s="1"/>
  <c r="K204" i="93"/>
  <c r="F204" i="93"/>
  <c r="J201" i="97"/>
  <c r="G201" i="97"/>
  <c r="R201" i="97"/>
  <c r="N201" i="97"/>
  <c r="O201" i="97" s="1"/>
  <c r="J204" i="93" l="1"/>
  <c r="G204" i="93"/>
  <c r="R204" i="93"/>
  <c r="N204" i="93"/>
  <c r="B205" i="93" s="1"/>
  <c r="E205" i="93" s="1"/>
  <c r="B203" i="97"/>
  <c r="E203" i="97" s="1"/>
  <c r="C205" i="93" l="1"/>
  <c r="P205" i="93" s="1"/>
  <c r="Q205" i="93" s="1"/>
  <c r="C203" i="97"/>
  <c r="P203" i="97" s="1"/>
  <c r="Q203" i="97" s="1"/>
  <c r="D205" i="93" l="1"/>
  <c r="F205" i="93"/>
  <c r="K205" i="93"/>
  <c r="K203" i="97"/>
  <c r="F203" i="97"/>
  <c r="D203" i="97"/>
  <c r="R203" i="97" s="1"/>
  <c r="N203" i="97"/>
  <c r="J205" i="93" l="1"/>
  <c r="G205" i="93"/>
  <c r="N205" i="93"/>
  <c r="R205" i="93"/>
  <c r="J203" i="97"/>
  <c r="G203" i="97"/>
  <c r="B204" i="97"/>
  <c r="E204" i="97" s="1"/>
  <c r="B206" i="93" l="1"/>
  <c r="E206" i="93" s="1"/>
  <c r="C204" i="97"/>
  <c r="P204" i="97" s="1"/>
  <c r="C206" i="93" l="1"/>
  <c r="P206" i="93" s="1"/>
  <c r="F204" i="97"/>
  <c r="K204" i="97"/>
  <c r="D204" i="97"/>
  <c r="Q204" i="97"/>
  <c r="D206" i="93" l="1"/>
  <c r="Q206" i="93"/>
  <c r="K206" i="93"/>
  <c r="F206" i="93"/>
  <c r="J204" i="97"/>
  <c r="G204" i="97"/>
  <c r="R204" i="97"/>
  <c r="N204" i="97"/>
  <c r="J206" i="93" l="1"/>
  <c r="G206" i="93"/>
  <c r="N206" i="93"/>
  <c r="O206" i="93" s="1"/>
  <c r="R206" i="93"/>
  <c r="B208" i="93"/>
  <c r="E208" i="93" s="1"/>
  <c r="B205" i="97"/>
  <c r="E205" i="97" s="1"/>
  <c r="C208" i="93" l="1"/>
  <c r="C205" i="97"/>
  <c r="P205" i="97" s="1"/>
  <c r="D208" i="93" l="1"/>
  <c r="P208" i="93"/>
  <c r="Q208" i="93" s="1"/>
  <c r="K208" i="93"/>
  <c r="F208" i="93"/>
  <c r="F205" i="97"/>
  <c r="K205" i="97"/>
  <c r="Q205" i="97"/>
  <c r="D205" i="97"/>
  <c r="G208" i="93" l="1"/>
  <c r="J208" i="93"/>
  <c r="R208" i="93"/>
  <c r="N208" i="93"/>
  <c r="B209" i="93" s="1"/>
  <c r="E209" i="93" s="1"/>
  <c r="J205" i="97"/>
  <c r="G205" i="97"/>
  <c r="N205" i="97"/>
  <c r="B206" i="97" s="1"/>
  <c r="E206" i="97" s="1"/>
  <c r="R205" i="97"/>
  <c r="C209" i="93" l="1"/>
  <c r="P209" i="93" s="1"/>
  <c r="C206" i="97"/>
  <c r="P206" i="97" s="1"/>
  <c r="D209" i="93" l="1"/>
  <c r="Q209" i="93"/>
  <c r="F209" i="93"/>
  <c r="K209" i="93"/>
  <c r="K206" i="97"/>
  <c r="F206" i="97"/>
  <c r="Q206" i="97"/>
  <c r="D206" i="97"/>
  <c r="G209" i="93" l="1"/>
  <c r="J209" i="93"/>
  <c r="R209" i="93"/>
  <c r="N209" i="93"/>
  <c r="B210" i="93" s="1"/>
  <c r="E210" i="93" s="1"/>
  <c r="J206" i="97"/>
  <c r="G206" i="97"/>
  <c r="N206" i="97"/>
  <c r="O206" i="97" s="1"/>
  <c r="R206" i="97"/>
  <c r="C210" i="93" l="1"/>
  <c r="B208" i="97"/>
  <c r="E208" i="97" s="1"/>
  <c r="D210" i="93" l="1"/>
  <c r="P210" i="93"/>
  <c r="Q210" i="93" s="1"/>
  <c r="K210" i="93"/>
  <c r="F210" i="93"/>
  <c r="C208" i="97"/>
  <c r="P208" i="97" s="1"/>
  <c r="Q208" i="97" s="1"/>
  <c r="J210" i="93" l="1"/>
  <c r="G210" i="93"/>
  <c r="R210" i="93"/>
  <c r="N210" i="93"/>
  <c r="B211" i="93" s="1"/>
  <c r="E211" i="93" s="1"/>
  <c r="K208" i="97"/>
  <c r="F208" i="97"/>
  <c r="D208" i="97"/>
  <c r="C211" i="93" l="1"/>
  <c r="P211" i="93" s="1"/>
  <c r="Q211" i="93" s="1"/>
  <c r="N208" i="97"/>
  <c r="B209" i="97" s="1"/>
  <c r="J208" i="97"/>
  <c r="G208" i="97"/>
  <c r="R208" i="97"/>
  <c r="C209" i="97" l="1"/>
  <c r="P209" i="97" s="1"/>
  <c r="Q209" i="97" s="1"/>
  <c r="E209" i="97"/>
  <c r="D211" i="93"/>
  <c r="J211" i="93" s="1"/>
  <c r="R211" i="93"/>
  <c r="N211" i="93"/>
  <c r="O211" i="93" s="1"/>
  <c r="K211" i="93"/>
  <c r="F211" i="93"/>
  <c r="G211" i="93" s="1"/>
  <c r="D209" i="97" l="1"/>
  <c r="J209" i="97" s="1"/>
  <c r="B213" i="93"/>
  <c r="E213" i="93" s="1"/>
  <c r="F209" i="97"/>
  <c r="G209" i="97" s="1"/>
  <c r="K209" i="97"/>
  <c r="N209" i="97"/>
  <c r="B210" i="97" s="1"/>
  <c r="E210" i="97" s="1"/>
  <c r="R209" i="97"/>
  <c r="C213" i="93" l="1"/>
  <c r="P213" i="93" s="1"/>
  <c r="Q213" i="93" s="1"/>
  <c r="D213" i="93"/>
  <c r="C210" i="97"/>
  <c r="P210" i="97" s="1"/>
  <c r="J213" i="93" l="1"/>
  <c r="R213" i="93"/>
  <c r="N213" i="93"/>
  <c r="B214" i="93" s="1"/>
  <c r="E214" i="93" s="1"/>
  <c r="F213" i="93"/>
  <c r="G213" i="93" s="1"/>
  <c r="K213" i="93"/>
  <c r="F210" i="97"/>
  <c r="K210" i="97"/>
  <c r="Q210" i="97"/>
  <c r="D210" i="97"/>
  <c r="C214" i="93" l="1"/>
  <c r="P214" i="93" s="1"/>
  <c r="Q214" i="93" s="1"/>
  <c r="D214" i="93"/>
  <c r="J210" i="97"/>
  <c r="G210" i="97"/>
  <c r="R210" i="97"/>
  <c r="N210" i="97"/>
  <c r="B211" i="97" s="1"/>
  <c r="E211" i="97" s="1"/>
  <c r="J214" i="93" l="1"/>
  <c r="R214" i="93"/>
  <c r="N214" i="93"/>
  <c r="B215" i="93" s="1"/>
  <c r="E215" i="93" s="1"/>
  <c r="K214" i="93"/>
  <c r="F214" i="93"/>
  <c r="G214" i="93" s="1"/>
  <c r="C211" i="97"/>
  <c r="P211" i="97" s="1"/>
  <c r="C215" i="93" l="1"/>
  <c r="P215" i="93" s="1"/>
  <c r="Q215" i="93" s="1"/>
  <c r="K211" i="97"/>
  <c r="F211" i="97"/>
  <c r="Q211" i="97"/>
  <c r="D211" i="97"/>
  <c r="D215" i="93" l="1"/>
  <c r="F215" i="93"/>
  <c r="K215" i="93"/>
  <c r="J211" i="97"/>
  <c r="G211" i="97"/>
  <c r="R211" i="97"/>
  <c r="N211" i="97"/>
  <c r="O211" i="97" s="1"/>
  <c r="J215" i="93" l="1"/>
  <c r="G215" i="93"/>
  <c r="R215" i="93"/>
  <c r="N215" i="93"/>
  <c r="B216" i="93" s="1"/>
  <c r="E216" i="93" s="1"/>
  <c r="B213" i="97"/>
  <c r="E213" i="97" s="1"/>
  <c r="C216" i="93" l="1"/>
  <c r="P216" i="93" s="1"/>
  <c r="Q216" i="93" s="1"/>
  <c r="C213" i="97"/>
  <c r="P213" i="97" s="1"/>
  <c r="D216" i="93" l="1"/>
  <c r="J216" i="93" s="1"/>
  <c r="N216" i="93"/>
  <c r="O216" i="93" s="1"/>
  <c r="R216" i="93"/>
  <c r="K216" i="93"/>
  <c r="F216" i="93"/>
  <c r="G216" i="93" s="1"/>
  <c r="K213" i="97"/>
  <c r="F213" i="97"/>
  <c r="Q213" i="97"/>
  <c r="D213" i="97"/>
  <c r="B218" i="93" l="1"/>
  <c r="E218" i="93" s="1"/>
  <c r="C218" i="93"/>
  <c r="J213" i="97"/>
  <c r="G213" i="97"/>
  <c r="R213" i="97"/>
  <c r="N213" i="97"/>
  <c r="D218" i="93" l="1"/>
  <c r="P218" i="93"/>
  <c r="Q218" i="93" s="1"/>
  <c r="K218" i="93"/>
  <c r="F218" i="93"/>
  <c r="B214" i="97"/>
  <c r="E214" i="97" s="1"/>
  <c r="G218" i="93" l="1"/>
  <c r="J218" i="93"/>
  <c r="R218" i="93"/>
  <c r="N218" i="93"/>
  <c r="B219" i="93" s="1"/>
  <c r="E219" i="93" s="1"/>
  <c r="C214" i="97"/>
  <c r="P214" i="97" s="1"/>
  <c r="C219" i="93" l="1"/>
  <c r="P219" i="93" s="1"/>
  <c r="Q219" i="93" s="1"/>
  <c r="F214" i="97"/>
  <c r="K214" i="97"/>
  <c r="Q214" i="97"/>
  <c r="D214" i="97"/>
  <c r="F219" i="93" l="1"/>
  <c r="K219" i="93"/>
  <c r="D219" i="93"/>
  <c r="G214" i="97"/>
  <c r="J214" i="97"/>
  <c r="N214" i="97"/>
  <c r="B215" i="97" s="1"/>
  <c r="E215" i="97" s="1"/>
  <c r="R214" i="97"/>
  <c r="G219" i="93" l="1"/>
  <c r="J219" i="93"/>
  <c r="R219" i="93"/>
  <c r="N219" i="93"/>
  <c r="B220" i="93" s="1"/>
  <c r="E220" i="93" s="1"/>
  <c r="C215" i="97"/>
  <c r="P215" i="97" s="1"/>
  <c r="C220" i="93" l="1"/>
  <c r="F215" i="97"/>
  <c r="K215" i="97"/>
  <c r="Q215" i="97"/>
  <c r="D215" i="97"/>
  <c r="D220" i="93" l="1"/>
  <c r="P220" i="93"/>
  <c r="Q220" i="93" s="1"/>
  <c r="K220" i="93"/>
  <c r="F220" i="93"/>
  <c r="J215" i="97"/>
  <c r="G215" i="97"/>
  <c r="R215" i="97"/>
  <c r="N215" i="97"/>
  <c r="B216" i="97" s="1"/>
  <c r="E216" i="97" s="1"/>
  <c r="J220" i="93" l="1"/>
  <c r="G220" i="93"/>
  <c r="R220" i="93"/>
  <c r="N220" i="93"/>
  <c r="B221" i="93" s="1"/>
  <c r="E221" i="93" s="1"/>
  <c r="C216" i="97"/>
  <c r="P216" i="97" s="1"/>
  <c r="C221" i="93" l="1"/>
  <c r="K216" i="97"/>
  <c r="F216" i="97"/>
  <c r="Q216" i="97"/>
  <c r="D216" i="97"/>
  <c r="P221" i="93" l="1"/>
  <c r="Q221" i="93" s="1"/>
  <c r="D221" i="93"/>
  <c r="K221" i="93"/>
  <c r="F221" i="93"/>
  <c r="J216" i="97"/>
  <c r="G216" i="97"/>
  <c r="R216" i="97"/>
  <c r="N216" i="97"/>
  <c r="O216" i="97" s="1"/>
  <c r="J221" i="93" l="1"/>
  <c r="G221" i="93"/>
  <c r="N221" i="93"/>
  <c r="R221" i="93"/>
  <c r="B218" i="97"/>
  <c r="E218" i="97" s="1"/>
  <c r="O221" i="93" l="1"/>
  <c r="B223" i="93"/>
  <c r="E223" i="93" s="1"/>
  <c r="C218" i="97"/>
  <c r="P218" i="97" s="1"/>
  <c r="C223" i="93" l="1"/>
  <c r="K218" i="97"/>
  <c r="F218" i="97"/>
  <c r="Q218" i="97"/>
  <c r="D218" i="97"/>
  <c r="P223" i="93" l="1"/>
  <c r="Q223" i="93" s="1"/>
  <c r="D223" i="93"/>
  <c r="F223" i="93"/>
  <c r="K223" i="93"/>
  <c r="J218" i="97"/>
  <c r="G218" i="97"/>
  <c r="R218" i="97"/>
  <c r="N218" i="97"/>
  <c r="J223" i="93" l="1"/>
  <c r="G223" i="93"/>
  <c r="R223" i="93"/>
  <c r="N223" i="93"/>
  <c r="B224" i="93" s="1"/>
  <c r="E224" i="93" s="1"/>
  <c r="B219" i="97"/>
  <c r="E219" i="97" s="1"/>
  <c r="C224" i="93" l="1"/>
  <c r="P224" i="93" s="1"/>
  <c r="Q224" i="93" s="1"/>
  <c r="C219" i="97"/>
  <c r="P219" i="97" s="1"/>
  <c r="D224" i="93" l="1"/>
  <c r="K224" i="93"/>
  <c r="F224" i="93"/>
  <c r="F219" i="97"/>
  <c r="K219" i="97"/>
  <c r="D219" i="97"/>
  <c r="R219" i="97" s="1"/>
  <c r="Q219" i="97"/>
  <c r="J224" i="93" l="1"/>
  <c r="G224" i="93"/>
  <c r="R224" i="93"/>
  <c r="N224" i="93"/>
  <c r="B225" i="93" s="1"/>
  <c r="E225" i="93" s="1"/>
  <c r="N219" i="97"/>
  <c r="B220" i="97" s="1"/>
  <c r="E220" i="97" s="1"/>
  <c r="G219" i="97"/>
  <c r="J219" i="97"/>
  <c r="C225" i="93" l="1"/>
  <c r="P225" i="93" s="1"/>
  <c r="Q225" i="93" s="1"/>
  <c r="C220" i="97"/>
  <c r="P220" i="97" s="1"/>
  <c r="Q220" i="97" s="1"/>
  <c r="F225" i="93" l="1"/>
  <c r="K225" i="93"/>
  <c r="D225" i="93"/>
  <c r="D220" i="97"/>
  <c r="F220" i="97"/>
  <c r="K220" i="97"/>
  <c r="N220" i="97"/>
  <c r="B221" i="97" s="1"/>
  <c r="E221" i="97" s="1"/>
  <c r="R220" i="97"/>
  <c r="J225" i="93" l="1"/>
  <c r="G225" i="93"/>
  <c r="N225" i="93"/>
  <c r="B226" i="93" s="1"/>
  <c r="E226" i="93" s="1"/>
  <c r="R225" i="93"/>
  <c r="J220" i="97"/>
  <c r="G220" i="97"/>
  <c r="C221" i="97"/>
  <c r="P221" i="97" s="1"/>
  <c r="C226" i="93" l="1"/>
  <c r="P226" i="93" s="1"/>
  <c r="Q226" i="93" s="1"/>
  <c r="K221" i="97"/>
  <c r="F221" i="97"/>
  <c r="D221" i="97"/>
  <c r="Q221" i="97"/>
  <c r="D226" i="93" l="1"/>
  <c r="K226" i="93"/>
  <c r="F226" i="93"/>
  <c r="J221" i="97"/>
  <c r="G221" i="97"/>
  <c r="R221" i="97"/>
  <c r="N221" i="97"/>
  <c r="O221" i="97" s="1"/>
  <c r="J226" i="93" l="1"/>
  <c r="G226" i="93"/>
  <c r="R226" i="93"/>
  <c r="N226" i="93"/>
  <c r="O226" i="93" s="1"/>
  <c r="B223" i="97"/>
  <c r="E223" i="97" s="1"/>
  <c r="B228" i="93" l="1"/>
  <c r="E228" i="93" s="1"/>
  <c r="C223" i="97"/>
  <c r="P223" i="97" s="1"/>
  <c r="Q223" i="97" s="1"/>
  <c r="C228" i="93" l="1"/>
  <c r="P228" i="93" s="1"/>
  <c r="Q228" i="93" s="1"/>
  <c r="K223" i="97"/>
  <c r="F223" i="97"/>
  <c r="D223" i="97"/>
  <c r="R223" i="97" s="1"/>
  <c r="D228" i="93" l="1"/>
  <c r="J228" i="93"/>
  <c r="R228" i="93"/>
  <c r="N228" i="93"/>
  <c r="B229" i="93" s="1"/>
  <c r="E229" i="93" s="1"/>
  <c r="K228" i="93"/>
  <c r="F228" i="93"/>
  <c r="G228" i="93" s="1"/>
  <c r="N223" i="97"/>
  <c r="B224" i="97" s="1"/>
  <c r="E224" i="97" s="1"/>
  <c r="J223" i="97"/>
  <c r="G223" i="97"/>
  <c r="C229" i="93" l="1"/>
  <c r="P229" i="93" s="1"/>
  <c r="Q229" i="93" s="1"/>
  <c r="D229" i="93"/>
  <c r="C224" i="97"/>
  <c r="P224" i="97" s="1"/>
  <c r="J229" i="93" l="1"/>
  <c r="R229" i="93"/>
  <c r="N229" i="93"/>
  <c r="B230" i="93" s="1"/>
  <c r="E230" i="93" s="1"/>
  <c r="F229" i="93"/>
  <c r="G229" i="93" s="1"/>
  <c r="K229" i="93"/>
  <c r="F224" i="97"/>
  <c r="K224" i="97"/>
  <c r="Q224" i="97"/>
  <c r="D224" i="97"/>
  <c r="C230" i="93" l="1"/>
  <c r="P230" i="93" s="1"/>
  <c r="Q230" i="93" s="1"/>
  <c r="J224" i="97"/>
  <c r="G224" i="97"/>
  <c r="R224" i="97"/>
  <c r="N224" i="97"/>
  <c r="D230" i="93" l="1"/>
  <c r="J230" i="93"/>
  <c r="K230" i="93"/>
  <c r="F230" i="93"/>
  <c r="G230" i="93" s="1"/>
  <c r="B225" i="97"/>
  <c r="E225" i="97" s="1"/>
  <c r="R230" i="93" l="1"/>
  <c r="N230" i="93"/>
  <c r="B231" i="93" s="1"/>
  <c r="C225" i="97"/>
  <c r="P225" i="97" s="1"/>
  <c r="E231" i="93" l="1"/>
  <c r="C231" i="93"/>
  <c r="P231" i="93" s="1"/>
  <c r="Q231" i="93" s="1"/>
  <c r="F225" i="97"/>
  <c r="K225" i="97"/>
  <c r="Q225" i="97"/>
  <c r="D225" i="97"/>
  <c r="K231" i="93" l="1"/>
  <c r="F231" i="93"/>
  <c r="D231" i="93"/>
  <c r="J225" i="97"/>
  <c r="G225" i="97"/>
  <c r="N225" i="97"/>
  <c r="B226" i="97" s="1"/>
  <c r="E226" i="97" s="1"/>
  <c r="R225" i="97"/>
  <c r="J231" i="93" l="1"/>
  <c r="G231" i="93"/>
  <c r="R231" i="93"/>
  <c r="N231" i="93"/>
  <c r="C226" i="97"/>
  <c r="P226" i="97" s="1"/>
  <c r="O231" i="93" l="1"/>
  <c r="B233" i="93"/>
  <c r="K226" i="97"/>
  <c r="F226" i="97"/>
  <c r="Q226" i="97"/>
  <c r="D226" i="97"/>
  <c r="E233" i="93" l="1"/>
  <c r="C233" i="93"/>
  <c r="J226" i="97"/>
  <c r="G226" i="97"/>
  <c r="N226" i="97"/>
  <c r="O226" i="97" s="1"/>
  <c r="R226" i="97"/>
  <c r="P233" i="93" l="1"/>
  <c r="Q233" i="93" s="1"/>
  <c r="D233" i="93"/>
  <c r="F233" i="93"/>
  <c r="K233" i="93"/>
  <c r="B228" i="97"/>
  <c r="E228" i="97" s="1"/>
  <c r="J233" i="93" l="1"/>
  <c r="N233" i="93"/>
  <c r="B234" i="93" s="1"/>
  <c r="G233" i="93"/>
  <c r="R233" i="93"/>
  <c r="C228" i="97"/>
  <c r="P228" i="97" s="1"/>
  <c r="Q228" i="97" s="1"/>
  <c r="E234" i="93" l="1"/>
  <c r="C234" i="93"/>
  <c r="K228" i="97"/>
  <c r="F228" i="97"/>
  <c r="D228" i="97"/>
  <c r="D234" i="93" l="1"/>
  <c r="P234" i="93"/>
  <c r="Q234" i="93" s="1"/>
  <c r="K234" i="93"/>
  <c r="F234" i="93"/>
  <c r="J228" i="97"/>
  <c r="G228" i="97"/>
  <c r="N228" i="97"/>
  <c r="B229" i="97" s="1"/>
  <c r="E229" i="97" s="1"/>
  <c r="R228" i="97"/>
  <c r="J234" i="93" l="1"/>
  <c r="N234" i="93"/>
  <c r="B235" i="93" s="1"/>
  <c r="R234" i="93"/>
  <c r="G234" i="93"/>
  <c r="C229" i="97"/>
  <c r="P229" i="97" s="1"/>
  <c r="Q229" i="97" s="1"/>
  <c r="E235" i="93" l="1"/>
  <c r="C235" i="93"/>
  <c r="P235" i="93" s="1"/>
  <c r="Q235" i="93" s="1"/>
  <c r="D235" i="93"/>
  <c r="J235" i="93"/>
  <c r="R235" i="93"/>
  <c r="N235" i="93"/>
  <c r="B236" i="93" s="1"/>
  <c r="E236" i="93" s="1"/>
  <c r="F229" i="97"/>
  <c r="K229" i="97"/>
  <c r="D229" i="97"/>
  <c r="K235" i="93" l="1"/>
  <c r="F235" i="93"/>
  <c r="G235" i="93" s="1"/>
  <c r="K236" i="93"/>
  <c r="F236" i="93"/>
  <c r="C236" i="93"/>
  <c r="J229" i="97"/>
  <c r="G229" i="97"/>
  <c r="N229" i="97"/>
  <c r="B230" i="97" s="1"/>
  <c r="E230" i="97" s="1"/>
  <c r="R229" i="97"/>
  <c r="P236" i="93" l="1"/>
  <c r="Q236" i="93" s="1"/>
  <c r="D236" i="93"/>
  <c r="C230" i="97"/>
  <c r="P230" i="97" s="1"/>
  <c r="J236" i="93" l="1"/>
  <c r="G236" i="93"/>
  <c r="R236" i="93"/>
  <c r="N236" i="93"/>
  <c r="O236" i="93" s="1"/>
  <c r="F230" i="97"/>
  <c r="K230" i="97"/>
  <c r="D230" i="97"/>
  <c r="Q230" i="97"/>
  <c r="B238" i="93" l="1"/>
  <c r="E238" i="93" s="1"/>
  <c r="J230" i="97"/>
  <c r="G230" i="97"/>
  <c r="N230" i="97"/>
  <c r="B231" i="97" s="1"/>
  <c r="E231" i="97" s="1"/>
  <c r="R230" i="97"/>
  <c r="K238" i="93" l="1"/>
  <c r="F238" i="93"/>
  <c r="C238" i="93"/>
  <c r="P238" i="93" s="1"/>
  <c r="Q238" i="93" s="1"/>
  <c r="C231" i="97"/>
  <c r="P231" i="97" s="1"/>
  <c r="Q231" i="97" s="1"/>
  <c r="D231" i="97" l="1"/>
  <c r="D238" i="93"/>
  <c r="J231" i="97"/>
  <c r="K231" i="97"/>
  <c r="F231" i="97"/>
  <c r="G231" i="97" s="1"/>
  <c r="N231" i="97"/>
  <c r="O231" i="97" s="1"/>
  <c r="R231" i="97"/>
  <c r="J238" i="93" l="1"/>
  <c r="G238" i="93"/>
  <c r="N238" i="93"/>
  <c r="B239" i="93" s="1"/>
  <c r="E239" i="93" s="1"/>
  <c r="R238" i="93"/>
  <c r="B233" i="97"/>
  <c r="E233" i="97" s="1"/>
  <c r="F239" i="93" l="1"/>
  <c r="K239" i="93"/>
  <c r="C239" i="93"/>
  <c r="P239" i="93" s="1"/>
  <c r="Q239" i="93" s="1"/>
  <c r="C233" i="97"/>
  <c r="P233" i="97" s="1"/>
  <c r="Q233" i="97" s="1"/>
  <c r="D239" i="93" l="1"/>
  <c r="K233" i="97"/>
  <c r="F233" i="97"/>
  <c r="D233" i="97"/>
  <c r="J233" i="97" s="1"/>
  <c r="G239" i="93" l="1"/>
  <c r="J239" i="93"/>
  <c r="R239" i="93"/>
  <c r="N239" i="93"/>
  <c r="B240" i="93" s="1"/>
  <c r="E240" i="93" s="1"/>
  <c r="G233" i="97"/>
  <c r="R233" i="97"/>
  <c r="N233" i="97"/>
  <c r="B234" i="97" s="1"/>
  <c r="E234" i="97" s="1"/>
  <c r="K240" i="93" l="1"/>
  <c r="F240" i="93"/>
  <c r="C240" i="93"/>
  <c r="P240" i="93" s="1"/>
  <c r="Q240" i="93" s="1"/>
  <c r="C234" i="97"/>
  <c r="P234" i="97" s="1"/>
  <c r="Q234" i="97" s="1"/>
  <c r="D240" i="93" l="1"/>
  <c r="K234" i="97"/>
  <c r="F234" i="97"/>
  <c r="D234" i="97"/>
  <c r="J240" i="93" l="1"/>
  <c r="G240" i="93"/>
  <c r="N240" i="93"/>
  <c r="B241" i="93" s="1"/>
  <c r="E241" i="93" s="1"/>
  <c r="R240" i="93"/>
  <c r="J234" i="97"/>
  <c r="G234" i="97"/>
  <c r="N234" i="97"/>
  <c r="B235" i="97" s="1"/>
  <c r="E235" i="97" s="1"/>
  <c r="R234" i="97"/>
  <c r="K241" i="93" l="1"/>
  <c r="F241" i="93"/>
  <c r="C241" i="93"/>
  <c r="P241" i="93" s="1"/>
  <c r="Q241" i="93" s="1"/>
  <c r="C235" i="97"/>
  <c r="P235" i="97" s="1"/>
  <c r="D241" i="93" l="1"/>
  <c r="J241" i="93"/>
  <c r="G241" i="93"/>
  <c r="R241" i="93"/>
  <c r="N241" i="93"/>
  <c r="F235" i="97"/>
  <c r="K235" i="97"/>
  <c r="Q235" i="97"/>
  <c r="D235" i="97"/>
  <c r="O241" i="93" l="1"/>
  <c r="B243" i="93"/>
  <c r="E243" i="93" s="1"/>
  <c r="J235" i="97"/>
  <c r="G235" i="97"/>
  <c r="R235" i="97"/>
  <c r="N235" i="97"/>
  <c r="B236" i="97" s="1"/>
  <c r="E236" i="97" s="1"/>
  <c r="F243" i="93" l="1"/>
  <c r="K243" i="93"/>
  <c r="C243" i="93"/>
  <c r="C236" i="97"/>
  <c r="P236" i="97" s="1"/>
  <c r="P243" i="93" l="1"/>
  <c r="Q243" i="93" s="1"/>
  <c r="D243" i="93"/>
  <c r="F236" i="97"/>
  <c r="K236" i="97"/>
  <c r="Q236" i="97"/>
  <c r="D236" i="97"/>
  <c r="J243" i="93" l="1"/>
  <c r="G243" i="93"/>
  <c r="R243" i="93"/>
  <c r="N243" i="93"/>
  <c r="B244" i="93" s="1"/>
  <c r="E244" i="93" s="1"/>
  <c r="J236" i="97"/>
  <c r="G236" i="97"/>
  <c r="N236" i="97"/>
  <c r="O236" i="97" s="1"/>
  <c r="R236" i="97"/>
  <c r="K244" i="93" l="1"/>
  <c r="F244" i="93"/>
  <c r="C244" i="93"/>
  <c r="B238" i="97"/>
  <c r="E238" i="97" s="1"/>
  <c r="P244" i="93" l="1"/>
  <c r="Q244" i="93" s="1"/>
  <c r="D244" i="93"/>
  <c r="C238" i="97"/>
  <c r="P238" i="97" s="1"/>
  <c r="Q238" i="97" s="1"/>
  <c r="J244" i="93" l="1"/>
  <c r="G244" i="93"/>
  <c r="R244" i="93"/>
  <c r="N244" i="93"/>
  <c r="B245" i="93" s="1"/>
  <c r="E245" i="93" s="1"/>
  <c r="K238" i="97"/>
  <c r="F238" i="97"/>
  <c r="D238" i="97"/>
  <c r="F245" i="93" l="1"/>
  <c r="K245" i="93"/>
  <c r="C245" i="93"/>
  <c r="P245" i="93" s="1"/>
  <c r="Q245" i="93" s="1"/>
  <c r="J238" i="97"/>
  <c r="G238" i="97"/>
  <c r="R238" i="97"/>
  <c r="N238" i="97"/>
  <c r="B239" i="97" s="1"/>
  <c r="E239" i="97" s="1"/>
  <c r="D245" i="93" l="1"/>
  <c r="C239" i="97"/>
  <c r="P239" i="97" s="1"/>
  <c r="Q239" i="97" s="1"/>
  <c r="J245" i="93" l="1"/>
  <c r="G245" i="93"/>
  <c r="R245" i="93"/>
  <c r="N245" i="93"/>
  <c r="B246" i="93" s="1"/>
  <c r="E246" i="93" s="1"/>
  <c r="K239" i="97"/>
  <c r="F239" i="97"/>
  <c r="D239" i="97"/>
  <c r="K246" i="93" l="1"/>
  <c r="F246" i="93"/>
  <c r="C246" i="93"/>
  <c r="P246" i="93" s="1"/>
  <c r="Q246" i="93" s="1"/>
  <c r="N239" i="97"/>
  <c r="B240" i="97" s="1"/>
  <c r="E240" i="97" s="1"/>
  <c r="J239" i="97"/>
  <c r="G239" i="97"/>
  <c r="R239" i="97"/>
  <c r="C240" i="97"/>
  <c r="P240" i="97" s="1"/>
  <c r="D246" i="93" l="1"/>
  <c r="Q240" i="97"/>
  <c r="D240" i="97"/>
  <c r="J246" i="93" l="1"/>
  <c r="G246" i="93"/>
  <c r="R246" i="93"/>
  <c r="N246" i="93"/>
  <c r="O246" i="93" s="1"/>
  <c r="J240" i="97"/>
  <c r="F240" i="97"/>
  <c r="G240" i="97" s="1"/>
  <c r="K240" i="97"/>
  <c r="R240" i="97"/>
  <c r="N240" i="97"/>
  <c r="B241" i="97" s="1"/>
  <c r="E241" i="97" s="1"/>
  <c r="B248" i="93" l="1"/>
  <c r="E248" i="93" s="1"/>
  <c r="C241" i="97"/>
  <c r="P241" i="97" s="1"/>
  <c r="K248" i="93" l="1"/>
  <c r="F248" i="93"/>
  <c r="C248" i="93"/>
  <c r="P248" i="93" s="1"/>
  <c r="Q248" i="93" s="1"/>
  <c r="F241" i="97"/>
  <c r="K241" i="97"/>
  <c r="D241" i="97"/>
  <c r="Q241" i="97"/>
  <c r="D248" i="93" l="1"/>
  <c r="R241" i="97"/>
  <c r="J241" i="97"/>
  <c r="G241" i="97"/>
  <c r="N241" i="97"/>
  <c r="O241" i="97" s="1"/>
  <c r="J248" i="93" l="1"/>
  <c r="G248" i="93"/>
  <c r="B243" i="97"/>
  <c r="E243" i="97" s="1"/>
  <c r="R248" i="93"/>
  <c r="N248" i="93"/>
  <c r="B249" i="93" s="1"/>
  <c r="E249" i="93" s="1"/>
  <c r="C243" i="97"/>
  <c r="P243" i="97" s="1"/>
  <c r="Q243" i="97" s="1"/>
  <c r="F249" i="93" l="1"/>
  <c r="K249" i="93"/>
  <c r="C249" i="93"/>
  <c r="P249" i="93" s="1"/>
  <c r="Q249" i="93" s="1"/>
  <c r="K243" i="97"/>
  <c r="F243" i="97"/>
  <c r="D243" i="97"/>
  <c r="N243" i="97" s="1"/>
  <c r="B244" i="97" s="1"/>
  <c r="E244" i="97" s="1"/>
  <c r="R243" i="97" l="1"/>
  <c r="D249" i="93"/>
  <c r="G249" i="93" s="1"/>
  <c r="J249" i="93"/>
  <c r="N249" i="93"/>
  <c r="B250" i="93" s="1"/>
  <c r="E250" i="93" s="1"/>
  <c r="R249" i="93"/>
  <c r="J243" i="97"/>
  <c r="G243" i="97"/>
  <c r="C244" i="97"/>
  <c r="P244" i="97" s="1"/>
  <c r="K250" i="93" l="1"/>
  <c r="F250" i="93"/>
  <c r="C250" i="93"/>
  <c r="K244" i="97"/>
  <c r="F244" i="97"/>
  <c r="Q244" i="97"/>
  <c r="D244" i="97"/>
  <c r="P250" i="93" l="1"/>
  <c r="Q250" i="93" s="1"/>
  <c r="D250" i="93"/>
  <c r="J244" i="97"/>
  <c r="G244" i="97"/>
  <c r="R244" i="97"/>
  <c r="N244" i="97"/>
  <c r="B245" i="97" s="1"/>
  <c r="E245" i="97" s="1"/>
  <c r="J250" i="93" l="1"/>
  <c r="G250" i="93"/>
  <c r="N250" i="93"/>
  <c r="B251" i="93" s="1"/>
  <c r="E251" i="93" s="1"/>
  <c r="R250" i="93"/>
  <c r="C245" i="97"/>
  <c r="P245" i="97" s="1"/>
  <c r="K251" i="93" l="1"/>
  <c r="F251" i="93"/>
  <c r="C251" i="93"/>
  <c r="F245" i="97"/>
  <c r="K245" i="97"/>
  <c r="Q245" i="97"/>
  <c r="D245" i="97"/>
  <c r="P251" i="93" l="1"/>
  <c r="Q251" i="93" s="1"/>
  <c r="D251" i="93"/>
  <c r="J245" i="97"/>
  <c r="G245" i="97"/>
  <c r="R245" i="97"/>
  <c r="N245" i="97"/>
  <c r="B246" i="97" s="1"/>
  <c r="E246" i="97" s="1"/>
  <c r="J251" i="93" l="1"/>
  <c r="G251" i="93"/>
  <c r="R251" i="93"/>
  <c r="N251" i="93"/>
  <c r="C246" i="97"/>
  <c r="P246" i="97" s="1"/>
  <c r="O251" i="93" l="1"/>
  <c r="B253" i="93"/>
  <c r="E253" i="93" s="1"/>
  <c r="F246" i="97"/>
  <c r="K246" i="97"/>
  <c r="Q246" i="97"/>
  <c r="D246" i="97"/>
  <c r="F253" i="93" l="1"/>
  <c r="K253" i="93"/>
  <c r="C253" i="93"/>
  <c r="P253" i="93" s="1"/>
  <c r="Q253" i="93" s="1"/>
  <c r="J246" i="97"/>
  <c r="G246" i="97"/>
  <c r="R246" i="97"/>
  <c r="N246" i="97"/>
  <c r="O246" i="97" s="1"/>
  <c r="D253" i="93" l="1"/>
  <c r="B248" i="97"/>
  <c r="E248" i="97" s="1"/>
  <c r="J253" i="93" l="1"/>
  <c r="G253" i="93"/>
  <c r="R253" i="93"/>
  <c r="N253" i="93"/>
  <c r="B254" i="93" s="1"/>
  <c r="E254" i="93" s="1"/>
  <c r="C248" i="97"/>
  <c r="P248" i="97" s="1"/>
  <c r="K254" i="93" l="1"/>
  <c r="F254" i="93"/>
  <c r="C254" i="93"/>
  <c r="K248" i="97"/>
  <c r="F248" i="97"/>
  <c r="D248" i="97"/>
  <c r="Q248" i="97"/>
  <c r="P254" i="93" l="1"/>
  <c r="Q254" i="93" s="1"/>
  <c r="D254" i="93"/>
  <c r="J248" i="97"/>
  <c r="G248" i="97"/>
  <c r="N248" i="97"/>
  <c r="B249" i="97" s="1"/>
  <c r="E249" i="97" s="1"/>
  <c r="R248" i="97"/>
  <c r="J254" i="93" l="1"/>
  <c r="G254" i="93"/>
  <c r="R254" i="93"/>
  <c r="N254" i="93"/>
  <c r="B255" i="93" s="1"/>
  <c r="E255" i="93" s="1"/>
  <c r="C249" i="97"/>
  <c r="P249" i="97" s="1"/>
  <c r="Q249" i="97" s="1"/>
  <c r="D249" i="97"/>
  <c r="F255" i="93" l="1"/>
  <c r="K255" i="93"/>
  <c r="C255" i="93"/>
  <c r="J249" i="97"/>
  <c r="K249" i="97"/>
  <c r="F249" i="97"/>
  <c r="G249" i="97" s="1"/>
  <c r="N249" i="97"/>
  <c r="B250" i="97" s="1"/>
  <c r="E250" i="97" s="1"/>
  <c r="R249" i="97"/>
  <c r="P255" i="93" l="1"/>
  <c r="Q255" i="93" s="1"/>
  <c r="D255" i="93"/>
  <c r="C250" i="97"/>
  <c r="P250" i="97" s="1"/>
  <c r="J255" i="93" l="1"/>
  <c r="G255" i="93"/>
  <c r="N255" i="93"/>
  <c r="B256" i="93" s="1"/>
  <c r="E256" i="93" s="1"/>
  <c r="R255" i="93"/>
  <c r="F250" i="97"/>
  <c r="K250" i="97"/>
  <c r="Q250" i="97"/>
  <c r="D250" i="97"/>
  <c r="K256" i="93" l="1"/>
  <c r="F256" i="93"/>
  <c r="C256" i="93"/>
  <c r="G250" i="97"/>
  <c r="J250" i="97"/>
  <c r="R250" i="97"/>
  <c r="N250" i="97"/>
  <c r="B251" i="97" s="1"/>
  <c r="E251" i="97" s="1"/>
  <c r="P256" i="93" l="1"/>
  <c r="Q256" i="93" s="1"/>
  <c r="D256" i="93"/>
  <c r="C251" i="97"/>
  <c r="P251" i="97" s="1"/>
  <c r="J256" i="93" l="1"/>
  <c r="G256" i="93"/>
  <c r="R256" i="93"/>
  <c r="N256" i="93"/>
  <c r="F251" i="97"/>
  <c r="K251" i="97"/>
  <c r="Q251" i="97"/>
  <c r="D251" i="97"/>
  <c r="O256" i="93" l="1"/>
  <c r="B258" i="93"/>
  <c r="E258" i="93" s="1"/>
  <c r="J251" i="97"/>
  <c r="G251" i="97"/>
  <c r="R251" i="97"/>
  <c r="N251" i="97"/>
  <c r="O251" i="97" s="1"/>
  <c r="K258" i="93" l="1"/>
  <c r="F258" i="93"/>
  <c r="C258" i="93"/>
  <c r="B253" i="97"/>
  <c r="E253" i="97" s="1"/>
  <c r="P258" i="93" l="1"/>
  <c r="Q258" i="93" s="1"/>
  <c r="D258" i="93"/>
  <c r="C253" i="97"/>
  <c r="P253" i="97" s="1"/>
  <c r="J258" i="93" l="1"/>
  <c r="G258" i="93"/>
  <c r="R258" i="93"/>
  <c r="N258" i="93"/>
  <c r="B259" i="93" s="1"/>
  <c r="E259" i="93" s="1"/>
  <c r="K253" i="97"/>
  <c r="F253" i="97"/>
  <c r="Q253" i="97"/>
  <c r="D253" i="97"/>
  <c r="F259" i="93" l="1"/>
  <c r="K259" i="93"/>
  <c r="C259" i="93"/>
  <c r="P259" i="93" s="1"/>
  <c r="Q259" i="93" s="1"/>
  <c r="J253" i="97"/>
  <c r="G253" i="97"/>
  <c r="R253" i="97"/>
  <c r="N253" i="97"/>
  <c r="D259" i="93" l="1"/>
  <c r="B254" i="97"/>
  <c r="E254" i="97" s="1"/>
  <c r="G259" i="93" l="1"/>
  <c r="J259" i="93"/>
  <c r="N259" i="93"/>
  <c r="B260" i="93" s="1"/>
  <c r="E260" i="93" s="1"/>
  <c r="R259" i="93"/>
  <c r="C254" i="97"/>
  <c r="P254" i="97" s="1"/>
  <c r="K260" i="93" l="1"/>
  <c r="F260" i="93"/>
  <c r="C260" i="93"/>
  <c r="K254" i="97"/>
  <c r="F254" i="97"/>
  <c r="Q254" i="97"/>
  <c r="D254" i="97"/>
  <c r="P260" i="93" l="1"/>
  <c r="Q260" i="93" s="1"/>
  <c r="D260" i="93"/>
  <c r="J254" i="97"/>
  <c r="G254" i="97"/>
  <c r="N254" i="97"/>
  <c r="B255" i="97" s="1"/>
  <c r="E255" i="97" s="1"/>
  <c r="R254" i="97"/>
  <c r="J260" i="93" l="1"/>
  <c r="G260" i="93"/>
  <c r="N260" i="93"/>
  <c r="B261" i="93" s="1"/>
  <c r="E261" i="93" s="1"/>
  <c r="R260" i="93"/>
  <c r="C255" i="97"/>
  <c r="P255" i="97" s="1"/>
  <c r="K261" i="93" l="1"/>
  <c r="F261" i="93"/>
  <c r="C261" i="93"/>
  <c r="F255" i="97"/>
  <c r="K255" i="97"/>
  <c r="Q255" i="97"/>
  <c r="D255" i="97"/>
  <c r="P261" i="93" l="1"/>
  <c r="Q261" i="93" s="1"/>
  <c r="D261" i="93"/>
  <c r="G255" i="97"/>
  <c r="J255" i="97"/>
  <c r="R255" i="97"/>
  <c r="N255" i="97"/>
  <c r="B256" i="97" s="1"/>
  <c r="E256" i="97" s="1"/>
  <c r="J261" i="93" l="1"/>
  <c r="G261" i="93"/>
  <c r="R261" i="93"/>
  <c r="N261" i="93"/>
  <c r="C256" i="97"/>
  <c r="P256" i="97" s="1"/>
  <c r="O261" i="93" l="1"/>
  <c r="B263" i="93"/>
  <c r="E263" i="93" s="1"/>
  <c r="F256" i="97"/>
  <c r="K256" i="97"/>
  <c r="Q256" i="97"/>
  <c r="D256" i="97"/>
  <c r="F263" i="93" l="1"/>
  <c r="K263" i="93"/>
  <c r="C263" i="93"/>
  <c r="J256" i="97"/>
  <c r="G256" i="97"/>
  <c r="R256" i="97"/>
  <c r="N256" i="97"/>
  <c r="O256" i="97" s="1"/>
  <c r="P263" i="93" l="1"/>
  <c r="Q263" i="93" s="1"/>
  <c r="D263" i="93"/>
  <c r="B258" i="97"/>
  <c r="E258" i="97" s="1"/>
  <c r="C258" i="97"/>
  <c r="P258" i="97" s="1"/>
  <c r="J263" i="93" l="1"/>
  <c r="G263" i="93"/>
  <c r="R263" i="93"/>
  <c r="N263" i="93"/>
  <c r="B264" i="93" s="1"/>
  <c r="E264" i="93" s="1"/>
  <c r="Q258" i="97"/>
  <c r="D258" i="97"/>
  <c r="K264" i="93" l="1"/>
  <c r="F264" i="93"/>
  <c r="C264" i="93"/>
  <c r="J258" i="97"/>
  <c r="K258" i="97"/>
  <c r="F258" i="97"/>
  <c r="G258" i="97" s="1"/>
  <c r="R258" i="97"/>
  <c r="N258" i="97"/>
  <c r="P264" i="93" l="1"/>
  <c r="Q264" i="93" s="1"/>
  <c r="D264" i="93"/>
  <c r="B259" i="97"/>
  <c r="E259" i="97" s="1"/>
  <c r="J264" i="93" l="1"/>
  <c r="G264" i="93"/>
  <c r="R264" i="93"/>
  <c r="N264" i="93"/>
  <c r="B265" i="93" s="1"/>
  <c r="E265" i="93" s="1"/>
  <c r="C259" i="97"/>
  <c r="P259" i="97" s="1"/>
  <c r="F265" i="93" l="1"/>
  <c r="K265" i="93"/>
  <c r="C265" i="93"/>
  <c r="P265" i="93" s="1"/>
  <c r="Q265" i="93" s="1"/>
  <c r="K259" i="97"/>
  <c r="F259" i="97"/>
  <c r="D259" i="97"/>
  <c r="N259" i="97"/>
  <c r="B260" i="97" s="1"/>
  <c r="E260" i="97" s="1"/>
  <c r="Q259" i="97"/>
  <c r="D265" i="93" l="1"/>
  <c r="R259" i="97"/>
  <c r="J259" i="97"/>
  <c r="G259" i="97"/>
  <c r="C260" i="97"/>
  <c r="P260" i="97" s="1"/>
  <c r="J265" i="93" l="1"/>
  <c r="G265" i="93"/>
  <c r="R265" i="93"/>
  <c r="N265" i="93"/>
  <c r="B266" i="93" s="1"/>
  <c r="E266" i="93" s="1"/>
  <c r="F260" i="97"/>
  <c r="K260" i="97"/>
  <c r="Q260" i="97"/>
  <c r="D260" i="97"/>
  <c r="K266" i="93" l="1"/>
  <c r="F266" i="93"/>
  <c r="C266" i="93"/>
  <c r="G260" i="97"/>
  <c r="J260" i="97"/>
  <c r="N260" i="97"/>
  <c r="B261" i="97" s="1"/>
  <c r="E261" i="97" s="1"/>
  <c r="R260" i="97"/>
  <c r="P266" i="93" l="1"/>
  <c r="Q266" i="93" s="1"/>
  <c r="D266" i="93"/>
  <c r="C261" i="97"/>
  <c r="P261" i="97" s="1"/>
  <c r="J266" i="93" l="1"/>
  <c r="G266" i="93"/>
  <c r="R266" i="93"/>
  <c r="N266" i="93"/>
  <c r="O266" i="93" s="1"/>
  <c r="F261" i="97"/>
  <c r="K261" i="97"/>
  <c r="Q261" i="97"/>
  <c r="D261" i="97"/>
  <c r="J261" i="97" l="1"/>
  <c r="G261" i="97"/>
  <c r="R261" i="97"/>
  <c r="N261" i="97"/>
  <c r="O261" i="97" s="1"/>
  <c r="B263" i="97" l="1"/>
  <c r="E263" i="97" s="1"/>
  <c r="C263" i="97" l="1"/>
  <c r="P263" i="97" s="1"/>
  <c r="Q263" i="97" s="1"/>
  <c r="K263" i="97" l="1"/>
  <c r="F263" i="97"/>
  <c r="D263" i="97"/>
  <c r="R263" i="97" l="1"/>
  <c r="J263" i="97"/>
  <c r="G263" i="97"/>
  <c r="N263" i="97"/>
  <c r="B264" i="97" s="1"/>
  <c r="E264" i="97" s="1"/>
  <c r="C264" i="97" l="1"/>
  <c r="P264" i="97" s="1"/>
  <c r="K264" i="97" l="1"/>
  <c r="F264" i="97"/>
  <c r="Q264" i="97"/>
  <c r="D264" i="97"/>
  <c r="J264" i="97" l="1"/>
  <c r="G264" i="97"/>
  <c r="R264" i="97"/>
  <c r="N264" i="97"/>
  <c r="B265" i="97" l="1"/>
  <c r="E265" i="97" s="1"/>
  <c r="C265" i="97" l="1"/>
  <c r="P265" i="97" s="1"/>
  <c r="F265" i="97" l="1"/>
  <c r="K265" i="97"/>
  <c r="Q265" i="97"/>
  <c r="D265" i="97"/>
  <c r="J265" i="97" l="1"/>
  <c r="G265" i="97"/>
  <c r="N265" i="97"/>
  <c r="B266" i="97" s="1"/>
  <c r="E266" i="97" s="1"/>
  <c r="R265" i="97"/>
  <c r="C266" i="97" l="1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sharedStrings.xml><?xml version="1.0" encoding="utf-8"?>
<sst xmlns="http://schemas.openxmlformats.org/spreadsheetml/2006/main" count="86" uniqueCount="41">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</sst>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1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O20" sqref="O20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44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80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73">
        <f>A8+7</f>
        <v>44647</v>
      </c>
      <c r="B9" s="74">
        <f>D8+H8-N8</f>
        <v>2553.171409023912</v>
      </c>
      <c r="C9" s="44">
        <f>(B9*required_return)</f>
        <v>76.595142270717361</v>
      </c>
      <c r="D9" s="18">
        <f>B9+C9</f>
        <v>2629.7665512946296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90.00000000000027</v>
      </c>
      <c r="H9" s="19"/>
      <c r="I9" s="19"/>
      <c r="J9" s="18">
        <f>D9+H9-I9</f>
        <v>2629.7665512946296</v>
      </c>
      <c r="K9" s="55">
        <f t="shared" ref="K9:K11" si="4">E9*75/B9</f>
        <v>2.5000000000000001E-2</v>
      </c>
      <c r="L9" s="45"/>
      <c r="M9" s="47"/>
      <c r="N9" s="39"/>
      <c r="O9" s="18"/>
      <c r="P9" s="14">
        <f>P8+C9+H8</f>
        <v>2629.7665512946292</v>
      </c>
      <c r="Q9" s="25">
        <f>(P9-(B3+SUM(H3:H8)))/(B3+SUM(H3:H8))</f>
        <v>1.1448673574857366E-2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2629.7665512946296</v>
      </c>
      <c r="C10" s="44">
        <f>(B10*required_return)</f>
        <v>78.892996538838887</v>
      </c>
      <c r="D10" s="18">
        <f>B10+C10</f>
        <v>2708.6595478334684</v>
      </c>
      <c r="E10" s="14">
        <f>B10/3000</f>
        <v>0.87658885043154322</v>
      </c>
      <c r="F10" s="14">
        <f>E10</f>
        <v>0.87658885043154322</v>
      </c>
      <c r="G10" s="52">
        <f t="shared" si="3"/>
        <v>89.999999999999915</v>
      </c>
      <c r="H10" s="19"/>
      <c r="I10" s="19"/>
      <c r="J10" s="18">
        <f>D10+H10-I10</f>
        <v>2708.6595478334684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2708.659547833468</v>
      </c>
      <c r="Q10" s="25">
        <f>(P10-(B3+SUM(H3:H9)))/(B3+SUM(H3:H9))</f>
        <v>4.1792133782103065E-2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2708.6595478334684</v>
      </c>
      <c r="C11" s="44">
        <f>(B11*required_return)</f>
        <v>81.259786435004045</v>
      </c>
      <c r="D11" s="18">
        <f>B11+C11</f>
        <v>2789.9193342684725</v>
      </c>
      <c r="E11" s="14">
        <f>B11/3000</f>
        <v>0.90288651594448943</v>
      </c>
      <c r="F11" s="14">
        <f>E11</f>
        <v>0.90288651594448943</v>
      </c>
      <c r="G11" s="52">
        <f t="shared" si="3"/>
        <v>90.000000000000071</v>
      </c>
      <c r="H11" s="19"/>
      <c r="I11" s="19"/>
      <c r="J11" s="18">
        <f>D11+H11-I11</f>
        <v>2789.9193342684725</v>
      </c>
      <c r="K11" s="55">
        <f t="shared" si="4"/>
        <v>2.4999999999999998E-2</v>
      </c>
      <c r="L11" s="45"/>
      <c r="M11" s="47"/>
      <c r="N11" s="39"/>
      <c r="O11" s="18"/>
      <c r="P11" s="14">
        <f>P10+C11+H10</f>
        <v>2789.9193342684721</v>
      </c>
      <c r="Q11" s="25">
        <f>(P11-(B3+SUM(H3:H10)))/(B3+SUM(H3:H10))</f>
        <v>7.3045897795566181E-2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2789.9193342684725</v>
      </c>
      <c r="C13" s="44">
        <f>(B13*required_return)</f>
        <v>83.697580028054176</v>
      </c>
      <c r="D13" s="14">
        <f>B13+C13</f>
        <v>2873.6169142965268</v>
      </c>
      <c r="E13" s="14">
        <f>B13/3000</f>
        <v>0.92997311142282413</v>
      </c>
      <c r="F13" s="14">
        <f>E13</f>
        <v>0.92997311142282413</v>
      </c>
      <c r="G13" s="53">
        <f>(D13-B13)/F13</f>
        <v>90.000000000000128</v>
      </c>
      <c r="H13" s="19"/>
      <c r="I13" s="19"/>
      <c r="J13" s="14">
        <f>D13+H13-I13</f>
        <v>2873.6169142965268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2873.6169142965264</v>
      </c>
      <c r="Q13" s="25">
        <f>(P13-(B3+SUM(H3:H11)))/(B3+SUM(H3:H11))</f>
        <v>0.10523727472943323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2873.6169142965268</v>
      </c>
      <c r="C14" s="44">
        <f>(B14*required_return)</f>
        <v>86.2085074288958</v>
      </c>
      <c r="D14" s="18">
        <f>B14+C14</f>
        <v>2959.8254217254225</v>
      </c>
      <c r="E14" s="14">
        <f>B14/3000</f>
        <v>0.957872304765509</v>
      </c>
      <c r="F14" s="14">
        <f>E14</f>
        <v>0.957872304765509</v>
      </c>
      <c r="G14" s="52">
        <f t="shared" ref="G14:G16" si="6">(D14-B14)/F14</f>
        <v>89.999999999999886</v>
      </c>
      <c r="H14" s="19"/>
      <c r="I14" s="19"/>
      <c r="J14" s="18">
        <f>D14+H14-I14</f>
        <v>2959.8254217254225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2959.8254217254221</v>
      </c>
      <c r="Q14" s="25">
        <f>(P14-(B3+SUM(H3:H13)))/(B3+SUM(H3:H13))</f>
        <v>0.13839439297131617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2959.8254217254225</v>
      </c>
      <c r="C15" s="44">
        <f>(B15*required_return)</f>
        <v>88.794762651762667</v>
      </c>
      <c r="D15" s="18">
        <f>B15+C15</f>
        <v>3048.6201843771851</v>
      </c>
      <c r="E15" s="14">
        <f>B15/3000</f>
        <v>0.98660847390847417</v>
      </c>
      <c r="F15" s="14">
        <f>E15</f>
        <v>0.98660847390847417</v>
      </c>
      <c r="G15" s="52">
        <f t="shared" si="6"/>
        <v>89.999999999999858</v>
      </c>
      <c r="H15" s="19"/>
      <c r="I15" s="19"/>
      <c r="J15" s="18">
        <f>D15+H15-I15</f>
        <v>3048.6201843771851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3048.6201843771846</v>
      </c>
      <c r="Q15" s="25">
        <f>(P15-(B3+SUM(H3:H14)))/(B3+SUM(H3:H14))</f>
        <v>0.17254622476045561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3048.6201843771851</v>
      </c>
      <c r="C16" s="44">
        <f>(B16*required_return)</f>
        <v>91.458605531315555</v>
      </c>
      <c r="D16" s="18">
        <f>B16+C16</f>
        <v>3140.0787899085008</v>
      </c>
      <c r="E16" s="14">
        <f>B16/3000</f>
        <v>1.0162067281257283</v>
      </c>
      <c r="F16" s="14">
        <f>E16</f>
        <v>1.0162067281257283</v>
      </c>
      <c r="G16" s="52">
        <f t="shared" si="6"/>
        <v>90.000000000000142</v>
      </c>
      <c r="H16" s="19"/>
      <c r="I16" s="19"/>
      <c r="J16" s="18">
        <f>D16+H16-I16</f>
        <v>3140.0787899085008</v>
      </c>
      <c r="K16" s="55">
        <f t="shared" si="7"/>
        <v>2.5000000000000001E-2</v>
      </c>
      <c r="L16" s="45"/>
      <c r="M16" s="47"/>
      <c r="N16" s="39"/>
      <c r="O16" s="18"/>
      <c r="P16" s="14">
        <f>P15+C16+H15</f>
        <v>3140.0787899085003</v>
      </c>
      <c r="Q16" s="25">
        <f>(P16-(B3+SUM(H3:H15)))/(B3+SUM(H3:H15))</f>
        <v>0.20772261150326934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3140.0787899085008</v>
      </c>
      <c r="C18" s="44">
        <f>(B18*required_return)</f>
        <v>94.202363697255024</v>
      </c>
      <c r="D18" s="14">
        <f>B18+C18</f>
        <v>3234.2811536057557</v>
      </c>
      <c r="E18" s="14">
        <f>B18/3000</f>
        <v>1.0466929299695003</v>
      </c>
      <c r="F18" s="14">
        <f>E18</f>
        <v>1.0466929299695003</v>
      </c>
      <c r="G18" s="53">
        <f>(D18-B18)/F18</f>
        <v>89.999999999999872</v>
      </c>
      <c r="H18" s="19"/>
      <c r="I18" s="19"/>
      <c r="J18" s="14">
        <f>D18+H18-I18</f>
        <v>3234.2811536057557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3234.2811536057552</v>
      </c>
      <c r="Q18" s="25">
        <f>(P18-(B3+SUM(H3:H16)))/(B3+SUM(H3:H16))</f>
        <v>0.24395428984836739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3234.2811536057557</v>
      </c>
      <c r="C19" s="44">
        <f>(B19*required_return)</f>
        <v>97.02843460817266</v>
      </c>
      <c r="D19" s="18">
        <f>B19+C19</f>
        <v>3331.3095882139282</v>
      </c>
      <c r="E19" s="14">
        <f>B19/3000</f>
        <v>1.0780937178685852</v>
      </c>
      <c r="F19" s="14">
        <f>E19</f>
        <v>1.0780937178685852</v>
      </c>
      <c r="G19" s="52">
        <f t="shared" ref="G19:G21" si="9">(D19-B19)/F19</f>
        <v>89.999999999999915</v>
      </c>
      <c r="H19" s="19"/>
      <c r="I19" s="19"/>
      <c r="J19" s="18">
        <f>D19+H19-I19</f>
        <v>3331.3095882139282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3331.3095882139278</v>
      </c>
      <c r="Q19" s="25">
        <f>(P19-(B3+SUM(H3:H18)))/(B3+SUM(H3:H18))</f>
        <v>0.28127291854381836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3331.3095882139282</v>
      </c>
      <c r="C20" s="44">
        <f>(B20*required_return)</f>
        <v>99.939287646417839</v>
      </c>
      <c r="D20" s="18">
        <f>B20+C20</f>
        <v>3431.2488758603463</v>
      </c>
      <c r="E20" s="14">
        <f>B20/3000</f>
        <v>1.1104365294046428</v>
      </c>
      <c r="F20" s="14">
        <f>E20</f>
        <v>1.1104365294046428</v>
      </c>
      <c r="G20" s="52">
        <f t="shared" si="9"/>
        <v>90.000000000000185</v>
      </c>
      <c r="H20" s="19"/>
      <c r="I20" s="19"/>
      <c r="J20" s="18">
        <f>D20+H20-I20</f>
        <v>3431.2488758603463</v>
      </c>
      <c r="K20" s="55">
        <f t="shared" si="10"/>
        <v>2.5000000000000001E-2</v>
      </c>
      <c r="L20" s="45"/>
      <c r="M20" s="47"/>
      <c r="N20" s="39"/>
      <c r="O20" s="18"/>
      <c r="P20" s="14">
        <f>P19+C20+H19</f>
        <v>3431.2488758603458</v>
      </c>
      <c r="Q20" s="25">
        <f>(P20-(B3+SUM(H3:H19)))/(B3+SUM(H3:H19))</f>
        <v>0.31971110610013304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3431.2488758603463</v>
      </c>
      <c r="C21" s="44">
        <f>(B21*required_return)</f>
        <v>102.93746627581038</v>
      </c>
      <c r="D21" s="18">
        <f>B21+C21</f>
        <v>3534.1863421361568</v>
      </c>
      <c r="E21" s="14">
        <f>B21/3000</f>
        <v>1.143749625286782</v>
      </c>
      <c r="F21" s="14">
        <f>E21</f>
        <v>1.143749625286782</v>
      </c>
      <c r="G21" s="52">
        <f t="shared" si="9"/>
        <v>90.000000000000099</v>
      </c>
      <c r="H21" s="19"/>
      <c r="I21" s="19"/>
      <c r="J21" s="18">
        <f>D21+H21-I21</f>
        <v>3534.1863421361568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3534.1863421361563</v>
      </c>
      <c r="Q21" s="25">
        <f>(P21-(B3+SUM(H3:H20)))/(B3+SUM(H3:H20))</f>
        <v>0.35930243928313704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3534.1863421361568</v>
      </c>
      <c r="C23" s="44">
        <f>(B23*required_return)</f>
        <v>106.0255902640847</v>
      </c>
      <c r="D23" s="14">
        <f>B23+C23</f>
        <v>3640.2119324002415</v>
      </c>
      <c r="E23" s="14">
        <f>B23/3000</f>
        <v>1.1780621140453855</v>
      </c>
      <c r="F23" s="14">
        <f>E23</f>
        <v>1.1780621140453855</v>
      </c>
      <c r="G23" s="53">
        <f>(D23-B23)/F23</f>
        <v>90.000000000000014</v>
      </c>
      <c r="H23" s="19"/>
      <c r="I23" s="19"/>
      <c r="J23" s="14">
        <f>D23+H23-I23</f>
        <v>3640.2119324002415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3640.211932400241</v>
      </c>
      <c r="Q23" s="25">
        <f>(P23-(B3+SUM(H3:H21)))/(B3+SUM(H3:H21))</f>
        <v>0.40008151246163115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3640.2119324002415</v>
      </c>
      <c r="C24" s="44">
        <f>(B24*required_return)</f>
        <v>109.20635797200724</v>
      </c>
      <c r="D24" s="18">
        <f>B24+C24</f>
        <v>3749.4182903722485</v>
      </c>
      <c r="E24" s="14">
        <f>B24/3000</f>
        <v>1.2134039774667471</v>
      </c>
      <c r="F24" s="14">
        <f>E24</f>
        <v>1.2134039774667471</v>
      </c>
      <c r="G24" s="52">
        <f t="shared" ref="G24:G26" si="12">(D24-B24)/F24</f>
        <v>89.999999999999829</v>
      </c>
      <c r="H24" s="19"/>
      <c r="I24" s="19"/>
      <c r="J24" s="18">
        <f>D24+H24-I24</f>
        <v>3749.4182903722485</v>
      </c>
      <c r="K24" s="55">
        <f t="shared" ref="K24:K26" si="13">E24*75/B24</f>
        <v>2.4999999999999998E-2</v>
      </c>
      <c r="L24" s="45"/>
      <c r="M24" s="47"/>
      <c r="N24" s="39"/>
      <c r="O24" s="18"/>
      <c r="P24" s="14">
        <f>P23+C24+H23</f>
        <v>3749.4182903722481</v>
      </c>
      <c r="Q24" s="25">
        <f>(P24-(B3+SUM(H3:H23)))/(B3+SUM(H3:H23))</f>
        <v>0.44208395783548005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3749.4182903722485</v>
      </c>
      <c r="C25" s="44">
        <f>(B25*required_return)</f>
        <v>112.48254871116745</v>
      </c>
      <c r="D25" s="18">
        <f>B25+C25</f>
        <v>3861.900839083416</v>
      </c>
      <c r="E25" s="14">
        <f>B25/3000</f>
        <v>1.2498060967907496</v>
      </c>
      <c r="F25" s="14">
        <f>E25</f>
        <v>1.2498060967907496</v>
      </c>
      <c r="G25" s="52">
        <f t="shared" si="12"/>
        <v>90.000000000000043</v>
      </c>
      <c r="H25" s="19"/>
      <c r="I25" s="19"/>
      <c r="J25" s="18">
        <f>D25+H25-I25</f>
        <v>3861.900839083416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3861.9008390834156</v>
      </c>
      <c r="Q25" s="25">
        <f>(P25-(B3+SUM(H3:H24)))/(B3+SUM(H3:H24))</f>
        <v>0.48534647657054447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3861.900839083416</v>
      </c>
      <c r="C26" s="44">
        <f>(B26*required_return)</f>
        <v>115.85702517250247</v>
      </c>
      <c r="D26" s="18">
        <f>B26+C26</f>
        <v>3977.7578642559183</v>
      </c>
      <c r="E26" s="14">
        <f>B26/3000</f>
        <v>1.2873002796944719</v>
      </c>
      <c r="F26" s="14">
        <f>E26</f>
        <v>1.2873002796944719</v>
      </c>
      <c r="G26" s="52">
        <f t="shared" si="12"/>
        <v>89.999999999999858</v>
      </c>
      <c r="H26" s="19"/>
      <c r="I26" s="19"/>
      <c r="J26" s="18">
        <f>D26+H26-I26</f>
        <v>3977.7578642559183</v>
      </c>
      <c r="K26" s="55">
        <f t="shared" si="13"/>
        <v>2.4999999999999998E-2</v>
      </c>
      <c r="L26" s="45"/>
      <c r="M26" s="47"/>
      <c r="N26" s="20"/>
      <c r="O26" s="18"/>
      <c r="P26" s="14">
        <f>P25+C26+H25</f>
        <v>3977.7578642559179</v>
      </c>
      <c r="Q26" s="25">
        <f>(P26-(B3+SUM(H3:H25)))/(B3+SUM(H3:H25))</f>
        <v>0.52990687086766075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3977.7578642559183</v>
      </c>
      <c r="C28" s="44">
        <f>(B28*required_return)</f>
        <v>119.33273592767755</v>
      </c>
      <c r="D28" s="14">
        <f>B28+C28</f>
        <v>4097.0906001835956</v>
      </c>
      <c r="E28" s="14">
        <f>B28/3000</f>
        <v>1.3259192880853061</v>
      </c>
      <c r="F28" s="14">
        <f>E28</f>
        <v>1.3259192880853061</v>
      </c>
      <c r="G28" s="53">
        <f>(D28-B28)/F28</f>
        <v>89.999999999999787</v>
      </c>
      <c r="H28" s="19"/>
      <c r="I28" s="19"/>
      <c r="J28" s="14">
        <f>D28+H28-I28</f>
        <v>4097.0906001835956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4097.0906001835956</v>
      </c>
      <c r="Q28" s="25">
        <f>(P28-(B3+SUM(H3:H26)))/(B3+SUM(H3:H26))</f>
        <v>0.57580407699369063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4097.0906001835956</v>
      </c>
      <c r="C29" s="44">
        <f>(B29*required_return)</f>
        <v>122.91271800550787</v>
      </c>
      <c r="D29" s="18">
        <f>B29+C29</f>
        <v>4220.0033181891031</v>
      </c>
      <c r="E29" s="14">
        <f>B29/3000</f>
        <v>1.3656968667278653</v>
      </c>
      <c r="F29" s="14">
        <f>E29</f>
        <v>1.3656968667278653</v>
      </c>
      <c r="G29" s="52">
        <f t="shared" ref="G29:G31" si="15">(D29-B29)/F29</f>
        <v>89.999999999999716</v>
      </c>
      <c r="H29" s="19"/>
      <c r="I29" s="19"/>
      <c r="J29" s="18">
        <f>D29+H29-I29</f>
        <v>4220.0033181891031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4220.0033181891031</v>
      </c>
      <c r="Q29" s="25">
        <f>(P29-(B3+SUM(H3:H28)))/(B3+SUM(H3:H28))</f>
        <v>0.62307819930350117</v>
      </c>
      <c r="R29" s="25">
        <f t="shared" ref="R29:R31" si="17">D29/B29-1</f>
        <v>2.9999999999999805E-2</v>
      </c>
    </row>
    <row r="30" spans="1:18" s="21" customFormat="1">
      <c r="A30" s="1">
        <f>A29+7</f>
        <v>44766</v>
      </c>
      <c r="B30" s="17">
        <f>D29+H29-N29</f>
        <v>4220.0033181891031</v>
      </c>
      <c r="C30" s="44">
        <f>(B30*required_return)</f>
        <v>126.60009954567309</v>
      </c>
      <c r="D30" s="18">
        <f>B30+C30</f>
        <v>4346.6034177347765</v>
      </c>
      <c r="E30" s="14">
        <f>B30/3000</f>
        <v>1.406667772729701</v>
      </c>
      <c r="F30" s="14">
        <f>E30</f>
        <v>1.406667772729701</v>
      </c>
      <c r="G30" s="52">
        <f t="shared" si="15"/>
        <v>90.000000000000227</v>
      </c>
      <c r="H30" s="19"/>
      <c r="I30" s="19"/>
      <c r="J30" s="18">
        <f>D30+H30-I30</f>
        <v>4346.6034177347765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4346.6034177347765</v>
      </c>
      <c r="Q30" s="25">
        <f>(P30-(B3+SUM(H3:H29)))/(B3+SUM(H3:H29))</f>
        <v>0.67177054528260638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4346.6034177347765</v>
      </c>
      <c r="C31" s="44">
        <f>(B31*required_return)</f>
        <v>130.39810253204328</v>
      </c>
      <c r="D31" s="18">
        <f>B31+C31</f>
        <v>4477.0015202668201</v>
      </c>
      <c r="E31" s="14">
        <f>B31/3000</f>
        <v>1.4488678059115923</v>
      </c>
      <c r="F31" s="14">
        <f>E31</f>
        <v>1.4488678059115923</v>
      </c>
      <c r="G31" s="52">
        <f t="shared" si="15"/>
        <v>90.000000000000199</v>
      </c>
      <c r="H31" s="19"/>
      <c r="I31" s="19"/>
      <c r="J31" s="18">
        <f>D31+H31-I31</f>
        <v>4477.0015202668201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4477.0015202668201</v>
      </c>
      <c r="Q31" s="25">
        <f>(P31-(B3+SUM(H3:H30)))/(B3+SUM(H3:H30))</f>
        <v>0.72192366164108468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4477.0015202668201</v>
      </c>
      <c r="C33" s="44">
        <f>(B33*required_return)</f>
        <v>134.3100456080046</v>
      </c>
      <c r="D33" s="14">
        <f>B33+C33</f>
        <v>4611.3115658748247</v>
      </c>
      <c r="E33" s="14">
        <f>B33/3000</f>
        <v>1.4923338400889401</v>
      </c>
      <c r="F33" s="14">
        <f>E33</f>
        <v>1.4923338400889401</v>
      </c>
      <c r="G33" s="53">
        <f>(D33-B33)/F33</f>
        <v>90.000000000000028</v>
      </c>
      <c r="H33" s="19"/>
      <c r="I33" s="19"/>
      <c r="J33" s="14">
        <f>D33+H33-I33</f>
        <v>4611.3115658748247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4611.3115658748247</v>
      </c>
      <c r="Q33" s="25">
        <f>(P33-(B3+SUM(H3:H31)))/(B3+SUM(H3:H31))</f>
        <v>0.77358137149031725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4611.3115658748247</v>
      </c>
      <c r="C34" s="44">
        <f>(B34*required_return)</f>
        <v>138.33934697624474</v>
      </c>
      <c r="D34" s="18">
        <f>B34+C34</f>
        <v>4749.6509128510697</v>
      </c>
      <c r="E34" s="14">
        <f>B34/3000</f>
        <v>1.5371038552916083</v>
      </c>
      <c r="F34" s="14">
        <f>E34</f>
        <v>1.5371038552916083</v>
      </c>
      <c r="G34" s="52">
        <f t="shared" ref="G34:G36" si="18">(D34-B34)/F34</f>
        <v>90.000000000000156</v>
      </c>
      <c r="H34" s="19"/>
      <c r="I34" s="19"/>
      <c r="J34" s="18">
        <f>D34+H34-I34</f>
        <v>4749.6509128510697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4749.6509128510697</v>
      </c>
      <c r="Q34" s="25">
        <f>(P34-(B3+SUM(H3:H33)))/(B3+SUM(H3:H33))</f>
        <v>0.82678881263502679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4749.6509128510697</v>
      </c>
      <c r="C35" s="44">
        <f>(B35*required_return)</f>
        <v>142.48952738553209</v>
      </c>
      <c r="D35" s="18">
        <f>B35+C35</f>
        <v>4892.1404402366015</v>
      </c>
      <c r="E35" s="14">
        <f>B35/3000</f>
        <v>1.5832169709503565</v>
      </c>
      <c r="F35" s="14">
        <f>E35</f>
        <v>1.5832169709503565</v>
      </c>
      <c r="G35" s="52">
        <f t="shared" si="18"/>
        <v>89.999999999999815</v>
      </c>
      <c r="H35" s="19"/>
      <c r="I35" s="19"/>
      <c r="J35" s="18">
        <f>D35+H35-I35</f>
        <v>4892.1404402366015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4892.1404402366015</v>
      </c>
      <c r="Q35" s="25">
        <f>(P35-(B3+SUM(H3:H34)))/(B3+SUM(H3:H34))</f>
        <v>0.8815924770140775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4892.1404402366015</v>
      </c>
      <c r="C36" s="44">
        <f>(B36*required_return)</f>
        <v>146.76421320709804</v>
      </c>
      <c r="D36" s="18">
        <f>B36+C36</f>
        <v>5038.9046534436993</v>
      </c>
      <c r="E36" s="14">
        <f>B36/3000</f>
        <v>1.6307134800788672</v>
      </c>
      <c r="F36" s="14">
        <f>E36</f>
        <v>1.6307134800788672</v>
      </c>
      <c r="G36" s="52">
        <f t="shared" si="18"/>
        <v>89.999999999999844</v>
      </c>
      <c r="H36" s="19"/>
      <c r="I36" s="19"/>
      <c r="J36" s="18">
        <f>D36+H36-I36</f>
        <v>5038.9046534436993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5038.9046534436993</v>
      </c>
      <c r="Q36" s="25">
        <f>(P36-(B3+SUM(H3:H35)))/(B3+SUM(H3:H35))</f>
        <v>0.93804025132449975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5038.9046534436993</v>
      </c>
      <c r="C38" s="44">
        <f>(B38*required_return)</f>
        <v>151.16713960331097</v>
      </c>
      <c r="D38" s="14">
        <f>B38+C38</f>
        <v>5190.07179304701</v>
      </c>
      <c r="E38" s="14">
        <f>B38/3000</f>
        <v>1.6796348844812332</v>
      </c>
      <c r="F38" s="14">
        <f>E38</f>
        <v>1.6796348844812332</v>
      </c>
      <c r="G38" s="53">
        <f>(D38-B38)/F38</f>
        <v>89.999999999999844</v>
      </c>
      <c r="H38" s="19"/>
      <c r="I38" s="19"/>
      <c r="J38" s="14">
        <f>D38+H38-I38</f>
        <v>5190.07179304701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5190.07179304701</v>
      </c>
      <c r="Q38" s="25">
        <f>(P38-(B3+SUM(H3:H36)))/(B3+SUM(H3:H36))</f>
        <v>0.99618145886423459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5190.07179304701</v>
      </c>
      <c r="C39" s="44">
        <f>(B39*required_return)</f>
        <v>155.7021537914103</v>
      </c>
      <c r="D39" s="18">
        <f>B39+C39</f>
        <v>5345.7739468384207</v>
      </c>
      <c r="E39" s="14">
        <f>B39/3000</f>
        <v>1.73002393101567</v>
      </c>
      <c r="F39" s="14">
        <f>E39</f>
        <v>1.73002393101567</v>
      </c>
      <c r="G39" s="52">
        <f t="shared" ref="G39:G41" si="21">(D39-B39)/F39</f>
        <v>90.000000000000199</v>
      </c>
      <c r="H39" s="19"/>
      <c r="I39" s="19"/>
      <c r="J39" s="18">
        <f>D39+H39-I39</f>
        <v>5345.7739468384207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5345.7739468384207</v>
      </c>
      <c r="Q39" s="25">
        <f>(P39-(B3+SUM(H3:H38)))/(B3+SUM(H3:H38))</f>
        <v>1.0560669026301619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5345.7739468384207</v>
      </c>
      <c r="C40" s="44">
        <f>(B40*required_return)</f>
        <v>160.37321840515261</v>
      </c>
      <c r="D40" s="18">
        <f>B40+C40</f>
        <v>5506.147165243573</v>
      </c>
      <c r="E40" s="14">
        <f>B40/3000</f>
        <v>1.7819246489461402</v>
      </c>
      <c r="F40" s="14">
        <f>E40</f>
        <v>1.7819246489461402</v>
      </c>
      <c r="G40" s="52">
        <f t="shared" si="21"/>
        <v>89.999999999999844</v>
      </c>
      <c r="H40" s="19"/>
      <c r="I40" s="19"/>
      <c r="J40" s="18">
        <f>D40+H40-I40</f>
        <v>5506.147165243573</v>
      </c>
      <c r="K40" s="55">
        <f t="shared" si="22"/>
        <v>2.4999999999999998E-2</v>
      </c>
      <c r="L40" s="45"/>
      <c r="M40" s="47"/>
      <c r="N40" s="20"/>
      <c r="O40" s="18"/>
      <c r="P40" s="14">
        <f>P39+C40+H39</f>
        <v>5506.147165243573</v>
      </c>
      <c r="Q40" s="25">
        <f>(P40-(B3+SUM(H3:H39)))/(B3+SUM(H3:H39))</f>
        <v>1.1177489097090665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5506.147165243573</v>
      </c>
      <c r="C41" s="44">
        <f>(B41*required_return)</f>
        <v>165.18441495730718</v>
      </c>
      <c r="D41" s="18">
        <f>B41+C41</f>
        <v>5671.3315802008801</v>
      </c>
      <c r="E41" s="14">
        <f>B41/3000</f>
        <v>1.8353823884145244</v>
      </c>
      <c r="F41" s="14">
        <f>E41</f>
        <v>1.8353823884145244</v>
      </c>
      <c r="G41" s="52">
        <f t="shared" si="21"/>
        <v>89.999999999999957</v>
      </c>
      <c r="H41" s="19"/>
      <c r="I41" s="19"/>
      <c r="J41" s="18">
        <f>D41+H41-I41</f>
        <v>5671.3315802008801</v>
      </c>
      <c r="K41" s="55">
        <f t="shared" si="22"/>
        <v>2.4999999999999998E-2</v>
      </c>
      <c r="L41" s="45"/>
      <c r="M41" s="47"/>
      <c r="N41" s="20"/>
      <c r="O41" s="18"/>
      <c r="P41" s="14">
        <f>P40+C41+H40</f>
        <v>5671.3315802008801</v>
      </c>
      <c r="Q41" s="25">
        <f>(P41-(B3+SUM(H3:H40)))/(B3+SUM(H3:H40))</f>
        <v>1.1812813770003385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5671.3315802008801</v>
      </c>
      <c r="C43" s="44">
        <f>(B43*required_return)</f>
        <v>170.13994740602641</v>
      </c>
      <c r="D43" s="14">
        <f>B43+C43</f>
        <v>5841.4715276069064</v>
      </c>
      <c r="E43" s="14">
        <f>B43/3000</f>
        <v>1.89044386006696</v>
      </c>
      <c r="F43" s="14">
        <f>E43</f>
        <v>1.89044386006696</v>
      </c>
      <c r="G43" s="53">
        <f>(D43-B43)/F43</f>
        <v>89.999999999999943</v>
      </c>
      <c r="H43" s="19"/>
      <c r="I43" s="19"/>
      <c r="J43" s="14">
        <f>D43+H43-I43</f>
        <v>5841.4715276069064</v>
      </c>
      <c r="K43" s="55">
        <f>E43*75/B43</f>
        <v>2.4999999999999998E-2</v>
      </c>
      <c r="L43" s="45"/>
      <c r="M43" s="47"/>
      <c r="N43" s="20"/>
      <c r="O43" s="18"/>
      <c r="P43" s="14">
        <f>P41+C43+H41</f>
        <v>5841.4715276069064</v>
      </c>
      <c r="Q43" s="25">
        <f>(P43-(B3+SUM(H3:H41)))/(B3+SUM(H3:H41))</f>
        <v>1.2467198183103487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5841.4715276069064</v>
      </c>
      <c r="C44" s="44">
        <f>(B44*required_return)</f>
        <v>175.24414582820719</v>
      </c>
      <c r="D44" s="18">
        <f>B44+C44</f>
        <v>6016.7156734351138</v>
      </c>
      <c r="E44" s="14">
        <f>B44/3000</f>
        <v>1.9471571758689687</v>
      </c>
      <c r="F44" s="14">
        <f>E44</f>
        <v>1.9471571758689687</v>
      </c>
      <c r="G44" s="52">
        <f t="shared" ref="G44:G46" si="24">(D44-B44)/F44</f>
        <v>90.000000000000085</v>
      </c>
      <c r="H44" s="19"/>
      <c r="I44" s="19"/>
      <c r="J44" s="18">
        <f>D44+H44-I44</f>
        <v>6016.7156734351138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6016.7156734351138</v>
      </c>
      <c r="Q44" s="25">
        <f>(P44-(B3+SUM(H3:H43)))/(B3+SUM(H3:H43))</f>
        <v>1.3141214128596592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6016.7156734351138</v>
      </c>
      <c r="C45" s="44">
        <f>(B45*required_return)</f>
        <v>180.5014702030534</v>
      </c>
      <c r="D45" s="18">
        <f>B45+C45</f>
        <v>6197.2171436381668</v>
      </c>
      <c r="E45" s="14">
        <f>B45/3000</f>
        <v>2.005571891145038</v>
      </c>
      <c r="F45" s="14">
        <f>E45</f>
        <v>2.005571891145038</v>
      </c>
      <c r="G45" s="52">
        <f t="shared" si="24"/>
        <v>89.999999999999801</v>
      </c>
      <c r="H45" s="19"/>
      <c r="I45" s="19"/>
      <c r="J45" s="18">
        <f>D45+H45-I45</f>
        <v>6197.2171436381668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6197.2171436381668</v>
      </c>
      <c r="Q45" s="25">
        <f>(P45-(B3+SUM(H3:H44)))/(B3+SUM(H3:H44))</f>
        <v>1.3835450552454487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6197.2171436381668</v>
      </c>
      <c r="C46" s="44">
        <f>(B46*required_return)</f>
        <v>185.91651430914499</v>
      </c>
      <c r="D46" s="18">
        <f>B46+C46</f>
        <v>6383.1336579473118</v>
      </c>
      <c r="E46" s="14">
        <f>B46/3000</f>
        <v>2.0657390478793891</v>
      </c>
      <c r="F46" s="14">
        <f>E46</f>
        <v>2.0657390478793891</v>
      </c>
      <c r="G46" s="52">
        <f t="shared" si="24"/>
        <v>89.999999999999986</v>
      </c>
      <c r="H46" s="19"/>
      <c r="I46" s="19"/>
      <c r="J46" s="18">
        <f>D46+H46-I46</f>
        <v>6383.1336579473118</v>
      </c>
      <c r="K46" s="55">
        <f t="shared" si="25"/>
        <v>2.5000000000000005E-2</v>
      </c>
      <c r="L46" s="45"/>
      <c r="M46" s="47"/>
      <c r="N46" s="20"/>
      <c r="O46" s="18"/>
      <c r="P46" s="14">
        <f>P45+C46+H45</f>
        <v>6383.1336579473118</v>
      </c>
      <c r="Q46" s="25">
        <f>(P46-(B3+SUM(H3:H45)))/(B3+SUM(H3:H45))</f>
        <v>1.4550514069028122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6383.1336579473118</v>
      </c>
      <c r="C48" s="44">
        <f>(B48*required_return)</f>
        <v>191.49400973841935</v>
      </c>
      <c r="D48" s="14">
        <f>B48+C48</f>
        <v>6574.6276676857315</v>
      </c>
      <c r="E48" s="14">
        <f>B48/3000</f>
        <v>2.1277112193157706</v>
      </c>
      <c r="F48" s="14">
        <f>E48</f>
        <v>2.1277112193157706</v>
      </c>
      <c r="G48" s="53">
        <f>(D48-B48)/F48</f>
        <v>90.000000000000142</v>
      </c>
      <c r="H48" s="19"/>
      <c r="I48" s="19"/>
      <c r="J48" s="14">
        <f>D48+H48-I48</f>
        <v>6574.6276676857315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6574.6276676857315</v>
      </c>
      <c r="Q48" s="25">
        <f>(P48-(B3+SUM(H3:H46)))/(B3+SUM(H3:H46))</f>
        <v>1.5287029491098967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6574.6276676857315</v>
      </c>
      <c r="C49" s="44">
        <f>(B49*required_return)</f>
        <v>197.23883003057193</v>
      </c>
      <c r="D49" s="18">
        <f>B49+C49</f>
        <v>6771.8664977163035</v>
      </c>
      <c r="E49" s="14">
        <f>B49/3000</f>
        <v>2.1915425558952437</v>
      </c>
      <c r="F49" s="14">
        <f>E49</f>
        <v>2.1915425558952437</v>
      </c>
      <c r="G49" s="52">
        <f t="shared" ref="G49:G51" si="27">(D49-B49)/F49</f>
        <v>90.000000000000028</v>
      </c>
      <c r="H49" s="19"/>
      <c r="I49" s="19"/>
      <c r="J49" s="18">
        <f>D49+H49-I49</f>
        <v>6771.8664977163035</v>
      </c>
      <c r="K49" s="55">
        <f t="shared" ref="K49:K51" si="28">E49*75/B49</f>
        <v>2.5000000000000001E-2</v>
      </c>
      <c r="L49" s="45"/>
      <c r="M49" s="47"/>
      <c r="N49" s="20"/>
      <c r="O49" s="18"/>
      <c r="P49" s="14">
        <f>P48+C49+H48</f>
        <v>6771.8664977163035</v>
      </c>
      <c r="Q49" s="25">
        <f>(P49-(B3+SUM(H3:H48)))/(B3+SUM(H3:H48))</f>
        <v>1.6045640375831935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6771.8664977163035</v>
      </c>
      <c r="C50" s="44">
        <f>(B50*required_return)</f>
        <v>203.15599493148909</v>
      </c>
      <c r="D50" s="18">
        <f>B50+C50</f>
        <v>6975.0224926477922</v>
      </c>
      <c r="E50" s="14">
        <f>B50/3000</f>
        <v>2.257288832572101</v>
      </c>
      <c r="F50" s="14">
        <f>E50</f>
        <v>2.257288832572101</v>
      </c>
      <c r="G50" s="52">
        <f t="shared" si="27"/>
        <v>89.999999999999844</v>
      </c>
      <c r="H50" s="19"/>
      <c r="I50" s="19"/>
      <c r="J50" s="18">
        <f>D50+H50-I50</f>
        <v>6975.0224926477922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6975.0224926477922</v>
      </c>
      <c r="Q50" s="25">
        <f>(P50-(B3+SUM(H3:H49)))/(B3+SUM(H3:H49))</f>
        <v>1.6827009587106894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6975.0224926477922</v>
      </c>
      <c r="C51" s="44">
        <f>(B51*required_return)</f>
        <v>209.25067477943375</v>
      </c>
      <c r="D51" s="18">
        <f>B51+C51</f>
        <v>7184.2731674272263</v>
      </c>
      <c r="E51" s="14">
        <f>B51/3000</f>
        <v>2.3250074975492643</v>
      </c>
      <c r="F51" s="14">
        <f>E51</f>
        <v>2.3250074975492643</v>
      </c>
      <c r="G51" s="52">
        <f t="shared" si="27"/>
        <v>90.000000000000142</v>
      </c>
      <c r="H51" s="19"/>
      <c r="I51" s="19"/>
      <c r="J51" s="18">
        <f>D51+H51-I51</f>
        <v>7184.2731674272263</v>
      </c>
      <c r="K51" s="55">
        <f t="shared" si="28"/>
        <v>2.5000000000000001E-2</v>
      </c>
      <c r="L51" s="45"/>
      <c r="M51" s="48"/>
      <c r="N51" s="20"/>
      <c r="O51" s="18"/>
      <c r="P51" s="14">
        <f>P50+C51+H50</f>
        <v>7184.2731674272263</v>
      </c>
      <c r="Q51" s="25">
        <f>(P51-(B3+SUM(H3:H50)))/(B3+SUM(H3:H50))</f>
        <v>1.76318198747201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7184.2731674272263</v>
      </c>
      <c r="C53" s="44">
        <f>(B53*required_return)</f>
        <v>215.52819502281679</v>
      </c>
      <c r="D53" s="14">
        <f>B53+C53</f>
        <v>7399.8013624500427</v>
      </c>
      <c r="E53" s="14">
        <f>B53/3000</f>
        <v>2.3947577224757421</v>
      </c>
      <c r="F53" s="14">
        <f>E53</f>
        <v>2.3947577224757421</v>
      </c>
      <c r="G53" s="53">
        <f>(D53-B53)/F53</f>
        <v>89.999999999999815</v>
      </c>
      <c r="H53" s="19"/>
      <c r="I53" s="19"/>
      <c r="J53" s="14">
        <f>D53+H53-I53</f>
        <v>7399.8013624500427</v>
      </c>
      <c r="K53" s="55">
        <f>E53*75/B53</f>
        <v>2.4999999999999998E-2</v>
      </c>
      <c r="L53" s="45"/>
      <c r="M53" s="47"/>
      <c r="N53" s="20"/>
      <c r="O53" s="18"/>
      <c r="P53" s="14">
        <f>P51+C53+H51</f>
        <v>7399.8013624500427</v>
      </c>
      <c r="Q53" s="25">
        <f>(P53-(B3+SUM(H3:H51)))/(B3+SUM(H3:H51))</f>
        <v>1.8460774470961703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7399.8013624500427</v>
      </c>
      <c r="C54" s="44">
        <f>(B54*required_return)</f>
        <v>221.99404087350126</v>
      </c>
      <c r="D54" s="18">
        <f>B54+C54</f>
        <v>7621.7954033235437</v>
      </c>
      <c r="E54" s="14">
        <f>B54/3000</f>
        <v>2.4666004541500142</v>
      </c>
      <c r="F54" s="14">
        <f>E54</f>
        <v>2.4666004541500142</v>
      </c>
      <c r="G54" s="52">
        <f t="shared" ref="G54:G56" si="30">(D54-B54)/F54</f>
        <v>89.999999999999901</v>
      </c>
      <c r="H54" s="19"/>
      <c r="I54" s="19"/>
      <c r="J54" s="18">
        <f>D54+H54-I54</f>
        <v>7621.7954033235437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7621.7954033235437</v>
      </c>
      <c r="Q54" s="25">
        <f>(P54-(B3+SUM(H3:H53)))/(B3+SUM(H3:H53))</f>
        <v>1.9314597705090553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7621.7954033235437</v>
      </c>
      <c r="C55" s="44">
        <f>(B55*required_return)</f>
        <v>228.65386209970632</v>
      </c>
      <c r="D55" s="18">
        <f>B55+C55</f>
        <v>7850.4492654232499</v>
      </c>
      <c r="E55" s="14">
        <f>B55/3000</f>
        <v>2.5405984677745144</v>
      </c>
      <c r="F55" s="14">
        <f>E55</f>
        <v>2.5405984677745144</v>
      </c>
      <c r="G55" s="52">
        <f t="shared" si="30"/>
        <v>89.999999999999957</v>
      </c>
      <c r="H55" s="19"/>
      <c r="I55" s="19"/>
      <c r="J55" s="18">
        <f>D55+H55-I55</f>
        <v>7850.4492654232499</v>
      </c>
      <c r="K55" s="55">
        <f t="shared" si="31"/>
        <v>2.4999999999999998E-2</v>
      </c>
      <c r="L55" s="45"/>
      <c r="M55" s="47"/>
      <c r="N55" s="20"/>
      <c r="O55" s="18"/>
      <c r="P55" s="14">
        <f>P54+C55+H54</f>
        <v>7850.4492654232499</v>
      </c>
      <c r="Q55" s="25">
        <f>(P55-(B3+SUM(H3:H54)))/(B3+SUM(H3:H54))</f>
        <v>2.0194035636243268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7850.4492654232499</v>
      </c>
      <c r="C56" s="44">
        <f>(B56*required_return)</f>
        <v>235.51347796269749</v>
      </c>
      <c r="D56" s="18">
        <f>B56+C56</f>
        <v>8085.9627433859478</v>
      </c>
      <c r="E56" s="14">
        <f>B56/3000</f>
        <v>2.6168164218077501</v>
      </c>
      <c r="F56" s="14">
        <f>E56</f>
        <v>2.6168164218077501</v>
      </c>
      <c r="G56" s="52">
        <f t="shared" si="30"/>
        <v>90.000000000000128</v>
      </c>
      <c r="H56" s="19"/>
      <c r="I56" s="19"/>
      <c r="J56" s="18">
        <f>D56+H56-I56</f>
        <v>8085.9627433859478</v>
      </c>
      <c r="K56" s="55">
        <f t="shared" si="31"/>
        <v>2.5000000000000001E-2</v>
      </c>
      <c r="L56" s="45"/>
      <c r="M56" s="48"/>
      <c r="N56" s="20"/>
      <c r="O56" s="18"/>
      <c r="P56" s="14">
        <f>P55+C56+H55</f>
        <v>8085.9627433859478</v>
      </c>
      <c r="Q56" s="25">
        <f>(P56-(B3+SUM(H3:H55)))/(B3+SUM(H3:H55))</f>
        <v>2.1099856705330566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8085.9627433859478</v>
      </c>
      <c r="C58" s="44">
        <f>(B58*required_return)</f>
        <v>242.57888230157843</v>
      </c>
      <c r="D58" s="14">
        <f>B58+C58</f>
        <v>8328.5416256875269</v>
      </c>
      <c r="E58" s="14">
        <f>B58/3000</f>
        <v>2.6953209144619827</v>
      </c>
      <c r="F58" s="14">
        <f>E58</f>
        <v>2.6953209144619827</v>
      </c>
      <c r="G58" s="53">
        <f>(D58-B58)/F58</f>
        <v>90.000000000000256</v>
      </c>
      <c r="H58" s="19"/>
      <c r="I58" s="19"/>
      <c r="J58" s="14">
        <f>D58+H58-I58</f>
        <v>8328.5416256875269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8328.5416256875269</v>
      </c>
      <c r="Q58" s="25">
        <f>(P58-(B3+SUM(H3:H56)))/(B3+SUM(H3:H56))</f>
        <v>2.2032852406490488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8328.5416256875269</v>
      </c>
      <c r="C59" s="44">
        <f>(B59*required_return)</f>
        <v>249.8562487706258</v>
      </c>
      <c r="D59" s="18">
        <f>B59+C59</f>
        <v>8578.3978744581527</v>
      </c>
      <c r="E59" s="14">
        <f>B59/3000</f>
        <v>2.7761805418958425</v>
      </c>
      <c r="F59" s="14">
        <f>E59</f>
        <v>2.7761805418958425</v>
      </c>
      <c r="G59" s="52">
        <f t="shared" ref="G59:G61" si="33">(D59-B59)/F59</f>
        <v>90</v>
      </c>
      <c r="H59" s="19"/>
      <c r="I59" s="19"/>
      <c r="J59" s="18">
        <f>D59+H59-I59</f>
        <v>8578.3978744581527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8578.3978744581527</v>
      </c>
      <c r="Q59" s="25">
        <f>(P59-(B3+SUM(H3:H58)))/(B3+SUM(H3:H58))</f>
        <v>2.2993837978685203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8578.3978744581527</v>
      </c>
      <c r="C60" s="44">
        <f>(B60*required_return)</f>
        <v>257.3519362337446</v>
      </c>
      <c r="D60" s="18">
        <f>B60+C60</f>
        <v>8835.7498106918974</v>
      </c>
      <c r="E60" s="14">
        <f>B60/3000</f>
        <v>2.8594659581527178</v>
      </c>
      <c r="F60" s="14">
        <f>E60</f>
        <v>2.8594659581527178</v>
      </c>
      <c r="G60" s="52">
        <f t="shared" si="33"/>
        <v>90.000000000000043</v>
      </c>
      <c r="H60" s="19"/>
      <c r="I60" s="19"/>
      <c r="J60" s="18">
        <f>D60+H60-I60</f>
        <v>8835.7498106918974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8835.7498106918974</v>
      </c>
      <c r="Q60" s="25">
        <f>(P60-(B3+SUM(H3:H59)))/(B3+SUM(H3:H59))</f>
        <v>2.398365311804576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8835.7498106918974</v>
      </c>
      <c r="C61" s="44">
        <f>(B61*required_return)</f>
        <v>265.0724943207569</v>
      </c>
      <c r="D61" s="18">
        <f>B61+C61</f>
        <v>9100.8223050126544</v>
      </c>
      <c r="E61" s="14">
        <f>B61/3000</f>
        <v>2.9452499368972993</v>
      </c>
      <c r="F61" s="14">
        <f>E61</f>
        <v>2.9452499368972993</v>
      </c>
      <c r="G61" s="52">
        <f t="shared" si="33"/>
        <v>90.000000000000014</v>
      </c>
      <c r="H61" s="19"/>
      <c r="I61" s="19"/>
      <c r="J61" s="18">
        <f>D61+H61-I61</f>
        <v>9100.8223050126544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9100.8223050126544</v>
      </c>
      <c r="Q61" s="25">
        <f>(P61-(B3+SUM(H3:H60)))/(B3+SUM(H3:H60))</f>
        <v>2.500316271158713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9100.8223050126544</v>
      </c>
      <c r="C63" s="44">
        <f>(B63*required_return)</f>
        <v>273.02466915037962</v>
      </c>
      <c r="D63" s="14">
        <f>B63+C63</f>
        <v>9373.8469741630342</v>
      </c>
      <c r="E63" s="14">
        <f>B63/3000</f>
        <v>3.0336074350042179</v>
      </c>
      <c r="F63" s="14">
        <f>E63</f>
        <v>3.0336074350042179</v>
      </c>
      <c r="G63" s="53">
        <f>(D63-B63)/F63</f>
        <v>90.000000000000085</v>
      </c>
      <c r="H63" s="19"/>
      <c r="I63" s="19"/>
      <c r="J63" s="14">
        <f>D63+H63-I63</f>
        <v>9373.8469741630342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9373.8469741630342</v>
      </c>
      <c r="Q63" s="25">
        <f>(P63-(B3+SUM(H3:H61)))/(B3+SUM(H3:H61))</f>
        <v>2.6053257592934749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9373.8469741630342</v>
      </c>
      <c r="C64" s="44">
        <f>(B64*required_return)</f>
        <v>281.215409224891</v>
      </c>
      <c r="D64" s="18">
        <f>B64+C64</f>
        <v>9655.0623833879254</v>
      </c>
      <c r="E64" s="14">
        <f>B64/3000</f>
        <v>3.1246156580543447</v>
      </c>
      <c r="F64" s="14">
        <f>E64</f>
        <v>3.1246156580543447</v>
      </c>
      <c r="G64" s="52">
        <f t="shared" ref="G64:G66" si="36">(D64-B64)/F64</f>
        <v>90.000000000000028</v>
      </c>
      <c r="H64" s="19"/>
      <c r="I64" s="19"/>
      <c r="J64" s="18">
        <f>D64+H64-I64</f>
        <v>9655.0623833879254</v>
      </c>
      <c r="K64" s="55">
        <f t="shared" ref="K64:K66" si="37">E64*75/B64</f>
        <v>2.5000000000000001E-2</v>
      </c>
      <c r="L64" s="45"/>
      <c r="M64" s="47"/>
      <c r="N64" s="20"/>
      <c r="O64" s="18"/>
      <c r="P64" s="14">
        <f>P63+C64+H63</f>
        <v>9655.0623833879254</v>
      </c>
      <c r="Q64" s="25">
        <f>(P64-(B3+SUM(H3:H63)))/(B3+SUM(H3:H63))</f>
        <v>2.713485532072279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9655.0623833879254</v>
      </c>
      <c r="C65" s="44">
        <f>(B65*required_return)</f>
        <v>289.65187150163774</v>
      </c>
      <c r="D65" s="18">
        <f>B65+C65</f>
        <v>9944.7142548895627</v>
      </c>
      <c r="E65" s="14">
        <f>B65/3000</f>
        <v>3.2183541277959753</v>
      </c>
      <c r="F65" s="14">
        <f>E65</f>
        <v>3.2183541277959753</v>
      </c>
      <c r="G65" s="52">
        <f t="shared" si="36"/>
        <v>89.999999999999844</v>
      </c>
      <c r="H65" s="19"/>
      <c r="I65" s="19"/>
      <c r="J65" s="18">
        <f>D65+H65-I65</f>
        <v>9944.7142548895627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9944.7142548895627</v>
      </c>
      <c r="Q65" s="25">
        <f>(P65-(B3+SUM(H3:H64)))/(B3+SUM(H3:H64))</f>
        <v>2.8248900980344471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9944.7142548895627</v>
      </c>
      <c r="C66" s="44">
        <f>(B66*required_return)</f>
        <v>298.3414276466869</v>
      </c>
      <c r="D66" s="18">
        <f>B66+C66</f>
        <v>10243.055682536249</v>
      </c>
      <c r="E66" s="14">
        <f>B66/3000</f>
        <v>3.3149047516298542</v>
      </c>
      <c r="F66" s="14">
        <f>E66</f>
        <v>3.3149047516298542</v>
      </c>
      <c r="G66" s="52">
        <f t="shared" si="36"/>
        <v>89.999999999999886</v>
      </c>
      <c r="H66" s="19"/>
      <c r="I66" s="19"/>
      <c r="J66" s="18">
        <f>D66+H66-I66</f>
        <v>10243.055682536249</v>
      </c>
      <c r="K66" s="55">
        <f t="shared" si="37"/>
        <v>2.4999999999999998E-2</v>
      </c>
      <c r="L66" s="45"/>
      <c r="M66" s="48"/>
      <c r="N66" s="20"/>
      <c r="O66" s="18"/>
      <c r="P66" s="14">
        <f>P65+C66+H65</f>
        <v>10243.055682536249</v>
      </c>
      <c r="Q66" s="25">
        <f>(P66-(B3+SUM(H3:H65)))/(B3+SUM(H3:H65))</f>
        <v>2.9396368009754803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10243.055682536249</v>
      </c>
      <c r="C68" s="44">
        <f>(B68*required_return)</f>
        <v>307.29167047608746</v>
      </c>
      <c r="D68" s="14">
        <f>B68+C68</f>
        <v>10550.347353012337</v>
      </c>
      <c r="E68" s="14">
        <f>B68/3000</f>
        <v>3.4143518941787496</v>
      </c>
      <c r="F68" s="14">
        <f>E68</f>
        <v>3.4143518941787496</v>
      </c>
      <c r="G68" s="53">
        <f>(D68-B68)/F68</f>
        <v>90.000000000000227</v>
      </c>
      <c r="H68" s="19"/>
      <c r="I68" s="19"/>
      <c r="J68" s="14">
        <f>D68+H68-I68</f>
        <v>10550.347353012337</v>
      </c>
      <c r="K68" s="55">
        <f>E68*75/B68</f>
        <v>2.4999999999999998E-2</v>
      </c>
      <c r="L68" s="45"/>
      <c r="M68" s="47"/>
      <c r="N68" s="20"/>
      <c r="O68" s="18"/>
      <c r="P68" s="14">
        <f>P66+C68+H66</f>
        <v>10550.347353012337</v>
      </c>
      <c r="Q68" s="25">
        <f>(P68-(B3+SUM(H3:H66)))/(B3+SUM(H3:H66))</f>
        <v>3.0578259050047452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10550.347353012337</v>
      </c>
      <c r="C69" s="44">
        <f>(B69*required_return)</f>
        <v>316.51042059037013</v>
      </c>
      <c r="D69" s="18">
        <f>B69+C69</f>
        <v>10866.857773602707</v>
      </c>
      <c r="E69" s="14">
        <f>B69/3000</f>
        <v>3.5167824510041124</v>
      </c>
      <c r="F69" s="14">
        <f>E69</f>
        <v>3.5167824510041124</v>
      </c>
      <c r="G69" s="52">
        <f t="shared" ref="G69:G71" si="39">(D69-B69)/F69</f>
        <v>89.999999999999943</v>
      </c>
      <c r="H69" s="19"/>
      <c r="I69" s="19"/>
      <c r="J69" s="18">
        <f>D69+H69-I69</f>
        <v>10866.857773602707</v>
      </c>
      <c r="K69" s="55">
        <f t="shared" ref="K69:K71" si="40">E69*75/B69</f>
        <v>2.4999999999999998E-2</v>
      </c>
      <c r="L69" s="45"/>
      <c r="M69" s="47"/>
      <c r="N69" s="20"/>
      <c r="O69" s="18"/>
      <c r="P69" s="14">
        <f>P68+C69+H68</f>
        <v>10866.857773602707</v>
      </c>
      <c r="Q69" s="25">
        <f>(P69-(B3+SUM(H3:H68)))/(B3+SUM(H3:H68))</f>
        <v>3.1795606821548876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10866.857773602707</v>
      </c>
      <c r="C70" s="44">
        <f>(B70*required_return)</f>
        <v>326.00573320808121</v>
      </c>
      <c r="D70" s="18">
        <f>B70+C70</f>
        <v>11192.863506810789</v>
      </c>
      <c r="E70" s="14">
        <f>B70/3000</f>
        <v>3.6222859245342356</v>
      </c>
      <c r="F70" s="14">
        <f>E70</f>
        <v>3.6222859245342356</v>
      </c>
      <c r="G70" s="52">
        <f t="shared" si="39"/>
        <v>90.000000000000071</v>
      </c>
      <c r="H70" s="19"/>
      <c r="I70" s="19"/>
      <c r="J70" s="18">
        <f>D70+H70-I70</f>
        <v>11192.863506810789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11192.863506810789</v>
      </c>
      <c r="Q70" s="25">
        <f>(P70-(B3+SUM(H3:H69)))/(B3+SUM(H3:H69))</f>
        <v>3.3049475026195343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11192.863506810789</v>
      </c>
      <c r="C71" s="44">
        <f>(B71*required_return)</f>
        <v>335.78590520432363</v>
      </c>
      <c r="D71" s="18">
        <f>B71+C71</f>
        <v>11528.649412015113</v>
      </c>
      <c r="E71" s="14">
        <f>B71/3000</f>
        <v>3.7309545022702628</v>
      </c>
      <c r="F71" s="14">
        <f>E71</f>
        <v>3.7309545022702628</v>
      </c>
      <c r="G71" s="52">
        <f t="shared" si="39"/>
        <v>90.000000000000114</v>
      </c>
      <c r="H71" s="19"/>
      <c r="I71" s="19"/>
      <c r="J71" s="18">
        <f>D71+H71-I71</f>
        <v>11528.649412015113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11528.649412015113</v>
      </c>
      <c r="Q71" s="25">
        <f>(P71-(B3+SUM(H3:H70)))/(B3+SUM(H3:H70))</f>
        <v>3.4340959276981202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11528.649412015113</v>
      </c>
      <c r="C73" s="44">
        <f>(B73*required_return)</f>
        <v>345.8594823604534</v>
      </c>
      <c r="D73" s="14">
        <f>B73+C73</f>
        <v>11874.508894375565</v>
      </c>
      <c r="E73" s="14">
        <f>B73/3000</f>
        <v>3.8428831373383709</v>
      </c>
      <c r="F73" s="14">
        <f>E73</f>
        <v>3.8428831373383709</v>
      </c>
      <c r="G73" s="53">
        <f>(D73-B73)/F73</f>
        <v>89.999999999999801</v>
      </c>
      <c r="H73" s="19"/>
      <c r="I73" s="19"/>
      <c r="J73" s="14">
        <f>D73+H73-I73</f>
        <v>11874.508894375565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11874.508894375565</v>
      </c>
      <c r="Q73" s="25">
        <f>(P73-(B3+SUM(H3:H71)))/(B3+SUM(H3:H71))</f>
        <v>3.5671188055290637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11874.508894375565</v>
      </c>
      <c r="C74" s="44">
        <f>(B74*required_return)</f>
        <v>356.23526683126693</v>
      </c>
      <c r="D74" s="18">
        <f>B74+C74</f>
        <v>12230.744161206832</v>
      </c>
      <c r="E74" s="14">
        <f>B74/3000</f>
        <v>3.9581696314585217</v>
      </c>
      <c r="F74" s="14">
        <f>E74</f>
        <v>3.9581696314585217</v>
      </c>
      <c r="G74" s="52">
        <f t="shared" ref="G74:G76" si="42">(D74-B74)/F74</f>
        <v>89.999999999999986</v>
      </c>
      <c r="H74" s="19"/>
      <c r="I74" s="19"/>
      <c r="J74" s="18">
        <f>D74+H74-I74</f>
        <v>12230.744161206832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12230.744161206832</v>
      </c>
      <c r="Q74" s="25">
        <f>(P74-(B3+SUM(H3:H73)))/(B3+SUM(H3:H73))</f>
        <v>3.7041323696949355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12230.744161206832</v>
      </c>
      <c r="C75" s="44">
        <f>(B75*required_return)</f>
        <v>366.92232483620495</v>
      </c>
      <c r="D75" s="18">
        <f>B75+C75</f>
        <v>12597.666486043037</v>
      </c>
      <c r="E75" s="14">
        <f>B75/3000</f>
        <v>4.0769147204022778</v>
      </c>
      <c r="F75" s="14">
        <f>E75</f>
        <v>4.0769147204022778</v>
      </c>
      <c r="G75" s="52">
        <f t="shared" si="42"/>
        <v>90</v>
      </c>
      <c r="H75" s="19"/>
      <c r="I75" s="19"/>
      <c r="J75" s="18">
        <f>D75+H75-I75</f>
        <v>12597.666486043037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12597.666486043037</v>
      </c>
      <c r="Q75" s="25">
        <f>(P75-(B3+SUM(H3:H74)))/(B3+SUM(H3:H74))</f>
        <v>3.8452563407857836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12597.666486043037</v>
      </c>
      <c r="C76" s="44">
        <f>(B76*required_return)</f>
        <v>377.92999458129111</v>
      </c>
      <c r="D76" s="18">
        <f>B76+C76</f>
        <v>12975.596480624328</v>
      </c>
      <c r="E76" s="14">
        <f>B76/3000</f>
        <v>4.1992221620143457</v>
      </c>
      <c r="F76" s="14">
        <f>E76</f>
        <v>4.1992221620143457</v>
      </c>
      <c r="G76" s="52">
        <f t="shared" si="42"/>
        <v>89.999999999999943</v>
      </c>
      <c r="H76" s="19"/>
      <c r="I76" s="19"/>
      <c r="J76" s="18">
        <f>D76+H76-I76</f>
        <v>12975.596480624328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12975.596480624328</v>
      </c>
      <c r="Q76" s="25">
        <f>(P76-(B3+SUM(H3:H75)))/(B3+SUM(H3:H75))</f>
        <v>3.9906140310093572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12975.596480624328</v>
      </c>
      <c r="C78" s="44">
        <f>(B78*required_return)</f>
        <v>389.26789441872984</v>
      </c>
      <c r="D78" s="14">
        <f>B78+C78</f>
        <v>13364.864375043058</v>
      </c>
      <c r="E78" s="14">
        <f>B78/3000</f>
        <v>4.3251988268747761</v>
      </c>
      <c r="F78" s="14">
        <f>E78</f>
        <v>4.3251988268747761</v>
      </c>
      <c r="G78" s="53">
        <f>(D78-B78)/F78</f>
        <v>90.000000000000057</v>
      </c>
      <c r="H78" s="19"/>
      <c r="I78" s="19"/>
      <c r="J78" s="14">
        <f>D78+H78-I78</f>
        <v>13364.864375043058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13364.864375043058</v>
      </c>
      <c r="Q78" s="25">
        <f>(P78-(B3+SUM(H3:H76)))/(B3+SUM(H3:H76))</f>
        <v>4.1403324519396376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13364.864375043058</v>
      </c>
      <c r="C79" s="44">
        <f>(B79*required_return)</f>
        <v>400.94593125129171</v>
      </c>
      <c r="D79" s="18">
        <f>B79+C79</f>
        <v>13765.81030629435</v>
      </c>
      <c r="E79" s="14">
        <f>B79/3000</f>
        <v>4.4549547916810193</v>
      </c>
      <c r="F79" s="14">
        <f>E79</f>
        <v>4.4549547916810193</v>
      </c>
      <c r="G79" s="52">
        <f t="shared" ref="G79:G81" si="45">(D79-B79)/F79</f>
        <v>90.000000000000014</v>
      </c>
      <c r="H79" s="19"/>
      <c r="I79" s="19"/>
      <c r="J79" s="18">
        <f>D79+H79-I79</f>
        <v>13765.81030629435</v>
      </c>
      <c r="K79" s="55">
        <f t="shared" ref="K79:K81" si="46">E79*75/B79</f>
        <v>2.4999999999999998E-2</v>
      </c>
      <c r="L79" s="45"/>
      <c r="M79" s="47"/>
      <c r="N79" s="20"/>
      <c r="O79" s="18"/>
      <c r="P79" s="14">
        <f>P78+C79+H78</f>
        <v>13765.81030629435</v>
      </c>
      <c r="Q79" s="25">
        <f>(P79-(B3+SUM(H3:H78)))/(B3+SUM(H3:H78))</f>
        <v>4.2945424254978271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13765.81030629435</v>
      </c>
      <c r="C80" s="44">
        <f>(B80*required_return)</f>
        <v>412.97430918883049</v>
      </c>
      <c r="D80" s="18">
        <f>B80+C80</f>
        <v>14178.78461548318</v>
      </c>
      <c r="E80" s="14">
        <f>B80/3000</f>
        <v>4.58860343543145</v>
      </c>
      <c r="F80" s="14">
        <f>E80</f>
        <v>4.58860343543145</v>
      </c>
      <c r="G80" s="52">
        <f t="shared" si="45"/>
        <v>89.999999999999972</v>
      </c>
      <c r="H80" s="19"/>
      <c r="I80" s="19"/>
      <c r="J80" s="18">
        <f>D80+H80-I80</f>
        <v>14178.78461548318</v>
      </c>
      <c r="K80" s="55">
        <f t="shared" si="46"/>
        <v>2.4999999999999998E-2</v>
      </c>
      <c r="L80" s="45"/>
      <c r="M80" s="47"/>
      <c r="N80" s="20"/>
      <c r="O80" s="18"/>
      <c r="P80" s="14">
        <f>P79+C80+H79</f>
        <v>14178.78461548318</v>
      </c>
      <c r="Q80" s="25">
        <f>(P80-(B3+SUM(H3:H79)))/(B3+SUM(H3:H79))</f>
        <v>4.4533786982627621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14178.78461548318</v>
      </c>
      <c r="C81" s="44">
        <f>(B81*required_return)</f>
        <v>425.36353846449538</v>
      </c>
      <c r="D81" s="18">
        <f>B81+C81</f>
        <v>14604.148153947675</v>
      </c>
      <c r="E81" s="14">
        <f>B81/3000</f>
        <v>4.7262615384943931</v>
      </c>
      <c r="F81" s="14">
        <f>E81</f>
        <v>4.7262615384943931</v>
      </c>
      <c r="G81" s="52">
        <f t="shared" si="45"/>
        <v>89.999999999999901</v>
      </c>
      <c r="H81" s="19"/>
      <c r="I81" s="19"/>
      <c r="J81" s="18">
        <f>D81+H81-I81</f>
        <v>14604.148153947675</v>
      </c>
      <c r="K81" s="55">
        <f t="shared" si="46"/>
        <v>2.4999999999999998E-2</v>
      </c>
      <c r="L81" s="45"/>
      <c r="M81" s="48"/>
      <c r="N81" s="20"/>
      <c r="O81" s="18"/>
      <c r="P81" s="14">
        <f>P80+C81+H80</f>
        <v>14604.148153947675</v>
      </c>
      <c r="Q81" s="25">
        <f>(P81-(B3+SUM(H3:H80)))/(B3+SUM(H3:H80))</f>
        <v>4.6169800592106442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14604.148153947675</v>
      </c>
      <c r="C83" s="44">
        <f>(B83*required_return)</f>
        <v>438.12444461843023</v>
      </c>
      <c r="D83" s="14">
        <f>B83+C83</f>
        <v>15042.272598566105</v>
      </c>
      <c r="E83" s="14">
        <f>B83/3000</f>
        <v>4.8680493846492254</v>
      </c>
      <c r="F83" s="14">
        <f>E83</f>
        <v>4.8680493846492254</v>
      </c>
      <c r="G83" s="53">
        <f>(D83-B83)/F83</f>
        <v>89.999999999999957</v>
      </c>
      <c r="H83" s="19"/>
      <c r="I83" s="19"/>
      <c r="J83" s="14">
        <f>D83+H83-I83</f>
        <v>15042.272598566105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15042.272598566105</v>
      </c>
      <c r="Q83" s="25">
        <f>(P83-(B3+SUM(H3:H81)))/(B3+SUM(H3:H81))</f>
        <v>4.7854894609869634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15042.272598566105</v>
      </c>
      <c r="C84" s="44">
        <f>(B84*required_return)</f>
        <v>451.26817795698315</v>
      </c>
      <c r="D84" s="18">
        <f>B84+C84</f>
        <v>15493.540776523088</v>
      </c>
      <c r="E84" s="14">
        <f>B84/3000</f>
        <v>5.0140908661887016</v>
      </c>
      <c r="F84" s="14">
        <f>E84</f>
        <v>5.0140908661887016</v>
      </c>
      <c r="G84" s="52">
        <f t="shared" ref="G84:G86" si="48">(D84-B84)/F84</f>
        <v>89.999999999999972</v>
      </c>
      <c r="H84" s="19"/>
      <c r="I84" s="19"/>
      <c r="J84" s="18">
        <f>D84+H84-I84</f>
        <v>15493.540776523088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15493.540776523088</v>
      </c>
      <c r="Q84" s="25">
        <f>(P84-(B3+SUM(H3:H83)))/(B3+SUM(H3:H83))</f>
        <v>4.9590541448165721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15493.540776523088</v>
      </c>
      <c r="C85" s="44">
        <f>(B85*required_return)</f>
        <v>464.80622329569263</v>
      </c>
      <c r="D85" s="18">
        <f>B85+C85</f>
        <v>15958.346999818781</v>
      </c>
      <c r="E85" s="14">
        <f>B85/3000</f>
        <v>5.1645135921743632</v>
      </c>
      <c r="F85" s="14">
        <f>E85</f>
        <v>5.1645135921743632</v>
      </c>
      <c r="G85" s="52">
        <f t="shared" si="48"/>
        <v>90</v>
      </c>
      <c r="H85" s="19"/>
      <c r="I85" s="19"/>
      <c r="J85" s="18">
        <f>D85+H85-I85</f>
        <v>15958.346999818781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15958.346999818781</v>
      </c>
      <c r="Q85" s="25">
        <f>(P85-(B3+SUM(H3:H84)))/(B3+SUM(H3:H84))</f>
        <v>5.1378257691610694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15958.346999818781</v>
      </c>
      <c r="C86" s="44">
        <f>(B86*required_return)</f>
        <v>478.75040999456343</v>
      </c>
      <c r="D86" s="18">
        <f>B86+C86</f>
        <v>16437.097409813345</v>
      </c>
      <c r="E86" s="14">
        <f>B86/3000</f>
        <v>5.3194489999395937</v>
      </c>
      <c r="F86" s="14">
        <f>E86</f>
        <v>5.3194489999395937</v>
      </c>
      <c r="G86" s="52">
        <f t="shared" si="48"/>
        <v>90.000000000000028</v>
      </c>
      <c r="H86" s="19"/>
      <c r="I86" s="19"/>
      <c r="J86" s="18">
        <f>D86+H86-I86</f>
        <v>16437.097409813345</v>
      </c>
      <c r="K86" s="55">
        <f t="shared" si="49"/>
        <v>2.5000000000000001E-2</v>
      </c>
      <c r="L86" s="45"/>
      <c r="M86" s="48"/>
      <c r="N86" s="20"/>
      <c r="O86" s="18"/>
      <c r="P86" s="14">
        <f>P85+C86+H85</f>
        <v>16437.097409813345</v>
      </c>
      <c r="Q86" s="25">
        <f>(P86-(B3+SUM(H3:H85)))/(B3+SUM(H3:H85))</f>
        <v>5.3219605422359022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16437.097409813345</v>
      </c>
      <c r="C88" s="44">
        <f>(B88*required_return)</f>
        <v>493.11292229440033</v>
      </c>
      <c r="D88" s="14">
        <f>B88+C88</f>
        <v>16930.210332107745</v>
      </c>
      <c r="E88" s="14">
        <f>B88/3000</f>
        <v>5.4790324699377813</v>
      </c>
      <c r="F88" s="14">
        <f>E88</f>
        <v>5.4790324699377813</v>
      </c>
      <c r="G88" s="53">
        <f>(D88-B88)/F88</f>
        <v>89.999999999999957</v>
      </c>
      <c r="H88" s="19"/>
      <c r="I88" s="19"/>
      <c r="J88" s="14">
        <f>D88+H88-I88</f>
        <v>16930.210332107745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16930.210332107745</v>
      </c>
      <c r="Q88" s="25">
        <f>(P88-(B3+SUM(H3:H86)))/(B3+SUM(H3:H86))</f>
        <v>5.5116193585029789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16930.210332107745</v>
      </c>
      <c r="C89" s="44">
        <f>(B89*required_return)</f>
        <v>507.90630996323233</v>
      </c>
      <c r="D89" s="18">
        <f>B89+C89</f>
        <v>17438.116642070978</v>
      </c>
      <c r="E89" s="14">
        <f>B89/3000</f>
        <v>5.6434034440359149</v>
      </c>
      <c r="F89" s="14">
        <f>E89</f>
        <v>5.6434034440359149</v>
      </c>
      <c r="G89" s="52">
        <f t="shared" ref="G89:G91" si="51">(D89-B89)/F89</f>
        <v>90.000000000000128</v>
      </c>
      <c r="H89" s="19"/>
      <c r="I89" s="19"/>
      <c r="J89" s="18">
        <f>D89+H89-I89</f>
        <v>17438.116642070978</v>
      </c>
      <c r="K89" s="55">
        <f t="shared" ref="K89:K91" si="52">E89*75/B89</f>
        <v>2.5000000000000001E-2</v>
      </c>
      <c r="L89" s="45"/>
      <c r="M89" s="47"/>
      <c r="N89" s="20"/>
      <c r="O89" s="18"/>
      <c r="P89" s="14">
        <f>P88+C89+H88</f>
        <v>17438.116642070978</v>
      </c>
      <c r="Q89" s="25">
        <f>(P89-(B3+SUM(H3:H88)))/(B3+SUM(H3:H88))</f>
        <v>5.7069679392580683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17438.116642070978</v>
      </c>
      <c r="C90" s="44">
        <f>(B90*required_return)</f>
        <v>523.14349926212935</v>
      </c>
      <c r="D90" s="18">
        <f>B90+C90</f>
        <v>17961.260141333107</v>
      </c>
      <c r="E90" s="14">
        <f>B90/3000</f>
        <v>5.8127055473569929</v>
      </c>
      <c r="F90" s="14">
        <f>E90</f>
        <v>5.8127055473569929</v>
      </c>
      <c r="G90" s="52">
        <f t="shared" si="51"/>
        <v>89.999999999999915</v>
      </c>
      <c r="H90" s="19"/>
      <c r="I90" s="19"/>
      <c r="J90" s="18">
        <f>D90+H90-I90</f>
        <v>17961.260141333107</v>
      </c>
      <c r="K90" s="55">
        <f t="shared" si="52"/>
        <v>2.5000000000000001E-2</v>
      </c>
      <c r="L90" s="45"/>
      <c r="M90" s="47"/>
      <c r="N90" s="20"/>
      <c r="O90" s="18"/>
      <c r="P90" s="14">
        <f>P89+C90+H89</f>
        <v>17961.260141333107</v>
      </c>
      <c r="Q90" s="25">
        <f>(P90-(B3+SUM(H3:H89)))/(B3+SUM(H3:H89))</f>
        <v>5.9081769774358106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17961.260141333107</v>
      </c>
      <c r="C91" s="44">
        <f>(B91*required_return)</f>
        <v>538.83780423999315</v>
      </c>
      <c r="D91" s="18">
        <f>B91+C91</f>
        <v>18500.097945573099</v>
      </c>
      <c r="E91" s="14">
        <f>B91/3000</f>
        <v>5.9870867137777024</v>
      </c>
      <c r="F91" s="14">
        <f>E91</f>
        <v>5.9870867137777024</v>
      </c>
      <c r="G91" s="52">
        <f t="shared" si="51"/>
        <v>89.999999999999915</v>
      </c>
      <c r="H91" s="19"/>
      <c r="I91" s="19"/>
      <c r="J91" s="18">
        <f>D91+H91-I91</f>
        <v>18500.097945573099</v>
      </c>
      <c r="K91" s="55">
        <f t="shared" si="52"/>
        <v>2.5000000000000001E-2</v>
      </c>
      <c r="L91" s="45"/>
      <c r="M91" s="48"/>
      <c r="N91" s="20"/>
      <c r="O91" s="18"/>
      <c r="P91" s="14">
        <f>P90+C91+H90</f>
        <v>18500.097945573099</v>
      </c>
      <c r="Q91" s="25">
        <f>(P91-(B3+SUM(H3:H90)))/(B3+SUM(H3:H90))</f>
        <v>6.1154222867588848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18500.097945573099</v>
      </c>
      <c r="C93" s="44">
        <f>(B93*required_return)</f>
        <v>555.002938367193</v>
      </c>
      <c r="D93" s="14">
        <f>B93+C93</f>
        <v>19055.100883940293</v>
      </c>
      <c r="E93" s="14">
        <f>B93/3000</f>
        <v>6.1666993151910328</v>
      </c>
      <c r="F93" s="14">
        <f>E93</f>
        <v>6.1666993151910328</v>
      </c>
      <c r="G93" s="53">
        <f>(D93-B93)/F93</f>
        <v>90.000000000000099</v>
      </c>
      <c r="H93" s="19"/>
      <c r="I93" s="19"/>
      <c r="J93" s="14">
        <f>D93+H93-I93</f>
        <v>19055.100883940293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19055.100883940293</v>
      </c>
      <c r="Q93" s="25">
        <f>(P93-(B3+SUM(H3:H91)))/(B3+SUM(H3:H91))</f>
        <v>6.3288849553616515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19055.100883940293</v>
      </c>
      <c r="C94" s="44">
        <f>(B94*required_return)</f>
        <v>571.65302651820878</v>
      </c>
      <c r="D94" s="18">
        <f>B94+C94</f>
        <v>19626.753910458501</v>
      </c>
      <c r="E94" s="14">
        <f>B94/3000</f>
        <v>6.351700294646764</v>
      </c>
      <c r="F94" s="14">
        <f>E94</f>
        <v>6.351700294646764</v>
      </c>
      <c r="G94" s="52">
        <f t="shared" ref="G94:G96" si="54">(D94-B94)/F94</f>
        <v>89.999999999999915</v>
      </c>
      <c r="H94" s="19"/>
      <c r="I94" s="19"/>
      <c r="J94" s="18">
        <f>D94+H94-I94</f>
        <v>19626.753910458501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19626.753910458501</v>
      </c>
      <c r="Q94" s="25">
        <f>(P94-(B3+SUM(H3:H93)))/(B3+SUM(H3:H93))</f>
        <v>6.5487515040225004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19626.753910458501</v>
      </c>
      <c r="C95" s="44">
        <f>(B95*required_return)</f>
        <v>588.80261731375504</v>
      </c>
      <c r="D95" s="18">
        <f>B95+C95</f>
        <v>20215.556527772256</v>
      </c>
      <c r="E95" s="14">
        <f>B95/3000</f>
        <v>6.5422513034861671</v>
      </c>
      <c r="F95" s="14">
        <f>E95</f>
        <v>6.5422513034861671</v>
      </c>
      <c r="G95" s="52">
        <f t="shared" si="54"/>
        <v>90</v>
      </c>
      <c r="H95" s="19"/>
      <c r="I95" s="19"/>
      <c r="J95" s="18">
        <f>D95+H95-I95</f>
        <v>20215.556527772256</v>
      </c>
      <c r="K95" s="55">
        <f t="shared" si="55"/>
        <v>2.5000000000000001E-2</v>
      </c>
      <c r="L95" s="45"/>
      <c r="M95" s="47"/>
      <c r="N95" s="20"/>
      <c r="O95" s="18"/>
      <c r="P95" s="14">
        <f>P94+C95+H94</f>
        <v>20215.556527772256</v>
      </c>
      <c r="Q95" s="25">
        <f>(P95-(B3+SUM(H3:H94)))/(B3+SUM(H3:H94))</f>
        <v>6.7752140491431758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20215.556527772256</v>
      </c>
      <c r="C96" s="44">
        <f>(B96*required_return)</f>
        <v>606.46669583316771</v>
      </c>
      <c r="D96" s="18">
        <f>B96+C96</f>
        <v>20822.023223605425</v>
      </c>
      <c r="E96" s="14">
        <f>B96/3000</f>
        <v>6.7385188425907518</v>
      </c>
      <c r="F96" s="14">
        <f>E96</f>
        <v>6.7385188425907518</v>
      </c>
      <c r="G96" s="52">
        <f t="shared" si="54"/>
        <v>90.000000000000213</v>
      </c>
      <c r="H96" s="19"/>
      <c r="I96" s="19"/>
      <c r="J96" s="18">
        <f>D96+H96-I96</f>
        <v>20822.023223605425</v>
      </c>
      <c r="K96" s="55">
        <f t="shared" si="55"/>
        <v>2.4999999999999998E-2</v>
      </c>
      <c r="L96" s="45"/>
      <c r="M96" s="48"/>
      <c r="N96" s="20"/>
      <c r="O96" s="18"/>
      <c r="P96" s="14">
        <f>P95+C96+H95</f>
        <v>20822.023223605425</v>
      </c>
      <c r="Q96" s="25">
        <f>(P96-(B3+SUM(H3:H95)))/(B3+SUM(H3:H95))</f>
        <v>7.0084704706174712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20822.023223605425</v>
      </c>
      <c r="C98" s="44">
        <f>(B98*required_return)</f>
        <v>624.66069670816273</v>
      </c>
      <c r="D98" s="14">
        <f>B98+C98</f>
        <v>21446.68392031359</v>
      </c>
      <c r="E98" s="14">
        <f>B98/3000</f>
        <v>6.9406744078684754</v>
      </c>
      <c r="F98" s="14">
        <f>E98</f>
        <v>6.9406744078684754</v>
      </c>
      <c r="G98" s="53">
        <f>(D98-B98)/F98</f>
        <v>90.000000000000227</v>
      </c>
      <c r="H98" s="19"/>
      <c r="I98" s="19"/>
      <c r="J98" s="14">
        <f>D98+H98-I98</f>
        <v>21446.68392031359</v>
      </c>
      <c r="K98" s="55">
        <f>E98*75/B98</f>
        <v>2.4999999999999998E-2</v>
      </c>
      <c r="L98" s="45"/>
      <c r="M98" s="47"/>
      <c r="N98" s="20"/>
      <c r="O98" s="18"/>
      <c r="P98" s="14">
        <f>P96+C98+H96</f>
        <v>21446.68392031359</v>
      </c>
      <c r="Q98" s="25">
        <f>(P98-(B3+SUM(H3:H96)))/(B3+SUM(H3:H96))</f>
        <v>7.2487245847359958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21446.68392031359</v>
      </c>
      <c r="C99" s="44">
        <f>(B99*required_return)</f>
        <v>643.40051760940764</v>
      </c>
      <c r="D99" s="18">
        <f>B99+C99</f>
        <v>22090.084437922997</v>
      </c>
      <c r="E99" s="14">
        <f>B99/3000</f>
        <v>7.1488946401045297</v>
      </c>
      <c r="F99" s="14">
        <f>E99</f>
        <v>7.1488946401045297</v>
      </c>
      <c r="G99" s="52">
        <f t="shared" ref="G99:G101" si="57">(D99-B99)/F99</f>
        <v>89.999999999999901</v>
      </c>
      <c r="H99" s="19"/>
      <c r="I99" s="19"/>
      <c r="J99" s="18">
        <f>D99+H99-I99</f>
        <v>22090.084437922997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22090.084437922997</v>
      </c>
      <c r="Q99" s="25">
        <f>(P99-(B3+SUM(H3:H98)))/(B3+SUM(H3:H98))</f>
        <v>7.496186322278076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22090.084437922997</v>
      </c>
      <c r="C100" s="44">
        <f>(B100*required_return)</f>
        <v>662.7025331376899</v>
      </c>
      <c r="D100" s="18">
        <f>B100+C100</f>
        <v>22752.786971060686</v>
      </c>
      <c r="E100" s="14">
        <f>B100/3000</f>
        <v>7.3633614793076658</v>
      </c>
      <c r="F100" s="14">
        <f>E100</f>
        <v>7.3633614793076658</v>
      </c>
      <c r="G100" s="52">
        <f t="shared" si="57"/>
        <v>90</v>
      </c>
      <c r="H100" s="19"/>
      <c r="I100" s="19"/>
      <c r="J100" s="18">
        <f>D100+H100-I100</f>
        <v>22752.786971060686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22752.786971060686</v>
      </c>
      <c r="Q100" s="25">
        <f>(P100-(B3+SUM(H3:H99)))/(B3+SUM(H3:H99))</f>
        <v>7.7510719119464175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22752.786971060686</v>
      </c>
      <c r="C101" s="44">
        <f>(B101*required_return)</f>
        <v>682.58360913182059</v>
      </c>
      <c r="D101" s="18">
        <f>B101+C101</f>
        <v>23435.370580192506</v>
      </c>
      <c r="E101" s="14">
        <f>B101/3000</f>
        <v>7.5842623236868958</v>
      </c>
      <c r="F101" s="14">
        <f>E101</f>
        <v>7.5842623236868958</v>
      </c>
      <c r="G101" s="52">
        <f t="shared" si="57"/>
        <v>89.999999999999872</v>
      </c>
      <c r="H101" s="19"/>
      <c r="I101" s="19"/>
      <c r="J101" s="18">
        <f>D101+H101-I101</f>
        <v>23435.370580192506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23435.370580192506</v>
      </c>
      <c r="Q101" s="25">
        <f>(P101-(B3+SUM(H3:H100)))/(B3+SUM(H3:H100))</f>
        <v>8.0136040693048098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23435.370580192506</v>
      </c>
      <c r="C103" s="44">
        <f>(B103*required_return)</f>
        <v>703.06111740577512</v>
      </c>
      <c r="D103" s="14">
        <f>B103+C103</f>
        <v>24138.43169759828</v>
      </c>
      <c r="E103" s="14">
        <f>B103/3000</f>
        <v>7.8117901933975018</v>
      </c>
      <c r="F103" s="14">
        <f>E103</f>
        <v>7.8117901933975018</v>
      </c>
      <c r="G103" s="53">
        <f>(D103-B103)/F103</f>
        <v>89.999999999999844</v>
      </c>
      <c r="H103" s="19"/>
      <c r="I103" s="19"/>
      <c r="J103" s="14">
        <f>D103+H103-I103</f>
        <v>24138.43169759828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24138.43169759828</v>
      </c>
      <c r="Q103" s="25">
        <f>(P103-(B3+SUM(H3:H101)))/(B3+SUM(H3:H101))</f>
        <v>8.2840121913839546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24138.43169759828</v>
      </c>
      <c r="C104" s="44">
        <f>(B104*required_return)</f>
        <v>724.15295092794838</v>
      </c>
      <c r="D104" s="18">
        <f>B104+C104</f>
        <v>24862.58464852623</v>
      </c>
      <c r="E104" s="14">
        <f>B104/3000</f>
        <v>8.0461438991994267</v>
      </c>
      <c r="F104" s="14">
        <f>E104</f>
        <v>8.0461438991994267</v>
      </c>
      <c r="G104" s="52">
        <f t="shared" ref="G104:G106" si="60">(D104-B104)/F104</f>
        <v>90.000000000000185</v>
      </c>
      <c r="H104" s="19"/>
      <c r="I104" s="19"/>
      <c r="J104" s="18">
        <f>D104+H104-I104</f>
        <v>24862.58464852623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24862.58464852623</v>
      </c>
      <c r="Q104" s="25">
        <f>(P104-(B3+SUM(H3:H103)))/(B3+SUM(H3:H103))</f>
        <v>8.5625325571254738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24862.58464852623</v>
      </c>
      <c r="C105" s="44">
        <f>(B105*required_return)</f>
        <v>745.87753945578686</v>
      </c>
      <c r="D105" s="18">
        <f>B105+C105</f>
        <v>25608.462187982015</v>
      </c>
      <c r="E105" s="14">
        <f>B105/3000</f>
        <v>8.28752821617541</v>
      </c>
      <c r="F105" s="14">
        <f>E105</f>
        <v>8.28752821617541</v>
      </c>
      <c r="G105" s="52">
        <f t="shared" si="60"/>
        <v>89.999999999999787</v>
      </c>
      <c r="H105" s="19"/>
      <c r="I105" s="19"/>
      <c r="J105" s="18">
        <f>D105+H105-I105</f>
        <v>25608.462187982015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25608.462187982015</v>
      </c>
      <c r="Q105" s="25">
        <f>(P105-(B3+SUM(H3:H104)))/(B3+SUM(H3:H104))</f>
        <v>8.8494085338392363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25608.462187982015</v>
      </c>
      <c r="C106" s="44">
        <f>(B106*required_return)</f>
        <v>768.2538656394604</v>
      </c>
      <c r="D106" s="18">
        <f>B106+C106</f>
        <v>26376.716053621476</v>
      </c>
      <c r="E106" s="14">
        <f>B106/3000</f>
        <v>8.5361540626606711</v>
      </c>
      <c r="F106" s="14">
        <f>E106</f>
        <v>8.5361540626606711</v>
      </c>
      <c r="G106" s="52">
        <f t="shared" si="60"/>
        <v>90.000000000000057</v>
      </c>
      <c r="H106" s="19"/>
      <c r="I106" s="19"/>
      <c r="J106" s="18">
        <f>D106+H106-I106</f>
        <v>26376.716053621476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26376.716053621476</v>
      </c>
      <c r="Q106" s="25">
        <f>(P106-(B3+SUM(H3:H105)))/(B3+SUM(H3:H105))</f>
        <v>9.1448907898544132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26376.716053621476</v>
      </c>
      <c r="C108" s="44">
        <f>(B108*required_return)</f>
        <v>791.30148160864428</v>
      </c>
      <c r="D108" s="14">
        <f>B108+C108</f>
        <v>27168.017535230119</v>
      </c>
      <c r="E108" s="14">
        <f>B108/3000</f>
        <v>8.7922386845404912</v>
      </c>
      <c r="F108" s="14">
        <f>E108</f>
        <v>8.7922386845404912</v>
      </c>
      <c r="G108" s="53">
        <f>(D108-B108)/F108</f>
        <v>89.999999999999901</v>
      </c>
      <c r="H108" s="19"/>
      <c r="I108" s="19"/>
      <c r="J108" s="14">
        <f>D108+H108-I108</f>
        <v>27168.017535230119</v>
      </c>
      <c r="K108" s="55">
        <f>E108*75/B108</f>
        <v>2.4999999999999994E-2</v>
      </c>
      <c r="L108" s="45"/>
      <c r="M108" s="47"/>
      <c r="N108" s="20"/>
      <c r="O108" s="18"/>
      <c r="P108" s="14">
        <f>P106+C108+H106</f>
        <v>27168.017535230119</v>
      </c>
      <c r="Q108" s="25">
        <f>(P108-(B3+SUM(H3:H106)))/(B3+SUM(H3:H106))</f>
        <v>9.4492375135500453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27168.017535230119</v>
      </c>
      <c r="C109" s="44">
        <f>(B109*required_return)</f>
        <v>815.04052605690356</v>
      </c>
      <c r="D109" s="18">
        <f>B109+C109</f>
        <v>27983.058061287022</v>
      </c>
      <c r="E109" s="14">
        <f>B109/3000</f>
        <v>9.0560058450767063</v>
      </c>
      <c r="F109" s="14">
        <f>E109</f>
        <v>9.0560058450767063</v>
      </c>
      <c r="G109" s="52">
        <f t="shared" ref="G109:G111" si="63">(D109-B109)/F109</f>
        <v>89.999999999999858</v>
      </c>
      <c r="H109" s="19"/>
      <c r="I109" s="19"/>
      <c r="J109" s="18">
        <f>D109+H109-I109</f>
        <v>27983.058061287022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27983.058061287022</v>
      </c>
      <c r="Q109" s="25">
        <f>(P109-(B3+SUM(H3:H108)))/(B3+SUM(H3:H108))</f>
        <v>9.7627146389565471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27983.058061287022</v>
      </c>
      <c r="C110" s="44">
        <f>(B110*required_return)</f>
        <v>839.49174183861066</v>
      </c>
      <c r="D110" s="18">
        <f>B110+C110</f>
        <v>28822.549803125632</v>
      </c>
      <c r="E110" s="14">
        <f>B110/3000</f>
        <v>9.3276860204290077</v>
      </c>
      <c r="F110" s="14">
        <f>E110</f>
        <v>9.3276860204290077</v>
      </c>
      <c r="G110" s="52">
        <f t="shared" si="63"/>
        <v>89.999999999999957</v>
      </c>
      <c r="H110" s="19"/>
      <c r="I110" s="19"/>
      <c r="J110" s="18">
        <f>D110+H110-I110</f>
        <v>28822.549803125632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28822.549803125632</v>
      </c>
      <c r="Q110" s="25">
        <f>(P110-(B3+SUM(H3:H109)))/(B3+SUM(H3:H109))</f>
        <v>10.085596078125244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28822.549803125632</v>
      </c>
      <c r="C111" s="44">
        <f>(B111*required_return)</f>
        <v>864.67649409376895</v>
      </c>
      <c r="D111" s="18">
        <f>B111+C111</f>
        <v>29687.2262972194</v>
      </c>
      <c r="E111" s="14">
        <f>B111/3000</f>
        <v>9.607516601041878</v>
      </c>
      <c r="F111" s="14">
        <f>E111</f>
        <v>9.607516601041878</v>
      </c>
      <c r="G111" s="52">
        <f t="shared" si="63"/>
        <v>89.999999999999929</v>
      </c>
      <c r="H111" s="19"/>
      <c r="I111" s="19"/>
      <c r="J111" s="18">
        <f>D111+H111-I111</f>
        <v>29687.2262972194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29687.2262972194</v>
      </c>
      <c r="Q111" s="25">
        <f>(P111-(B3+SUM(H3:H110)))/(B3+SUM(H3:H110))</f>
        <v>10.418163960469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29687.2262972194</v>
      </c>
      <c r="C113" s="44">
        <f>(B113*required_return)</f>
        <v>890.61678891658198</v>
      </c>
      <c r="D113" s="14">
        <f>B113+C113</f>
        <v>30577.843086135981</v>
      </c>
      <c r="E113" s="14">
        <f>B113/3000</f>
        <v>9.895742099073134</v>
      </c>
      <c r="F113" s="14">
        <f>E113</f>
        <v>9.895742099073134</v>
      </c>
      <c r="G113" s="53">
        <f>(D113-B113)/F113</f>
        <v>89.999999999999872</v>
      </c>
      <c r="H113" s="19"/>
      <c r="I113" s="19"/>
      <c r="J113" s="14">
        <f>D113+H113-I113</f>
        <v>30577.843086135981</v>
      </c>
      <c r="K113" s="55">
        <f>E113*75/B113</f>
        <v>2.5000000000000001E-2</v>
      </c>
      <c r="L113" s="45"/>
      <c r="M113" s="47"/>
      <c r="N113" s="20"/>
      <c r="O113" s="18"/>
      <c r="P113" s="14">
        <f>P111+C113+H111</f>
        <v>30577.843086135981</v>
      </c>
      <c r="Q113" s="25">
        <f>(P113-(B3+SUM(H3:H111)))/(B3+SUM(H3:H111))</f>
        <v>10.760708879283071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30577.843086135981</v>
      </c>
      <c r="C114" s="44">
        <f>(B114*required_return)</f>
        <v>917.33529258407941</v>
      </c>
      <c r="D114" s="18">
        <f>B114+C114</f>
        <v>31495.178378720062</v>
      </c>
      <c r="E114" s="14">
        <f>B114/3000</f>
        <v>10.192614362045328</v>
      </c>
      <c r="F114" s="14">
        <f>E114</f>
        <v>10.192614362045328</v>
      </c>
      <c r="G114" s="52">
        <f t="shared" ref="G114:G116" si="66">(D114-B114)/F114</f>
        <v>90.000000000000142</v>
      </c>
      <c r="H114" s="19"/>
      <c r="I114" s="19"/>
      <c r="J114" s="18">
        <f>D114+H114-I114</f>
        <v>31495.178378720062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31495.178378720062</v>
      </c>
      <c r="Q114" s="25">
        <f>(P114-(B3+SUM(H3:H113)))/(B3+SUM(H3:H113))</f>
        <v>11.113530145661562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31495.178378720062</v>
      </c>
      <c r="C115" s="44">
        <f>(B115*required_return)</f>
        <v>944.85535136160183</v>
      </c>
      <c r="D115" s="18">
        <f>B115+C115</f>
        <v>32440.033730081665</v>
      </c>
      <c r="E115" s="14">
        <f>B115/3000</f>
        <v>10.498392792906687</v>
      </c>
      <c r="F115" s="14">
        <f>E115</f>
        <v>10.498392792906687</v>
      </c>
      <c r="G115" s="52">
        <f t="shared" si="66"/>
        <v>90.000000000000071</v>
      </c>
      <c r="H115" s="19"/>
      <c r="I115" s="19"/>
      <c r="J115" s="18">
        <f>D115+H115-I115</f>
        <v>32440.033730081665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32440.033730081665</v>
      </c>
      <c r="Q115" s="25">
        <f>(P115-(B3+SUM(H3:H114)))/(B3+SUM(H3:H114))</f>
        <v>11.476936050031409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32440.033730081665</v>
      </c>
      <c r="C116" s="44">
        <f>(B116*required_return)</f>
        <v>973.20101190244986</v>
      </c>
      <c r="D116" s="18">
        <f>B116+C116</f>
        <v>33413.234741984117</v>
      </c>
      <c r="E116" s="14">
        <f>B116/3000</f>
        <v>10.813344576693888</v>
      </c>
      <c r="F116" s="14">
        <f>E116</f>
        <v>10.813344576693888</v>
      </c>
      <c r="G116" s="52">
        <f t="shared" si="66"/>
        <v>90.000000000000242</v>
      </c>
      <c r="H116" s="19"/>
      <c r="I116" s="19"/>
      <c r="J116" s="18">
        <f>D116+H116-I116</f>
        <v>33413.234741984117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33413.234741984117</v>
      </c>
      <c r="Q116" s="25">
        <f>(P116-(B3+SUM(H3:H115)))/(B3+SUM(H3:H115))</f>
        <v>11.851244131532352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33413.234741984117</v>
      </c>
      <c r="C118" s="44">
        <f>(B118*required_return)</f>
        <v>1002.3970422595235</v>
      </c>
      <c r="D118" s="14">
        <f>B118+C118</f>
        <v>34415.63178424364</v>
      </c>
      <c r="E118" s="14">
        <f>B118/3000</f>
        <v>11.137744913994705</v>
      </c>
      <c r="F118" s="14">
        <f>E118</f>
        <v>11.137744913994705</v>
      </c>
      <c r="G118" s="53">
        <f>(D118-B118)/F118</f>
        <v>89.999999999999957</v>
      </c>
      <c r="H118" s="19"/>
      <c r="I118" s="19"/>
      <c r="J118" s="14">
        <f>D118+H118-I118</f>
        <v>34415.63178424364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34415.63178424364</v>
      </c>
      <c r="Q118" s="35">
        <f>(P118-(B3+SUM(H3:H116)))/(B3+SUM(H3:H116))</f>
        <v>12.236781455478322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34415.63178424364</v>
      </c>
      <c r="C119" s="44">
        <f>(B119*required_return)</f>
        <v>1032.4689535273092</v>
      </c>
      <c r="D119" s="18">
        <f>B119+C119</f>
        <v>35448.100737770947</v>
      </c>
      <c r="E119" s="14">
        <f>B119/3000</f>
        <v>11.471877261414546</v>
      </c>
      <c r="F119" s="14">
        <f>E119</f>
        <v>11.471877261414546</v>
      </c>
      <c r="G119" s="52">
        <f t="shared" ref="G119:G121" si="69">(D119-B119)/F119</f>
        <v>89.999999999999758</v>
      </c>
      <c r="H119" s="19"/>
      <c r="I119" s="19"/>
      <c r="J119" s="18">
        <f>D119+H119-I119</f>
        <v>35448.100737770947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35448.100737770947</v>
      </c>
      <c r="Q119" s="25">
        <f>(P119-(B3+SUM(H3:H118)))/(B3+SUM(H3:H118))</f>
        <v>12.633884899142672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35448.100737770947</v>
      </c>
      <c r="C120" s="44">
        <f>(B120*required_return)</f>
        <v>1063.4430221331284</v>
      </c>
      <c r="D120" s="18">
        <f>B120+C120</f>
        <v>36511.543759904074</v>
      </c>
      <c r="E120" s="14">
        <f>B120/3000</f>
        <v>11.816033579256983</v>
      </c>
      <c r="F120" s="14">
        <f>E120</f>
        <v>11.816033579256983</v>
      </c>
      <c r="G120" s="52">
        <f t="shared" si="69"/>
        <v>89.999999999999929</v>
      </c>
      <c r="H120" s="19"/>
      <c r="I120" s="19"/>
      <c r="J120" s="18">
        <f>D120+H120-I120</f>
        <v>36511.543759904074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36511.543759904074</v>
      </c>
      <c r="Q120" s="25">
        <f>(P120-(B3+SUM(H3:H119)))/(B3+SUM(H3:H119))</f>
        <v>13.042901446116952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36511.543759904074</v>
      </c>
      <c r="C121" s="44">
        <f>(B121*required_return)</f>
        <v>1095.3463127971222</v>
      </c>
      <c r="D121" s="18">
        <f>B121+C121</f>
        <v>37606.890072701193</v>
      </c>
      <c r="E121" s="14">
        <f>B121/3000</f>
        <v>12.170514586634692</v>
      </c>
      <c r="F121" s="14">
        <f>E121</f>
        <v>12.170514586634692</v>
      </c>
      <c r="G121" s="52">
        <f t="shared" si="69"/>
        <v>89.99999999999973</v>
      </c>
      <c r="H121" s="19"/>
      <c r="I121" s="19"/>
      <c r="J121" s="18">
        <f>D121+H121-I121</f>
        <v>37606.890072701193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37606.890072701193</v>
      </c>
      <c r="Q121" s="37">
        <f>(P121-(B3+SUM(H3:H120)))/(B3+SUM(H3:H120))</f>
        <v>13.46418848950046</v>
      </c>
      <c r="R121" s="25">
        <f t="shared" si="71"/>
        <v>2.9999999999999805E-2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37606.890072701193</v>
      </c>
      <c r="C123" s="44">
        <f>(B123*required_return)</f>
        <v>1128.2067021810358</v>
      </c>
      <c r="D123" s="14">
        <f>B123+C123</f>
        <v>38735.09677488223</v>
      </c>
      <c r="E123" s="14">
        <f>B123/3000</f>
        <v>12.535630024233731</v>
      </c>
      <c r="F123" s="14">
        <f>E123</f>
        <v>12.535630024233731</v>
      </c>
      <c r="G123" s="53">
        <f>(D123-B123)/F123</f>
        <v>90.000000000000043</v>
      </c>
      <c r="H123" s="19"/>
      <c r="I123" s="19"/>
      <c r="J123" s="14">
        <f>D123+H123-I123</f>
        <v>38735.09677488223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38735.09677488223</v>
      </c>
      <c r="Q123" s="25">
        <f>(P123-(B108+SUM(H108:H121)))/(B108+SUM(H108:H121))</f>
        <v>0.46853371345156403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38735.09677488223</v>
      </c>
      <c r="C124" s="44">
        <f>(B124*required_return)</f>
        <v>1162.0529032464669</v>
      </c>
      <c r="D124" s="18">
        <f>B124+C124</f>
        <v>39897.149678128699</v>
      </c>
      <c r="E124" s="14">
        <f>B124/3000</f>
        <v>12.911698924960744</v>
      </c>
      <c r="F124" s="14">
        <f>E124</f>
        <v>12.911698924960744</v>
      </c>
      <c r="G124" s="52">
        <f t="shared" ref="G124:G126" si="72">(D124-B124)/F124</f>
        <v>90.000000000000171</v>
      </c>
      <c r="H124" s="19"/>
      <c r="I124" s="19"/>
      <c r="J124" s="18">
        <f>D124+H124-I124</f>
        <v>39897.149678128699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39897.149678128699</v>
      </c>
      <c r="Q124" s="25">
        <f>(P124-(B108+SUM(H108:H123)))/(B108+SUM(H108:H123))</f>
        <v>0.51258972485511101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39897.149678128699</v>
      </c>
      <c r="C125" s="44">
        <f>(B125*required_return)</f>
        <v>1196.914490343861</v>
      </c>
      <c r="D125" s="18">
        <f>B125+C125</f>
        <v>41094.064168472556</v>
      </c>
      <c r="E125" s="14">
        <f>B125/3000</f>
        <v>13.299049892709567</v>
      </c>
      <c r="F125" s="14">
        <f>E125</f>
        <v>13.299049892709567</v>
      </c>
      <c r="G125" s="52">
        <f t="shared" si="72"/>
        <v>89.999999999999716</v>
      </c>
      <c r="H125" s="19"/>
      <c r="I125" s="19"/>
      <c r="J125" s="18">
        <f>D125+H125-I125</f>
        <v>41094.064168472556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41094.064168472556</v>
      </c>
      <c r="Q125" s="25">
        <f>(P125-(B108+SUM(H108:H124)))/(B108+SUM(H108:H124))</f>
        <v>0.55796741660076421</v>
      </c>
      <c r="R125" s="25">
        <f t="shared" si="74"/>
        <v>2.9999999999999805E-2</v>
      </c>
    </row>
    <row r="126" spans="1:18" ht="15" thickBot="1">
      <c r="A126" s="1">
        <f>A125+7</f>
        <v>45305</v>
      </c>
      <c r="B126" s="17">
        <f>D125+H125-N125</f>
        <v>41094.064168472556</v>
      </c>
      <c r="C126" s="44">
        <f>(B126*required_return)</f>
        <v>1232.8219250541767</v>
      </c>
      <c r="D126" s="18">
        <f>B126+C126</f>
        <v>42326.886093526729</v>
      </c>
      <c r="E126" s="14">
        <f>B126/3000</f>
        <v>13.698021389490853</v>
      </c>
      <c r="F126" s="14">
        <f>E126</f>
        <v>13.698021389490853</v>
      </c>
      <c r="G126" s="52">
        <f t="shared" si="72"/>
        <v>89.999999999999744</v>
      </c>
      <c r="H126" s="19"/>
      <c r="I126" s="19"/>
      <c r="J126" s="18">
        <f>D126+H126-I126</f>
        <v>42326.886093526729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42326.886093526729</v>
      </c>
      <c r="Q126" s="25">
        <f>(P126-(B108+SUM(H108:H125)))/(B108+SUM(H108:H125))</f>
        <v>0.60470643909878707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42326.886093526729</v>
      </c>
      <c r="C128" s="44">
        <f>(B128*required_return)</f>
        <v>1269.8065828058018</v>
      </c>
      <c r="D128" s="14">
        <f>B128+C128</f>
        <v>43596.692676332532</v>
      </c>
      <c r="E128" s="14">
        <f>B128/3000</f>
        <v>14.108962031175576</v>
      </c>
      <c r="F128" s="14">
        <f>E128</f>
        <v>14.108962031175576</v>
      </c>
      <c r="G128" s="53">
        <f>(D128-B128)/F128</f>
        <v>90.000000000000043</v>
      </c>
      <c r="H128" s="19"/>
      <c r="I128" s="19"/>
      <c r="J128" s="14">
        <f>D128+H128-I128</f>
        <v>43596.692676332532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43596.692676332532</v>
      </c>
      <c r="Q128" s="25">
        <f>(P128-(B108+SUM(H108:H126)))/(B108+SUM(H108:H126))</f>
        <v>0.65284763227175069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43596.692676332532</v>
      </c>
      <c r="C129" s="44">
        <f>(B129*required_return)</f>
        <v>1307.900780289976</v>
      </c>
      <c r="D129" s="18">
        <f>B129+C129</f>
        <v>44904.593456622504</v>
      </c>
      <c r="E129" s="14">
        <f>B129/3000</f>
        <v>14.532230892110844</v>
      </c>
      <c r="F129" s="14">
        <f>E129</f>
        <v>14.532230892110844</v>
      </c>
      <c r="G129" s="52">
        <f t="shared" ref="G129:G131" si="75">(D129-B129)/F129</f>
        <v>89.999999999999744</v>
      </c>
      <c r="H129" s="19"/>
      <c r="I129" s="19"/>
      <c r="J129" s="18">
        <f>D129+H129-I129</f>
        <v>44904.593456622504</v>
      </c>
      <c r="K129" s="55">
        <f t="shared" ref="K129:K131" si="76">E129*75/B129</f>
        <v>2.5000000000000001E-2</v>
      </c>
      <c r="L129" s="45"/>
      <c r="M129" s="47"/>
      <c r="N129" s="20"/>
      <c r="O129" s="18"/>
      <c r="P129" s="14">
        <f>P128+C129+H128</f>
        <v>44904.593456622504</v>
      </c>
      <c r="Q129" s="25">
        <f>(P129-(B108+SUM(H108:H128)))/(B108+SUM(H108:H128))</f>
        <v>0.70243306123990301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44904.593456622504</v>
      </c>
      <c r="C130" s="44">
        <f>(B130*required_return)</f>
        <v>1347.137803698675</v>
      </c>
      <c r="D130" s="18">
        <f>B130+C130</f>
        <v>46251.731260321176</v>
      </c>
      <c r="E130" s="14">
        <f>B130/3000</f>
        <v>14.968197818874168</v>
      </c>
      <c r="F130" s="14">
        <f>E130</f>
        <v>14.968197818874168</v>
      </c>
      <c r="G130" s="52">
        <f t="shared" si="75"/>
        <v>89.999999999999758</v>
      </c>
      <c r="H130" s="19"/>
      <c r="I130" s="19"/>
      <c r="J130" s="18">
        <f>D130+H130-I130</f>
        <v>46251.731260321176</v>
      </c>
      <c r="K130" s="55">
        <f t="shared" si="76"/>
        <v>2.5000000000000001E-2</v>
      </c>
      <c r="L130" s="45"/>
      <c r="M130" s="47"/>
      <c r="N130" s="20"/>
      <c r="O130" s="18"/>
      <c r="P130" s="14">
        <f>P129+C130+H129</f>
        <v>46251.731260321176</v>
      </c>
      <c r="Q130" s="25">
        <f>(P130-(B108+SUM(H108:H129)))/(B108+SUM(H108:H129))</f>
        <v>0.75350605307710006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46251.731260321176</v>
      </c>
      <c r="C131" s="44">
        <f>(B131*required_return)</f>
        <v>1387.5519378096353</v>
      </c>
      <c r="D131" s="18">
        <f>B131+C131</f>
        <v>47639.283198130812</v>
      </c>
      <c r="E131" s="14">
        <f>B131/3000</f>
        <v>15.417243753440392</v>
      </c>
      <c r="F131" s="14">
        <f>E131</f>
        <v>15.417243753440392</v>
      </c>
      <c r="G131" s="52">
        <f t="shared" si="75"/>
        <v>90.000000000000043</v>
      </c>
      <c r="H131" s="19"/>
      <c r="I131" s="19"/>
      <c r="J131" s="18">
        <f>D131+H131-I131</f>
        <v>47639.283198130812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47639.283198130812</v>
      </c>
      <c r="Q131" s="25">
        <f>(P131-(B108+SUM(H108:H130)))/(B108+SUM(H108:H130))</f>
        <v>0.80611123466941303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47639.283198130812</v>
      </c>
      <c r="C133" s="44">
        <f>(B133*required_return)</f>
        <v>1429.1784959439242</v>
      </c>
      <c r="D133" s="14">
        <f>B133+C133</f>
        <v>49068.461694074736</v>
      </c>
      <c r="E133" s="14">
        <f>B133/3000</f>
        <v>15.879761066043605</v>
      </c>
      <c r="F133" s="14">
        <f>E133</f>
        <v>15.879761066043605</v>
      </c>
      <c r="G133" s="53">
        <f>(D133-B133)/F133</f>
        <v>90.000000000000014</v>
      </c>
      <c r="H133" s="19"/>
      <c r="I133" s="19"/>
      <c r="J133" s="14">
        <f>D133+H133-I133</f>
        <v>49068.461694074736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49068.461694074736</v>
      </c>
      <c r="Q133" s="25">
        <f>(P133-(B108+SUM(H108:H131)))/(B108+SUM(H108:H131))</f>
        <v>0.86029457170949541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49068.461694074736</v>
      </c>
      <c r="C134" s="44">
        <f>(B134*required_return)</f>
        <v>1472.0538508222421</v>
      </c>
      <c r="D134" s="18">
        <f>B134+C134</f>
        <v>50540.515544896982</v>
      </c>
      <c r="E134" s="14">
        <f>B134/3000</f>
        <v>16.35615389802491</v>
      </c>
      <c r="F134" s="14">
        <f>E134</f>
        <v>16.35615389802491</v>
      </c>
      <c r="G134" s="52">
        <f t="shared" ref="G134:G136" si="78">(D134-B134)/F134</f>
        <v>90.000000000000199</v>
      </c>
      <c r="H134" s="19"/>
      <c r="I134" s="19"/>
      <c r="J134" s="18">
        <f>D134+H134-I134</f>
        <v>50540.515544896982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50540.515544896982</v>
      </c>
      <c r="Q134" s="25">
        <f>(P134-(B108+SUM(H108:H133)))/(B108+SUM(H108:H133))</f>
        <v>0.91610340886078045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50540.515544896982</v>
      </c>
      <c r="C135" s="44">
        <f>(B135*required_return)</f>
        <v>1516.2154663469094</v>
      </c>
      <c r="D135" s="18">
        <f>B135+C135</f>
        <v>52056.731011243894</v>
      </c>
      <c r="E135" s="14">
        <f>B135/3000</f>
        <v>16.846838514965661</v>
      </c>
      <c r="F135" s="14">
        <f>E135</f>
        <v>16.846838514965661</v>
      </c>
      <c r="G135" s="52">
        <f t="shared" si="78"/>
        <v>90.000000000000142</v>
      </c>
      <c r="H135" s="19"/>
      <c r="I135" s="19"/>
      <c r="J135" s="18">
        <f>D135+H135-I135</f>
        <v>52056.731011243894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52056.731011243894</v>
      </c>
      <c r="Q135" s="25">
        <f>(P135-(B108+SUM(H108:H134)))/(B108+SUM(H108:H134))</f>
        <v>0.97358651112660388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52056.731011243894</v>
      </c>
      <c r="C136" s="44">
        <f>(B136*required_return)</f>
        <v>1561.7019303373168</v>
      </c>
      <c r="D136" s="18">
        <f>B136+C136</f>
        <v>53618.43294158121</v>
      </c>
      <c r="E136" s="14">
        <f>B136/3000</f>
        <v>17.35224367041463</v>
      </c>
      <c r="F136" s="14">
        <f>E136</f>
        <v>17.35224367041463</v>
      </c>
      <c r="G136" s="52">
        <f t="shared" si="78"/>
        <v>89.999999999999972</v>
      </c>
      <c r="H136" s="19"/>
      <c r="I136" s="19"/>
      <c r="J136" s="18">
        <f>D136+H136-I136</f>
        <v>53618.43294158121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53618.43294158121</v>
      </c>
      <c r="Q136" s="25">
        <f>(P136-(B108+SUM(H108:H135)))/(B108+SUM(H108:H135))</f>
        <v>1.032794106460402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53618.43294158121</v>
      </c>
      <c r="C138" s="44">
        <f>(B138*required_return)</f>
        <v>1608.5529882474361</v>
      </c>
      <c r="D138" s="14">
        <f>B138+C138</f>
        <v>55226.985929828646</v>
      </c>
      <c r="E138" s="14">
        <f>B138/3000</f>
        <v>17.872810980527071</v>
      </c>
      <c r="F138" s="14">
        <f>E138</f>
        <v>17.872810980527071</v>
      </c>
      <c r="G138" s="53">
        <f>(D138-B138)/F138</f>
        <v>90.000000000000014</v>
      </c>
      <c r="H138" s="19"/>
      <c r="I138" s="19"/>
      <c r="J138" s="14">
        <f>D138+H138-I138</f>
        <v>55226.985929828646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55226.985929828646</v>
      </c>
      <c r="Q138" s="25">
        <f>(P138-(B108+SUM(H108:H136)))/(B108+SUM(H108:H136))</f>
        <v>1.0937779296542141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55226.985929828646</v>
      </c>
      <c r="C139" s="44">
        <f>(B139*required_return)</f>
        <v>1656.8095778948593</v>
      </c>
      <c r="D139" s="18">
        <f>B139+C139</f>
        <v>56883.795507723509</v>
      </c>
      <c r="E139" s="14">
        <f>B139/3000</f>
        <v>18.408995309942881</v>
      </c>
      <c r="F139" s="14">
        <f>E139</f>
        <v>18.408995309942881</v>
      </c>
      <c r="G139" s="52">
        <f t="shared" ref="G139:G141" si="81">(D139-B139)/F139</f>
        <v>90.000000000000185</v>
      </c>
      <c r="H139" s="19"/>
      <c r="I139" s="19"/>
      <c r="J139" s="18">
        <f>D139+H139-I139</f>
        <v>56883.795507723509</v>
      </c>
      <c r="K139" s="55">
        <f t="shared" ref="K139:K141" si="82">E139*75/B139</f>
        <v>2.4999999999999998E-2</v>
      </c>
      <c r="L139" s="45"/>
      <c r="M139" s="47"/>
      <c r="N139" s="20"/>
      <c r="O139" s="18"/>
      <c r="P139" s="14">
        <f>P138+C139+H138</f>
        <v>56883.795507723509</v>
      </c>
      <c r="Q139" s="25">
        <f>(P139-(B108+SUM(H108:H138)))/(B108+SUM(H108:H138))</f>
        <v>1.1565912675438406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56883.795507723509</v>
      </c>
      <c r="C140" s="44">
        <f>(B140*required_return)</f>
        <v>1706.5138652317053</v>
      </c>
      <c r="D140" s="18">
        <f>B140+C140</f>
        <v>58590.309372955213</v>
      </c>
      <c r="E140" s="14">
        <f>B140/3000</f>
        <v>18.96126516924117</v>
      </c>
      <c r="F140" s="14">
        <f>E140</f>
        <v>18.96126516924117</v>
      </c>
      <c r="G140" s="52">
        <f t="shared" si="81"/>
        <v>89.999999999999915</v>
      </c>
      <c r="H140" s="19"/>
      <c r="I140" s="19"/>
      <c r="J140" s="18">
        <f>D140+H140-I140</f>
        <v>58590.309372955213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58590.309372955213</v>
      </c>
      <c r="Q140" s="25">
        <f>(P140-(B108+SUM(H108:H139)))/(B108+SUM(H108:H139))</f>
        <v>1.2212890055701557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58590.309372955213</v>
      </c>
      <c r="C141" s="44">
        <f>(B141*required_return)</f>
        <v>1757.7092811886564</v>
      </c>
      <c r="D141" s="18">
        <f>B141+C141</f>
        <v>60348.018654143867</v>
      </c>
      <c r="E141" s="14">
        <f>B141/3000</f>
        <v>19.530103124318405</v>
      </c>
      <c r="F141" s="14">
        <f>E141</f>
        <v>19.530103124318405</v>
      </c>
      <c r="G141" s="52">
        <f t="shared" si="81"/>
        <v>89.999999999999886</v>
      </c>
      <c r="H141" s="19"/>
      <c r="I141" s="19"/>
      <c r="J141" s="18">
        <f>D141+H141-I141</f>
        <v>60348.018654143867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60348.018654143867</v>
      </c>
      <c r="Q141" s="25">
        <f>(P141-(B108+SUM(H108:H140)))/(B108+SUM(H108:H140))</f>
        <v>1.2879276757372606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60348.018654143867</v>
      </c>
      <c r="C143" s="44">
        <f>(B143*required_return)</f>
        <v>1810.4405596243159</v>
      </c>
      <c r="D143" s="14">
        <f>B143+C143</f>
        <v>62158.459213768183</v>
      </c>
      <c r="E143" s="14">
        <f>B143/3000</f>
        <v>20.116006218047957</v>
      </c>
      <c r="F143" s="14">
        <f>E143</f>
        <v>20.116006218047957</v>
      </c>
      <c r="G143" s="53">
        <f>(D143-B143)/F143</f>
        <v>89.999999999999986</v>
      </c>
      <c r="H143" s="19"/>
      <c r="I143" s="19"/>
      <c r="J143" s="14">
        <f>D143+H143-I143</f>
        <v>62158.459213768183</v>
      </c>
      <c r="K143" s="55">
        <f>E143*75/B143</f>
        <v>2.5000000000000001E-2</v>
      </c>
      <c r="L143" s="45"/>
      <c r="M143" s="47"/>
      <c r="N143" s="20"/>
      <c r="O143" s="18"/>
      <c r="P143" s="14">
        <f>P141+C143+H141</f>
        <v>62158.459213768183</v>
      </c>
      <c r="Q143" s="25">
        <f>(P143-(B108+SUM(H108:H141)))/(B108+SUM(H108:H141))</f>
        <v>1.3565655060093784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62158.459213768183</v>
      </c>
      <c r="C144" s="44">
        <f>(B144*required_return)</f>
        <v>1864.7537764130454</v>
      </c>
      <c r="D144" s="18">
        <f>B144+C144</f>
        <v>64023.21299018123</v>
      </c>
      <c r="E144" s="14">
        <f>B144/3000</f>
        <v>20.719486404589393</v>
      </c>
      <c r="F144" s="14">
        <f>E144</f>
        <v>20.719486404589393</v>
      </c>
      <c r="G144" s="52">
        <f t="shared" ref="G144:G146" si="84">(D144-B144)/F144</f>
        <v>90.000000000000057</v>
      </c>
      <c r="H144" s="19"/>
      <c r="I144" s="19"/>
      <c r="J144" s="18">
        <f>D144+H144-I144</f>
        <v>64023.21299018123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64023.21299018123</v>
      </c>
      <c r="Q144" s="25">
        <f>(P144-(B108+SUM(H108:H143)))/(B108+SUM(H108:H143))</f>
        <v>1.4272624711896595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64023.21299018123</v>
      </c>
      <c r="C145" s="44">
        <f>(B145*required_return)</f>
        <v>1920.6963897054368</v>
      </c>
      <c r="D145" s="18">
        <f>B145+C145</f>
        <v>65943.909379886667</v>
      </c>
      <c r="E145" s="14">
        <f>B145/3000</f>
        <v>21.341070996727076</v>
      </c>
      <c r="F145" s="14">
        <f>E145</f>
        <v>21.341070996727076</v>
      </c>
      <c r="G145" s="52">
        <f t="shared" si="84"/>
        <v>90.000000000000028</v>
      </c>
      <c r="H145" s="19"/>
      <c r="I145" s="19"/>
      <c r="J145" s="18">
        <f>D145+H145-I145</f>
        <v>65943.909379886667</v>
      </c>
      <c r="K145" s="55">
        <f t="shared" si="85"/>
        <v>2.4999999999999998E-2</v>
      </c>
      <c r="L145" s="45"/>
      <c r="M145" s="47"/>
      <c r="N145" s="20"/>
      <c r="O145" s="18"/>
      <c r="P145" s="14">
        <f>P144+C145+H144</f>
        <v>65943.909379886667</v>
      </c>
      <c r="Q145" s="25">
        <f>(P145-(B108+SUM(H108:H144)))/(B108+SUM(H108:H144))</f>
        <v>1.5000803453253493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65943.909379886667</v>
      </c>
      <c r="C146" s="44">
        <f>(B146*required_return)</f>
        <v>1978.3172813966</v>
      </c>
      <c r="D146" s="18">
        <f>B146+C146</f>
        <v>67922.226661283261</v>
      </c>
      <c r="E146" s="14">
        <f>B146/3000</f>
        <v>21.981303126628887</v>
      </c>
      <c r="F146" s="14">
        <f>E146</f>
        <v>21.981303126628887</v>
      </c>
      <c r="G146" s="52">
        <f t="shared" si="84"/>
        <v>89.99999999999973</v>
      </c>
      <c r="H146" s="19"/>
      <c r="I146" s="19"/>
      <c r="J146" s="18">
        <f>D146+H146-I146</f>
        <v>67922.226661283261</v>
      </c>
      <c r="K146" s="55">
        <f t="shared" si="85"/>
        <v>2.4999999999999998E-2</v>
      </c>
      <c r="L146" s="45"/>
      <c r="M146" s="47"/>
      <c r="N146" s="20"/>
      <c r="O146" s="18"/>
      <c r="P146" s="14">
        <f>P145+C146+H145</f>
        <v>67922.226661283261</v>
      </c>
      <c r="Q146" s="25">
        <f>(P146-(B108+SUM(H108:H145)))/(B108+SUM(H108:H145))</f>
        <v>1.5750827556851095</v>
      </c>
      <c r="R146" s="25">
        <f t="shared" si="86"/>
        <v>2.9999999999999805E-2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67922.226661283261</v>
      </c>
      <c r="C148" s="44">
        <f>(B148*required_return)</f>
        <v>2037.6667998384978</v>
      </c>
      <c r="D148" s="14">
        <f>B148+C148</f>
        <v>69959.893461121756</v>
      </c>
      <c r="E148" s="14">
        <f>B148/3000</f>
        <v>22.640742220427754</v>
      </c>
      <c r="F148" s="14">
        <f>E148</f>
        <v>22.640742220427754</v>
      </c>
      <c r="G148" s="53">
        <f>(D148-B148)/F148</f>
        <v>89.999999999999858</v>
      </c>
      <c r="H148" s="19"/>
      <c r="I148" s="19"/>
      <c r="J148" s="14">
        <f>D148+H148-I148</f>
        <v>69959.893461121756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69959.893461121756</v>
      </c>
      <c r="Q148" s="25">
        <f>(P148-(B108+SUM(H108:H146)))/(B108+SUM(H108:H146))</f>
        <v>1.6523352383556626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69959.893461121756</v>
      </c>
      <c r="C149" s="44">
        <f>(B149*required_return)</f>
        <v>2098.7968038336526</v>
      </c>
      <c r="D149" s="18">
        <f>B149+C149</f>
        <v>72058.69026495541</v>
      </c>
      <c r="E149" s="14">
        <f>B149/3000</f>
        <v>23.319964487040586</v>
      </c>
      <c r="F149" s="14">
        <f>E149</f>
        <v>23.319964487040586</v>
      </c>
      <c r="G149" s="52">
        <f t="shared" ref="G149:G151" si="87">(D149-B149)/F149</f>
        <v>90.000000000000085</v>
      </c>
      <c r="H149" s="19"/>
      <c r="I149" s="19"/>
      <c r="J149" s="18">
        <f>D149+H149-I149</f>
        <v>72058.69026495541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72058.69026495541</v>
      </c>
      <c r="Q149" s="25">
        <f>(P149-(B108+SUM(H108:H148)))/(B108+SUM(H108:H148))</f>
        <v>1.7319052955063325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72058.69026495541</v>
      </c>
      <c r="C150" s="44">
        <f>(B150*required_return)</f>
        <v>2161.7607079486625</v>
      </c>
      <c r="D150" s="18">
        <f>B150+C150</f>
        <v>74220.450972904073</v>
      </c>
      <c r="E150" s="14">
        <f>B150/3000</f>
        <v>24.019563421651803</v>
      </c>
      <c r="F150" s="14">
        <f>E150</f>
        <v>24.019563421651803</v>
      </c>
      <c r="G150" s="52">
        <f t="shared" si="87"/>
        <v>90.000000000000014</v>
      </c>
      <c r="H150" s="19"/>
      <c r="I150" s="19"/>
      <c r="J150" s="18">
        <f>D150+H150-I150</f>
        <v>74220.450972904073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74220.450972904073</v>
      </c>
      <c r="Q150" s="25">
        <f>(P150-(B108+SUM(H108:H149)))/(B108+SUM(H108:H149))</f>
        <v>1.8138624543715227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74220.450972904073</v>
      </c>
      <c r="C151" s="44">
        <f>(B151*required_return)</f>
        <v>2226.6135291871219</v>
      </c>
      <c r="D151" s="18">
        <f>B151+C151</f>
        <v>76447.064502091191</v>
      </c>
      <c r="E151" s="14">
        <f>B151/3000</f>
        <v>24.740150324301357</v>
      </c>
      <c r="F151" s="14">
        <f>E151</f>
        <v>24.740150324301357</v>
      </c>
      <c r="G151" s="52">
        <f t="shared" si="87"/>
        <v>89.999999999999829</v>
      </c>
      <c r="H151" s="19"/>
      <c r="I151" s="19"/>
      <c r="J151" s="18">
        <f>D151+H151-I151</f>
        <v>76447.064502091191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76447.064502091191</v>
      </c>
      <c r="Q151" s="25">
        <f>(P151-(B108+SUM(H108:H150)))/(B108+SUM(H108:H150))</f>
        <v>1.898278328002668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76447.064502091191</v>
      </c>
      <c r="C153" s="44">
        <f>(B153*required_return)</f>
        <v>2293.4119350627357</v>
      </c>
      <c r="D153" s="14">
        <f>B153+C153</f>
        <v>78740.47643715392</v>
      </c>
      <c r="E153" s="14">
        <f>B153/3000</f>
        <v>25.482354834030396</v>
      </c>
      <c r="F153" s="14">
        <f>E153</f>
        <v>25.482354834030396</v>
      </c>
      <c r="G153" s="53">
        <f>(D153-B153)/F153</f>
        <v>89.999999999999773</v>
      </c>
      <c r="H153" s="19"/>
      <c r="I153" s="19"/>
      <c r="J153" s="14">
        <f>D153+H153-I153</f>
        <v>78740.47643715392</v>
      </c>
      <c r="K153" s="55">
        <f>E153*75/B153</f>
        <v>2.4999999999999998E-2</v>
      </c>
      <c r="L153" s="45"/>
      <c r="M153" s="47"/>
      <c r="N153" s="20"/>
      <c r="O153" s="18"/>
      <c r="P153" s="14">
        <f>P151+C153+H151</f>
        <v>78740.47643715392</v>
      </c>
      <c r="Q153" s="25">
        <f>(P153-(B108+SUM(H108:H151)))/(B108+SUM(H108:H151))</f>
        <v>1.9852266778427479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78740.47643715392</v>
      </c>
      <c r="C154" s="44">
        <f>(B154*required_return)</f>
        <v>2362.2142931146177</v>
      </c>
      <c r="D154" s="18">
        <f>B154+C154</f>
        <v>81102.690730268543</v>
      </c>
      <c r="E154" s="14">
        <f>B154/3000</f>
        <v>26.246825479051306</v>
      </c>
      <c r="F154" s="14">
        <f>E154</f>
        <v>26.246825479051306</v>
      </c>
      <c r="G154" s="52">
        <f t="shared" ref="G154:G156" si="90">(D154-B154)/F154</f>
        <v>90.000000000000199</v>
      </c>
      <c r="H154" s="19"/>
      <c r="I154" s="19"/>
      <c r="J154" s="18">
        <f>D154+H154-I154</f>
        <v>81102.690730268543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81102.690730268543</v>
      </c>
      <c r="Q154" s="25">
        <f>(P154-(B108+SUM(H108:H153)))/(B108+SUM(H108:H153))</f>
        <v>2.0747834781780305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81102.690730268543</v>
      </c>
      <c r="C155" s="44">
        <f>(B155*required_return)</f>
        <v>2433.0807219080561</v>
      </c>
      <c r="D155" s="18">
        <f>B155+C155</f>
        <v>83535.771452176603</v>
      </c>
      <c r="E155" s="14">
        <f>B155/3000</f>
        <v>27.034230243422847</v>
      </c>
      <c r="F155" s="14">
        <f>E155</f>
        <v>27.034230243422847</v>
      </c>
      <c r="G155" s="52">
        <f t="shared" si="90"/>
        <v>90.000000000000128</v>
      </c>
      <c r="H155" s="19"/>
      <c r="I155" s="19"/>
      <c r="J155" s="18">
        <f>D155+H155-I155</f>
        <v>83535.771452176603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83535.771452176603</v>
      </c>
      <c r="Q155" s="25">
        <f>(P155-(B108+SUM(H108:H154)))/(B108+SUM(H108:H154))</f>
        <v>2.1670269825233714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83535.771452176603</v>
      </c>
      <c r="C156" s="44">
        <f>(B156*required_return)</f>
        <v>2506.0731435652979</v>
      </c>
      <c r="D156" s="18">
        <f>B156+C156</f>
        <v>86041.844595741903</v>
      </c>
      <c r="E156" s="14">
        <f>B156/3000</f>
        <v>27.845257150725534</v>
      </c>
      <c r="F156" s="14">
        <f>E156</f>
        <v>27.845257150725534</v>
      </c>
      <c r="G156" s="52">
        <f t="shared" si="90"/>
        <v>90.000000000000057</v>
      </c>
      <c r="H156" s="19"/>
      <c r="I156" s="19"/>
      <c r="J156" s="18">
        <f>D156+H156-I156</f>
        <v>86041.844595741903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86041.844595741903</v>
      </c>
      <c r="Q156" s="25">
        <f>(P156-(B108+SUM(H108:H155)))/(B108+SUM(H108:H155))</f>
        <v>2.2620377919990728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86041.844595741903</v>
      </c>
      <c r="C158" s="44">
        <f>(B158*required_return)</f>
        <v>2581.2553378722569</v>
      </c>
      <c r="D158" s="14">
        <f>B158+C158</f>
        <v>88623.099933614154</v>
      </c>
      <c r="E158" s="14">
        <f>B158/3000</f>
        <v>28.6806148652473</v>
      </c>
      <c r="F158" s="14">
        <f>E158</f>
        <v>28.6806148652473</v>
      </c>
      <c r="G158" s="53">
        <f>(D158-B158)/F158</f>
        <v>89.999999999999801</v>
      </c>
      <c r="H158" s="19"/>
      <c r="I158" s="19"/>
      <c r="J158" s="14">
        <f>D158+H158-I158</f>
        <v>88623.099933614154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88623.099933614154</v>
      </c>
      <c r="Q158" s="25">
        <f>(P158-(B108+SUM(H108:H156)))/(B108+SUM(H108:H156))</f>
        <v>2.3598989257590448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88623.099933614154</v>
      </c>
      <c r="C159" s="44">
        <f>(B159*required_return)</f>
        <v>2658.6929980084246</v>
      </c>
      <c r="D159" s="18">
        <f>B159+C159</f>
        <v>91281.792931622578</v>
      </c>
      <c r="E159" s="14">
        <f>B159/3000</f>
        <v>29.541033311204718</v>
      </c>
      <c r="F159" s="14">
        <f>E159</f>
        <v>29.541033311204718</v>
      </c>
      <c r="G159" s="52">
        <f t="shared" ref="G159:G161" si="93">(D159-B159)/F159</f>
        <v>89.999999999999986</v>
      </c>
      <c r="H159" s="19"/>
      <c r="I159" s="19"/>
      <c r="J159" s="18">
        <f>D159+H159-I159</f>
        <v>91281.792931622578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91281.792931622578</v>
      </c>
      <c r="Q159" s="25">
        <f>(P159-(B108+SUM(H108:H158)))/(B108+SUM(H108:H158))</f>
        <v>2.4606958935318164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91281.792931622578</v>
      </c>
      <c r="C160" s="44">
        <f>(B160*required_return)</f>
        <v>2738.453787948677</v>
      </c>
      <c r="D160" s="18">
        <f>B160+C160</f>
        <v>94020.246719571252</v>
      </c>
      <c r="E160" s="14">
        <f>B160/3000</f>
        <v>30.42726431054086</v>
      </c>
      <c r="F160" s="14">
        <f>E160</f>
        <v>30.42726431054086</v>
      </c>
      <c r="G160" s="52">
        <f t="shared" si="93"/>
        <v>89.999999999999901</v>
      </c>
      <c r="H160" s="19"/>
      <c r="I160" s="19"/>
      <c r="J160" s="18">
        <f>D160+H160-I160</f>
        <v>94020.246719571252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94020.246719571252</v>
      </c>
      <c r="Q160" s="25">
        <f>(P160-(B108+SUM(H108:H159)))/(B108+SUM(H108:H159))</f>
        <v>2.5645167703377707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94020.246719571252</v>
      </c>
      <c r="C161" s="44">
        <f>(B161*required_return)</f>
        <v>2820.6074015871372</v>
      </c>
      <c r="D161" s="18">
        <f>B161+C161</f>
        <v>96840.854121158394</v>
      </c>
      <c r="E161" s="14">
        <f>B161/3000</f>
        <v>31.340082239857082</v>
      </c>
      <c r="F161" s="14">
        <f>E161</f>
        <v>31.340082239857082</v>
      </c>
      <c r="G161" s="52">
        <f t="shared" si="93"/>
        <v>90.000000000000142</v>
      </c>
      <c r="H161" s="19"/>
      <c r="I161" s="19"/>
      <c r="J161" s="18">
        <f>D161+H161-I161</f>
        <v>96840.854121158394</v>
      </c>
      <c r="K161" s="55">
        <f t="shared" si="94"/>
        <v>2.4999999999999998E-2</v>
      </c>
      <c r="L161" s="45"/>
      <c r="M161" s="48"/>
      <c r="N161" s="20"/>
      <c r="O161" s="18"/>
      <c r="P161" s="14">
        <f>P160+C161+H160</f>
        <v>96840.854121158394</v>
      </c>
      <c r="Q161" s="25">
        <f>(P161-(B108+SUM(H108:H160)))/(B108+SUM(H108:H160))</f>
        <v>2.6714522734479038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96840.854121158394</v>
      </c>
      <c r="C163" s="44">
        <f>(B163*required_return)</f>
        <v>2905.2256236347516</v>
      </c>
      <c r="D163" s="14">
        <f>B163+C163</f>
        <v>99746.07974479314</v>
      </c>
      <c r="E163" s="14">
        <f>B163/3000</f>
        <v>32.2802847070528</v>
      </c>
      <c r="F163" s="14">
        <f>E163</f>
        <v>32.2802847070528</v>
      </c>
      <c r="G163" s="53">
        <f>(D163-B163)/F163</f>
        <v>89.999999999999801</v>
      </c>
      <c r="H163" s="19"/>
      <c r="I163" s="19"/>
      <c r="J163" s="14">
        <f>D163+H163-I163</f>
        <v>99746.07974479314</v>
      </c>
      <c r="K163" s="55">
        <f>E163*75/B163</f>
        <v>2.5000000000000005E-2</v>
      </c>
      <c r="L163" s="45"/>
      <c r="M163" s="47"/>
      <c r="N163" s="20"/>
      <c r="O163" s="18"/>
      <c r="P163" s="14">
        <f>P161+C163+H161</f>
        <v>99746.07974479314</v>
      </c>
      <c r="Q163" s="25">
        <f>(P163-(B108+SUM(H108:H161)))/(B108+SUM(H108:H161))</f>
        <v>2.7815958416513409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99746.07974479314</v>
      </c>
      <c r="C164" s="44">
        <f>(B164*required_return)</f>
        <v>2992.382392343794</v>
      </c>
      <c r="D164" s="18">
        <f>B164+C164</f>
        <v>102738.46213713693</v>
      </c>
      <c r="E164" s="14">
        <f>B164/3000</f>
        <v>33.248693248264381</v>
      </c>
      <c r="F164" s="14">
        <f>E164</f>
        <v>33.248693248264381</v>
      </c>
      <c r="G164" s="52">
        <f t="shared" ref="G164:G166" si="96">(D164-B164)/F164</f>
        <v>89.999999999999829</v>
      </c>
      <c r="H164" s="19"/>
      <c r="I164" s="19"/>
      <c r="J164" s="18">
        <f>D164+H164-I164</f>
        <v>102738.46213713693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102738.46213713693</v>
      </c>
      <c r="Q164" s="25">
        <f>(P164-(B108+SUM(H108:H163)))/(B108+SUM(H108:H163))</f>
        <v>2.8950437169008807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102738.46213713693</v>
      </c>
      <c r="C165" s="44">
        <f>(B165*required_return)</f>
        <v>3082.1538641141078</v>
      </c>
      <c r="D165" s="18">
        <f>B165+C165</f>
        <v>105820.61600125104</v>
      </c>
      <c r="E165" s="14">
        <f>B165/3000</f>
        <v>34.246154045712309</v>
      </c>
      <c r="F165" s="14">
        <f>E165</f>
        <v>34.246154045712309</v>
      </c>
      <c r="G165" s="52">
        <f t="shared" si="96"/>
        <v>90.000000000000028</v>
      </c>
      <c r="H165" s="19"/>
      <c r="I165" s="19"/>
      <c r="J165" s="18">
        <f>D165+H165-I165</f>
        <v>105820.61600125104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105820.61600125104</v>
      </c>
      <c r="Q165" s="25">
        <f>(P165-(B108+SUM(H108:H164)))/(B108+SUM(H108:H164))</f>
        <v>3.0118950284079071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105820.61600125104</v>
      </c>
      <c r="C166" s="44">
        <f>(B166*required_return)</f>
        <v>3174.6184800375308</v>
      </c>
      <c r="D166" s="18">
        <f>B166+C166</f>
        <v>108995.23448128857</v>
      </c>
      <c r="E166" s="14">
        <f>B166/3000</f>
        <v>35.273538667083677</v>
      </c>
      <c r="F166" s="14">
        <f>E166</f>
        <v>35.273538667083677</v>
      </c>
      <c r="G166" s="52">
        <f t="shared" si="96"/>
        <v>90.000000000000085</v>
      </c>
      <c r="H166" s="19"/>
      <c r="I166" s="19"/>
      <c r="J166" s="18">
        <f>D166+H166-I166</f>
        <v>108995.23448128857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108995.23448128857</v>
      </c>
      <c r="Q166" s="25">
        <f>(P166-(B108+SUM(H108:H165)))/(B108+SUM(H108:H165))</f>
        <v>3.1322518792601444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108995.23448128857</v>
      </c>
      <c r="C168" s="44">
        <f>(B168*required_return)</f>
        <v>3269.8570344386571</v>
      </c>
      <c r="D168" s="14">
        <f>B168+C168</f>
        <v>112265.09151572722</v>
      </c>
      <c r="E168" s="14">
        <f>B168/3000</f>
        <v>36.331744827096188</v>
      </c>
      <c r="F168" s="14">
        <f>E168</f>
        <v>36.331744827096188</v>
      </c>
      <c r="G168" s="53">
        <f>(D168-B168)/F168</f>
        <v>89.999999999999901</v>
      </c>
      <c r="H168" s="19"/>
      <c r="I168" s="19"/>
      <c r="J168" s="14">
        <f>D168+H168-I168</f>
        <v>112265.09151572722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112265.09151572722</v>
      </c>
      <c r="Q168" s="25">
        <f>(P168-(B108+SUM(H108:H166)))/(B108+SUM(H108:H166))</f>
        <v>3.2562194356379486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112265.09151572722</v>
      </c>
      <c r="C169" s="44">
        <f>(B169*required_return)</f>
        <v>3367.9527454718168</v>
      </c>
      <c r="D169" s="18">
        <f>B169+C169</f>
        <v>115633.04426119904</v>
      </c>
      <c r="E169" s="14">
        <f>B169/3000</f>
        <v>37.421697171909074</v>
      </c>
      <c r="F169" s="14">
        <f>E169</f>
        <v>37.421697171909074</v>
      </c>
      <c r="G169" s="52">
        <f t="shared" ref="G169:G171" si="99">(D169-B169)/F169</f>
        <v>90.000000000000071</v>
      </c>
      <c r="H169" s="19"/>
      <c r="I169" s="19"/>
      <c r="J169" s="18">
        <f>D169+H169-I169</f>
        <v>115633.04426119904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115633.04426119904</v>
      </c>
      <c r="Q169" s="25">
        <f>(P169-(B108+SUM(H108:H168)))/(B108+SUM(H108:H168))</f>
        <v>3.3839060187070875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115633.04426119904</v>
      </c>
      <c r="C170" s="44">
        <f>(B170*required_return)</f>
        <v>3468.9913278359713</v>
      </c>
      <c r="D170" s="18">
        <f>B170+C170</f>
        <v>119102.03558903502</v>
      </c>
      <c r="E170" s="14">
        <f>B170/3000</f>
        <v>38.544348087066346</v>
      </c>
      <c r="F170" s="14">
        <f>E170</f>
        <v>38.544348087066346</v>
      </c>
      <c r="G170" s="52">
        <f t="shared" si="99"/>
        <v>90.000000000000085</v>
      </c>
      <c r="H170" s="19"/>
      <c r="I170" s="19"/>
      <c r="J170" s="18">
        <f>D170+H170-I170</f>
        <v>119102.03558903502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119102.03558903502</v>
      </c>
      <c r="Q170" s="25">
        <f>(P170-(B108+SUM(H108:H169)))/(B108+SUM(H108:H169))</f>
        <v>3.5154231992682998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119102.03558903502</v>
      </c>
      <c r="C171" s="44">
        <f>(B171*required_return)</f>
        <v>3573.0610676710503</v>
      </c>
      <c r="D171" s="18">
        <f>B171+C171</f>
        <v>122675.09665670607</v>
      </c>
      <c r="E171" s="14">
        <f>B171/3000</f>
        <v>39.700678529678342</v>
      </c>
      <c r="F171" s="14">
        <f>E171</f>
        <v>39.700678529678342</v>
      </c>
      <c r="G171" s="52">
        <f t="shared" si="99"/>
        <v>89.999999999999972</v>
      </c>
      <c r="H171" s="19"/>
      <c r="I171" s="19"/>
      <c r="J171" s="18">
        <f>D171+H171-I171</f>
        <v>122675.09665670607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122675.09665670607</v>
      </c>
      <c r="Q171" s="25">
        <f>(P171-(B108+SUM(H108:H170)))/(B108+SUM(H108:H170))</f>
        <v>3.6508858952463492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122675.09665670607</v>
      </c>
      <c r="C173" s="44">
        <f>(B173*required_return)</f>
        <v>3680.2528997011818</v>
      </c>
      <c r="D173" s="14">
        <f>B173+C173</f>
        <v>126355.34955640725</v>
      </c>
      <c r="E173" s="14">
        <f>B173/3000</f>
        <v>40.891698885568687</v>
      </c>
      <c r="F173" s="14">
        <f>E173</f>
        <v>40.891698885568687</v>
      </c>
      <c r="G173" s="53">
        <f>(D173-B173)/F173</f>
        <v>90.000000000000028</v>
      </c>
      <c r="H173" s="19"/>
      <c r="I173" s="19"/>
      <c r="J173" s="14">
        <f>D173+H173-I173</f>
        <v>126355.34955640725</v>
      </c>
      <c r="K173" s="55">
        <f>E173*75/B173</f>
        <v>2.4999999999999998E-2</v>
      </c>
      <c r="L173" s="45"/>
      <c r="M173" s="47"/>
      <c r="N173" s="20"/>
      <c r="O173" s="18"/>
      <c r="P173" s="14">
        <f>P171+C173+H171</f>
        <v>126355.34955640725</v>
      </c>
      <c r="Q173" s="25">
        <f>(P173-(B108+SUM(H108:H171)))/(B108+SUM(H108:H171))</f>
        <v>3.7904124721037395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126355.34955640725</v>
      </c>
      <c r="C174" s="44">
        <f>(B174*required_return)</f>
        <v>3790.6604866922175</v>
      </c>
      <c r="D174" s="18">
        <f>B174+C174</f>
        <v>130146.01004309946</v>
      </c>
      <c r="E174" s="14">
        <f>B174/3000</f>
        <v>42.118449852135747</v>
      </c>
      <c r="F174" s="14">
        <f>E174</f>
        <v>42.118449852135747</v>
      </c>
      <c r="G174" s="52">
        <f t="shared" ref="G174:G176" si="102">(D174-B174)/F174</f>
        <v>89.999999999999915</v>
      </c>
      <c r="H174" s="19"/>
      <c r="I174" s="19"/>
      <c r="J174" s="18">
        <f>D174+H174-I174</f>
        <v>130146.01004309946</v>
      </c>
      <c r="K174" s="55">
        <f t="shared" ref="K174:K176" si="103">E174*75/B174</f>
        <v>2.4999999999999998E-2</v>
      </c>
      <c r="L174" s="45"/>
      <c r="M174" s="47"/>
      <c r="N174" s="20"/>
      <c r="O174" s="18"/>
      <c r="P174" s="14">
        <f>P173+C174+H173</f>
        <v>130146.01004309946</v>
      </c>
      <c r="Q174" s="25">
        <f>(P174-(B108+SUM(H108:H173)))/(B108+SUM(H108:H173))</f>
        <v>3.9341248462668514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130146.01004309946</v>
      </c>
      <c r="C175" s="44">
        <f>(B175*required_return)</f>
        <v>3904.3803012929839</v>
      </c>
      <c r="D175" s="18">
        <f>B175+C175</f>
        <v>134050.39034439245</v>
      </c>
      <c r="E175" s="14">
        <f>B175/3000</f>
        <v>43.382003347699822</v>
      </c>
      <c r="F175" s="14">
        <f>E175</f>
        <v>43.382003347699822</v>
      </c>
      <c r="G175" s="52">
        <f t="shared" si="102"/>
        <v>90.000000000000043</v>
      </c>
      <c r="H175" s="19"/>
      <c r="I175" s="19"/>
      <c r="J175" s="18">
        <f>D175+H175-I175</f>
        <v>134050.39034439245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134050.39034439245</v>
      </c>
      <c r="Q175" s="25">
        <f>(P175-(B108+SUM(H108:H174)))/(B108+SUM(H108:H174))</f>
        <v>4.0821485916548568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134050.39034439245</v>
      </c>
      <c r="C176" s="44">
        <f>(B176*required_return)</f>
        <v>4021.5117103317734</v>
      </c>
      <c r="D176" s="18">
        <f>B176+C176</f>
        <v>138071.90205472423</v>
      </c>
      <c r="E176" s="14">
        <f>B176/3000</f>
        <v>44.683463448130816</v>
      </c>
      <c r="F176" s="14">
        <f>E176</f>
        <v>44.683463448130816</v>
      </c>
      <c r="G176" s="52">
        <f t="shared" si="102"/>
        <v>90.000000000000043</v>
      </c>
      <c r="H176" s="19"/>
      <c r="I176" s="19"/>
      <c r="J176" s="18">
        <f>D176+H176-I176</f>
        <v>138071.90205472423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138071.90205472423</v>
      </c>
      <c r="Q176" s="25">
        <f>(P176-(B108+SUM(H108:H175)))/(B108+SUM(H108:H175))</f>
        <v>4.2346130494045031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138071.90205472423</v>
      </c>
      <c r="C178" s="44">
        <f>(B178*required_return)</f>
        <v>4142.1570616417266</v>
      </c>
      <c r="D178" s="14">
        <f>B178+C178</f>
        <v>142214.05911636594</v>
      </c>
      <c r="E178" s="14">
        <f>B178/3000</f>
        <v>46.02396735157474</v>
      </c>
      <c r="F178" s="14">
        <f>E178</f>
        <v>46.02396735157474</v>
      </c>
      <c r="G178" s="53">
        <f>(D178-B178)/F178</f>
        <v>89.999999999999758</v>
      </c>
      <c r="H178" s="19"/>
      <c r="I178" s="19"/>
      <c r="J178" s="14">
        <f>D178+H178-I178</f>
        <v>142214.05911636594</v>
      </c>
      <c r="K178" s="55">
        <f>E178*75/B178</f>
        <v>2.4999999999999998E-2</v>
      </c>
      <c r="L178" s="45"/>
      <c r="M178" s="47"/>
      <c r="N178" s="31"/>
      <c r="O178" s="32"/>
      <c r="P178" s="14">
        <f>P176+C178+H176</f>
        <v>142214.05911636594</v>
      </c>
      <c r="Q178" s="25">
        <f>(P178-(B108+SUM(H108:H176)))/(B108+SUM(H108:H176))</f>
        <v>4.3916514408866378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142214.05911636594</v>
      </c>
      <c r="C179" s="44">
        <f>(B179*required_return)</f>
        <v>4266.421773490978</v>
      </c>
      <c r="D179" s="18">
        <f>B179+C179</f>
        <v>146480.48088985693</v>
      </c>
      <c r="E179" s="14">
        <f>B179/3000</f>
        <v>47.404686372121979</v>
      </c>
      <c r="F179" s="14">
        <f>E179</f>
        <v>47.404686372121979</v>
      </c>
      <c r="G179" s="52">
        <f t="shared" ref="G179:G181" si="105">(D179-B179)/F179</f>
        <v>90.00000000000027</v>
      </c>
      <c r="H179" s="19"/>
      <c r="I179" s="19"/>
      <c r="J179" s="18">
        <f>D179+H179-I179</f>
        <v>146480.48088985693</v>
      </c>
      <c r="K179" s="55">
        <f t="shared" ref="K179:K181" si="106">E179*75/B179</f>
        <v>2.4999999999999998E-2</v>
      </c>
      <c r="L179" s="45"/>
      <c r="M179" s="47"/>
      <c r="N179" s="20"/>
      <c r="O179" s="18"/>
      <c r="P179" s="14">
        <f>P178+C179+H178</f>
        <v>146480.48088985693</v>
      </c>
      <c r="Q179" s="25">
        <f>(P179-(B108+SUM(H108:H178)))/(B108+SUM(H108:H178))</f>
        <v>4.553400984113237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146480.48088985693</v>
      </c>
      <c r="C180" s="44">
        <f>(B180*required_return)</f>
        <v>4394.4144266957082</v>
      </c>
      <c r="D180" s="18">
        <f>B180+C180</f>
        <v>150874.89531655263</v>
      </c>
      <c r="E180" s="14">
        <f>B180/3000</f>
        <v>48.826826963285647</v>
      </c>
      <c r="F180" s="14">
        <f>E180</f>
        <v>48.826826963285647</v>
      </c>
      <c r="G180" s="52">
        <f t="shared" si="105"/>
        <v>89.999999999999844</v>
      </c>
      <c r="H180" s="19"/>
      <c r="I180" s="19"/>
      <c r="J180" s="18">
        <f>D180+H180-I180</f>
        <v>150874.89531655263</v>
      </c>
      <c r="K180" s="55">
        <f t="shared" si="106"/>
        <v>2.5000000000000001E-2</v>
      </c>
      <c r="L180" s="45"/>
      <c r="M180" s="47"/>
      <c r="N180" s="20"/>
      <c r="O180" s="18"/>
      <c r="P180" s="14">
        <f>P179+C180+H179</f>
        <v>150874.89531655263</v>
      </c>
      <c r="Q180" s="25">
        <f>(P180-(B108+SUM(H108:H179)))/(B108+SUM(H108:H179))</f>
        <v>4.7200030136366342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150874.89531655263</v>
      </c>
      <c r="C181" s="44">
        <f>(B181*required_return)</f>
        <v>4526.2468594965785</v>
      </c>
      <c r="D181" s="18">
        <f>B181+C181</f>
        <v>155401.14217604921</v>
      </c>
      <c r="E181" s="14">
        <f>B181/3000</f>
        <v>50.291631772184211</v>
      </c>
      <c r="F181" s="14">
        <f>E181</f>
        <v>50.291631772184211</v>
      </c>
      <c r="G181" s="52">
        <f t="shared" si="105"/>
        <v>89.999999999999943</v>
      </c>
      <c r="H181" s="19"/>
      <c r="I181" s="19"/>
      <c r="J181" s="18">
        <f>D181+H181-I181</f>
        <v>155401.14217604921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155401.14217604921</v>
      </c>
      <c r="Q181" s="25">
        <f>(P181-(B108+SUM(H108:H180)))/(B108+SUM(H108:H180))</f>
        <v>4.8916031040457328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155401.14217604921</v>
      </c>
      <c r="C183" s="44">
        <f>(B183*required_return)</f>
        <v>4662.0342652814761</v>
      </c>
      <c r="D183" s="14">
        <f>B183+C183</f>
        <v>160063.1764413307</v>
      </c>
      <c r="E183" s="14">
        <f>B183/3000</f>
        <v>51.800380725349733</v>
      </c>
      <c r="F183" s="14">
        <f>E183</f>
        <v>51.800380725349733</v>
      </c>
      <c r="G183" s="53">
        <f>(D183-B183)/F183</f>
        <v>90.000000000000213</v>
      </c>
      <c r="H183" s="19"/>
      <c r="I183" s="19"/>
      <c r="J183" s="14">
        <f>D183+H183-I183</f>
        <v>160063.1764413307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160063.1764413307</v>
      </c>
      <c r="Q183" s="25">
        <f>(P183-(B108+SUM(H108:H181)))/(B108+SUM(H108:H181))</f>
        <v>5.0683511971671056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160063.1764413307</v>
      </c>
      <c r="C184" s="44">
        <f>(B184*required_return)</f>
        <v>4801.8952932399206</v>
      </c>
      <c r="D184" s="18">
        <f>B184+C184</f>
        <v>164865.07173457061</v>
      </c>
      <c r="E184" s="14">
        <f>B184/3000</f>
        <v>53.354392147110232</v>
      </c>
      <c r="F184" s="14">
        <f>E184</f>
        <v>53.354392147110232</v>
      </c>
      <c r="G184" s="52">
        <f t="shared" ref="G184:G186" si="108">(D184-B184)/F184</f>
        <v>89.999999999999829</v>
      </c>
      <c r="H184" s="19"/>
      <c r="I184" s="19"/>
      <c r="J184" s="18">
        <f>D184+H184-I184</f>
        <v>164865.07173457061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164865.07173457061</v>
      </c>
      <c r="Q184" s="25">
        <f>(P184-(B108+SUM(H108:H183)))/(B108+SUM(H108:H183))</f>
        <v>5.2504017330821187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164865.07173457061</v>
      </c>
      <c r="C185" s="44">
        <f>(B185*required_return)</f>
        <v>4945.9521520371181</v>
      </c>
      <c r="D185" s="18">
        <f>B185+C185</f>
        <v>169811.02388660773</v>
      </c>
      <c r="E185" s="14">
        <f>B185/3000</f>
        <v>54.955023911523533</v>
      </c>
      <c r="F185" s="14">
        <f>E185</f>
        <v>54.955023911523533</v>
      </c>
      <c r="G185" s="52">
        <f t="shared" si="108"/>
        <v>90.000000000000043</v>
      </c>
      <c r="H185" s="19"/>
      <c r="I185" s="19"/>
      <c r="J185" s="18">
        <f>D185+H185-I185</f>
        <v>169811.02388660773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169811.02388660773</v>
      </c>
      <c r="Q185" s="25">
        <f>(P185-(B108+SUM(H108:H184)))/(B108+SUM(H108:H184))</f>
        <v>5.4379137850745822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169811.02388660773</v>
      </c>
      <c r="C186" s="44">
        <f>(B186*required_return)</f>
        <v>5094.3307165982314</v>
      </c>
      <c r="D186" s="18">
        <f>B186+C186</f>
        <v>174905.35460320595</v>
      </c>
      <c r="E186" s="14">
        <f>B186/3000</f>
        <v>56.603674628869243</v>
      </c>
      <c r="F186" s="14">
        <f>E186</f>
        <v>56.603674628869243</v>
      </c>
      <c r="G186" s="52">
        <f t="shared" si="108"/>
        <v>89.999999999999901</v>
      </c>
      <c r="H186" s="19"/>
      <c r="I186" s="19"/>
      <c r="J186" s="18">
        <f>D186+H186-I186</f>
        <v>174905.35460320595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174905.35460320595</v>
      </c>
      <c r="Q186" s="25">
        <f>(P186-(B108+SUM(H108:H185)))/(B108+SUM(H108:H185))</f>
        <v>5.6310511986268192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174905.35460320595</v>
      </c>
      <c r="C188" s="44">
        <f>(B188*required_return)</f>
        <v>5247.1606380961784</v>
      </c>
      <c r="D188" s="14">
        <f>B188+C188</f>
        <v>180152.51524130214</v>
      </c>
      <c r="E188" s="14">
        <f>B188/3000</f>
        <v>58.301784867735314</v>
      </c>
      <c r="F188" s="14">
        <f>E188</f>
        <v>58.301784867735314</v>
      </c>
      <c r="G188" s="53">
        <f>(D188-B188)/F188</f>
        <v>90.000000000000185</v>
      </c>
      <c r="H188" s="19"/>
      <c r="I188" s="19"/>
      <c r="J188" s="14">
        <f>D188+H188-I188</f>
        <v>180152.51524130214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180152.51524130214</v>
      </c>
      <c r="Q188" s="25">
        <f>(P188-(B108+SUM(H108:H186)))/(B108+SUM(H108:H186))</f>
        <v>5.8299827345856245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180152.51524130214</v>
      </c>
      <c r="C189" s="44">
        <f>(B189*required_return)</f>
        <v>5404.5754572390642</v>
      </c>
      <c r="D189" s="18">
        <f>B189+C189</f>
        <v>185557.0906985412</v>
      </c>
      <c r="E189" s="14">
        <f>B189/3000</f>
        <v>60.05083841376738</v>
      </c>
      <c r="F189" s="14">
        <f>E189</f>
        <v>60.05083841376738</v>
      </c>
      <c r="G189" s="52">
        <f t="shared" ref="G189:G191" si="111">(D189-B189)/F189</f>
        <v>89.999999999999901</v>
      </c>
      <c r="H189" s="19"/>
      <c r="I189" s="19"/>
      <c r="J189" s="18">
        <f>D189+H189-I189</f>
        <v>185557.0906985412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185557.0906985412</v>
      </c>
      <c r="Q189" s="25">
        <f>(P189-(B108+SUM(H108:H188)))/(B108+SUM(H108:H188))</f>
        <v>6.0348822166231928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185557.0906985412</v>
      </c>
      <c r="C190" s="44">
        <f>(B190*required_return)</f>
        <v>5566.7127209562359</v>
      </c>
      <c r="D190" s="18">
        <f>B190+C190</f>
        <v>191123.80341949745</v>
      </c>
      <c r="E190" s="14">
        <f>B190/3000</f>
        <v>61.852363566180401</v>
      </c>
      <c r="F190" s="14">
        <f>E190</f>
        <v>61.852363566180401</v>
      </c>
      <c r="G190" s="52">
        <f t="shared" si="111"/>
        <v>90.000000000000156</v>
      </c>
      <c r="H190" s="19"/>
      <c r="I190" s="19"/>
      <c r="J190" s="18">
        <f>D190+H190-I190</f>
        <v>191123.80341949745</v>
      </c>
      <c r="K190" s="55">
        <f t="shared" si="112"/>
        <v>2.5000000000000001E-2</v>
      </c>
      <c r="L190" s="45"/>
      <c r="M190" s="47"/>
      <c r="N190" s="20"/>
      <c r="O190" s="18"/>
      <c r="P190" s="14">
        <f>P189+C190+H189</f>
        <v>191123.80341949745</v>
      </c>
      <c r="Q190" s="25">
        <f>(P190-(B108+SUM(H108:H189)))/(B108+SUM(H108:H189))</f>
        <v>6.245928683121889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191123.80341949745</v>
      </c>
      <c r="C191" s="44">
        <f>(B191*required_return)</f>
        <v>5733.7141025849232</v>
      </c>
      <c r="D191" s="18">
        <f>B191+C191</f>
        <v>196857.51752208237</v>
      </c>
      <c r="E191" s="14">
        <f>B191/3000</f>
        <v>63.707934473165814</v>
      </c>
      <c r="F191" s="14">
        <f>E191</f>
        <v>63.707934473165814</v>
      </c>
      <c r="G191" s="52">
        <f t="shared" si="111"/>
        <v>90.000000000000057</v>
      </c>
      <c r="H191" s="19"/>
      <c r="I191" s="19"/>
      <c r="J191" s="18">
        <f>D191+H191-I191</f>
        <v>196857.51752208237</v>
      </c>
      <c r="K191" s="55">
        <f t="shared" si="112"/>
        <v>2.5000000000000001E-2</v>
      </c>
      <c r="L191" s="45"/>
      <c r="M191" s="48"/>
      <c r="N191" s="20"/>
      <c r="O191" s="18"/>
      <c r="P191" s="14">
        <f>P190+C191+H190</f>
        <v>196857.51752208237</v>
      </c>
      <c r="Q191" s="25">
        <f>(P191-(B108+SUM(H108:H190)))/(B108+SUM(H108:H190))</f>
        <v>6.4633065436155457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196857.51752208237</v>
      </c>
      <c r="C193" s="44">
        <f>(B193*required_return)</f>
        <v>5905.7255256624712</v>
      </c>
      <c r="D193" s="14">
        <f>B193+C193</f>
        <v>202763.24304774485</v>
      </c>
      <c r="E193" s="14">
        <f>B193/3000</f>
        <v>65.619172507360787</v>
      </c>
      <c r="F193" s="14">
        <f>E193</f>
        <v>65.619172507360787</v>
      </c>
      <c r="G193" s="53">
        <f>(D193-B193)/F193</f>
        <v>90.000000000000099</v>
      </c>
      <c r="H193" s="19"/>
      <c r="I193" s="19"/>
      <c r="J193" s="14">
        <f>D193+H193-I193</f>
        <v>202763.24304774485</v>
      </c>
      <c r="K193" s="55">
        <f>E193*75/B193</f>
        <v>2.4999999999999998E-2</v>
      </c>
      <c r="L193" s="45"/>
      <c r="M193" s="47"/>
      <c r="N193" s="20">
        <f>IF(D193&gt;B193,D193*0.013,0)</f>
        <v>2635.922159620683</v>
      </c>
      <c r="O193" s="18"/>
      <c r="P193" s="14">
        <f>P191+C193+H191</f>
        <v>202763.24304774485</v>
      </c>
      <c r="Q193" s="25">
        <f>(P193-(B108+SUM(H108:H191)))/(B108+SUM(H108:H191))</f>
        <v>6.6872057399240123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200127.32088812417</v>
      </c>
      <c r="C194" s="44">
        <f>(B194*required_return)</f>
        <v>6003.8196266437253</v>
      </c>
      <c r="D194" s="18">
        <f>B194+C194</f>
        <v>206131.1405147679</v>
      </c>
      <c r="E194" s="14">
        <f>B194/3000</f>
        <v>66.709106962708063</v>
      </c>
      <c r="F194" s="14">
        <f>E194</f>
        <v>66.709106962708063</v>
      </c>
      <c r="G194" s="52">
        <f t="shared" ref="G194:G196" si="114">(D194-B194)/F194</f>
        <v>90.000000000000057</v>
      </c>
      <c r="H194" s="19"/>
      <c r="I194" s="19"/>
      <c r="J194" s="18">
        <f>D194+H194-I194</f>
        <v>206131.1405147679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2679.7048266919828</v>
      </c>
      <c r="O194" s="18"/>
      <c r="P194" s="14">
        <f>P193+C194+H193</f>
        <v>208767.06267438858</v>
      </c>
      <c r="Q194" s="25">
        <f>(P194-(B108+SUM(H108:H193)))/(B108+SUM(H108:H193))</f>
        <v>6.914823901883163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203451.43568807593</v>
      </c>
      <c r="C195" s="44">
        <f>(B195*required_return)</f>
        <v>6103.5430706422776</v>
      </c>
      <c r="D195" s="18">
        <f>B195+C195</f>
        <v>209554.97875871821</v>
      </c>
      <c r="E195" s="14">
        <f>B195/3000</f>
        <v>67.817145229358644</v>
      </c>
      <c r="F195" s="14">
        <f>E195</f>
        <v>67.817145229358644</v>
      </c>
      <c r="G195" s="52">
        <f t="shared" si="114"/>
        <v>90</v>
      </c>
      <c r="H195" s="19"/>
      <c r="I195" s="19"/>
      <c r="J195" s="18">
        <f>D195+H195-I195</f>
        <v>209554.97875871821</v>
      </c>
      <c r="K195" s="55">
        <f t="shared" si="115"/>
        <v>2.5000000000000001E-2</v>
      </c>
      <c r="L195" s="45"/>
      <c r="M195" s="47"/>
      <c r="N195" s="20">
        <f>IF(D195&gt;B195,D195*0.013,0)</f>
        <v>2724.2147238633365</v>
      </c>
      <c r="O195" s="18"/>
      <c r="P195" s="14">
        <f>P194+C195+H194</f>
        <v>214870.60574503086</v>
      </c>
      <c r="Q195" s="25">
        <f>(P195-(B108+SUM(H108:H194)))/(B108+SUM(H108:H194))</f>
        <v>7.1462228015124545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206830.76403485486</v>
      </c>
      <c r="C196" s="44">
        <f>(B196*required_return)</f>
        <v>6204.9229210456451</v>
      </c>
      <c r="D196" s="18">
        <f>B196+C196</f>
        <v>213035.68695590051</v>
      </c>
      <c r="E196" s="14">
        <f>B196/3000</f>
        <v>68.943588011618289</v>
      </c>
      <c r="F196" s="14">
        <f>E196</f>
        <v>68.943588011618289</v>
      </c>
      <c r="G196" s="52">
        <f t="shared" si="114"/>
        <v>90.000000000000114</v>
      </c>
      <c r="H196" s="19"/>
      <c r="I196" s="19"/>
      <c r="J196" s="18">
        <f>D196+H196-I196</f>
        <v>213035.68695590051</v>
      </c>
      <c r="K196" s="55">
        <f t="shared" si="115"/>
        <v>2.5000000000000001E-2</v>
      </c>
      <c r="L196" s="45"/>
      <c r="M196" s="48"/>
      <c r="N196" s="20">
        <f>IF(D196&gt;B196,D196*0.013,0)</f>
        <v>2769.4639304267066</v>
      </c>
      <c r="O196" s="18">
        <f>O191+SUM(N193:N196)</f>
        <v>10809.30564060271</v>
      </c>
      <c r="P196" s="14">
        <f>P195+C196+H195</f>
        <v>221075.52866607651</v>
      </c>
      <c r="Q196" s="25">
        <f>(P196-(B108+SUM(H108:H195)))/(B108+SUM(H108:H195))</f>
        <v>7.3814652368645888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210266.2230254738</v>
      </c>
      <c r="C198" s="44">
        <f>(B198*required_return)</f>
        <v>6307.9866907642136</v>
      </c>
      <c r="D198" s="14">
        <f>B198+C198</f>
        <v>216574.20971623802</v>
      </c>
      <c r="E198" s="14">
        <f>B198/3000</f>
        <v>70.088741008491269</v>
      </c>
      <c r="F198" s="14">
        <f>E198</f>
        <v>70.088741008491269</v>
      </c>
      <c r="G198" s="53">
        <f>(D198-B198)/F198</f>
        <v>90.000000000000199</v>
      </c>
      <c r="H198" s="19"/>
      <c r="I198" s="19"/>
      <c r="J198" s="14">
        <f>D198+H198-I198</f>
        <v>216574.20971623802</v>
      </c>
      <c r="K198" s="55">
        <f>E198*75/B198</f>
        <v>2.5000000000000001E-2</v>
      </c>
      <c r="L198" s="45"/>
      <c r="M198" s="47"/>
      <c r="N198" s="20">
        <f>IF(D198&gt;B198,D198*0.013,0)</f>
        <v>2815.4647263110942</v>
      </c>
      <c r="O198" s="18"/>
      <c r="P198" s="14">
        <f>P196+C198+H196</f>
        <v>227383.51535684074</v>
      </c>
      <c r="Q198" s="25">
        <f>(P198-(B108+SUM(H108:H196)))/(B108+SUM(H108:H196))</f>
        <v>7.6206150490679221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213758.74498992693</v>
      </c>
      <c r="C199" s="44">
        <f>(B199*required_return)</f>
        <v>6412.7623496978076</v>
      </c>
      <c r="D199" s="18">
        <f>B199+C199</f>
        <v>220171.50733962475</v>
      </c>
      <c r="E199" s="14">
        <f>B199/3000</f>
        <v>71.252914996642303</v>
      </c>
      <c r="F199" s="14">
        <f>E199</f>
        <v>71.252914996642303</v>
      </c>
      <c r="G199" s="52">
        <f t="shared" ref="G199:G201" si="117">(D199-B199)/F199</f>
        <v>90.000000000000171</v>
      </c>
      <c r="H199" s="19"/>
      <c r="I199" s="19"/>
      <c r="J199" s="18">
        <f>D199+H199-I199</f>
        <v>220171.50733962475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2862.2295954151214</v>
      </c>
      <c r="O199" s="18"/>
      <c r="P199" s="14">
        <f>P198+C199+H198</f>
        <v>233796.27770653856</v>
      </c>
      <c r="Q199" s="25">
        <f>(P199-(B108+SUM(H108:H198)))/(B108+SUM(H108:H198))</f>
        <v>7.8637371396519526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217309.27774420963</v>
      </c>
      <c r="C200" s="44">
        <f>(B200*required_return)</f>
        <v>6519.2783323262884</v>
      </c>
      <c r="D200" s="18">
        <f>B200+C200</f>
        <v>223828.55607653593</v>
      </c>
      <c r="E200" s="14">
        <f>B200/3000</f>
        <v>72.436425914736546</v>
      </c>
      <c r="F200" s="14">
        <f>E200</f>
        <v>72.436425914736546</v>
      </c>
      <c r="G200" s="52">
        <f t="shared" si="117"/>
        <v>90.000000000000142</v>
      </c>
      <c r="H200" s="19"/>
      <c r="I200" s="19"/>
      <c r="J200" s="18">
        <f>D200+H200-I200</f>
        <v>223828.55607653593</v>
      </c>
      <c r="K200" s="55">
        <f t="shared" si="118"/>
        <v>2.5000000000000001E-2</v>
      </c>
      <c r="L200" s="45"/>
      <c r="M200" s="47"/>
      <c r="N200" s="20">
        <f>IF(D200&gt;B200,D200*0.013,0)</f>
        <v>2909.7712289949668</v>
      </c>
      <c r="O200" s="18"/>
      <c r="P200" s="14">
        <f>P199+C200+H199</f>
        <v>240315.55603886486</v>
      </c>
      <c r="Q200" s="25">
        <f>(P200-(B108+SUM(H108:H199)))/(B108+SUM(H108:H199))</f>
        <v>8.1108974881605853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220918.78484754096</v>
      </c>
      <c r="C201" s="44">
        <f>(B201*required_return)</f>
        <v>6627.5635454262283</v>
      </c>
      <c r="D201" s="18">
        <f>B201+C201</f>
        <v>227546.34839296719</v>
      </c>
      <c r="E201" s="14">
        <f>B201/3000</f>
        <v>73.639594949180321</v>
      </c>
      <c r="F201" s="14">
        <f>E201</f>
        <v>73.639594949180321</v>
      </c>
      <c r="G201" s="52">
        <f t="shared" si="117"/>
        <v>90.000000000000114</v>
      </c>
      <c r="H201" s="19"/>
      <c r="I201" s="19"/>
      <c r="J201" s="18">
        <f>D201+H201-I201</f>
        <v>227546.34839296719</v>
      </c>
      <c r="K201" s="55">
        <f t="shared" si="118"/>
        <v>2.5000000000000001E-2</v>
      </c>
      <c r="L201" s="45"/>
      <c r="M201" s="48"/>
      <c r="N201" s="20">
        <f>IF(D201&gt;B201,D201*0.013,0)</f>
        <v>2958.1025291085734</v>
      </c>
      <c r="O201" s="18">
        <f>O196+SUM(N198:N201)</f>
        <v>22354.873720432464</v>
      </c>
      <c r="P201" s="14">
        <f>P200+C201+H200</f>
        <v>246943.1195842911</v>
      </c>
      <c r="Q201" s="25">
        <f>(P201-(B108+SUM(H108:H200)))/(B108+SUM(H108:H200))</f>
        <v>8.3621631700579435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224588.24586385861</v>
      </c>
      <c r="C203" s="44">
        <f>(B203*required_return)</f>
        <v>6737.6473759157579</v>
      </c>
      <c r="D203" s="14">
        <f>B203+C203</f>
        <v>231325.89323977436</v>
      </c>
      <c r="E203" s="14">
        <f>B203/3000</f>
        <v>74.862748621286201</v>
      </c>
      <c r="F203" s="14">
        <f>E203</f>
        <v>74.862748621286201</v>
      </c>
      <c r="G203" s="53">
        <f>(D203-B203)/F203</f>
        <v>89.999999999999929</v>
      </c>
      <c r="H203" s="19"/>
      <c r="I203" s="19"/>
      <c r="J203" s="14">
        <f>D203+H203-I203</f>
        <v>231325.89323977436</v>
      </c>
      <c r="K203" s="55">
        <f>E203*75/B203</f>
        <v>2.5000000000000001E-2</v>
      </c>
      <c r="L203" s="45"/>
      <c r="M203" s="47"/>
      <c r="N203" s="20">
        <f>IF(D203&gt;B203,D203*0.013,0)</f>
        <v>3007.2366121170667</v>
      </c>
      <c r="O203" s="18"/>
      <c r="P203" s="14">
        <f>P201+C203+H201</f>
        <v>253680.76696020685</v>
      </c>
      <c r="Q203" s="25">
        <f>(P203-(B108+SUM(H108:H201)))/(B108+SUM(H108:H201))</f>
        <v>8.617602374931618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228318.6566276573</v>
      </c>
      <c r="C204" s="44">
        <f>(B204*required_return)</f>
        <v>6849.5596988297184</v>
      </c>
      <c r="D204" s="18">
        <f>B204+C204</f>
        <v>235168.21632648702</v>
      </c>
      <c r="E204" s="14">
        <f>B204/3000</f>
        <v>76.106218875885773</v>
      </c>
      <c r="F204" s="14">
        <f>E204</f>
        <v>76.106218875885773</v>
      </c>
      <c r="G204" s="52">
        <f t="shared" ref="G204:G206" si="120">(D204-B204)/F204</f>
        <v>89.999999999999986</v>
      </c>
      <c r="H204" s="19"/>
      <c r="I204" s="19"/>
      <c r="J204" s="18">
        <f>D204+H204-I204</f>
        <v>235168.21632648702</v>
      </c>
      <c r="K204" s="55">
        <f t="shared" ref="K204:K206" si="121">E204*75/B204</f>
        <v>2.5000000000000005E-2</v>
      </c>
      <c r="L204" s="45"/>
      <c r="M204" s="47"/>
      <c r="N204" s="20">
        <f>IF(D204&gt;B204,D204*0.013,0)</f>
        <v>3057.1868122443311</v>
      </c>
      <c r="O204" s="18"/>
      <c r="P204" s="14">
        <f>P203+C204+H203</f>
        <v>260530.32665903657</v>
      </c>
      <c r="Q204" s="25">
        <f>(P204-(B108+SUM(H108:H203)))/(B108+SUM(H108:H203))</f>
        <v>8.8772844249982441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232111.02951424269</v>
      </c>
      <c r="C205" s="44">
        <f>(B205*required_return)</f>
        <v>6963.3308854272809</v>
      </c>
      <c r="D205" s="18">
        <f>B205+C205</f>
        <v>239074.36039966997</v>
      </c>
      <c r="E205" s="14">
        <f>B205/3000</f>
        <v>77.370343171414234</v>
      </c>
      <c r="F205" s="14">
        <f>E205</f>
        <v>77.370343171414234</v>
      </c>
      <c r="G205" s="52">
        <f t="shared" si="120"/>
        <v>89.999999999999943</v>
      </c>
      <c r="H205" s="19"/>
      <c r="I205" s="19"/>
      <c r="J205" s="18">
        <f>D205+H205-I205</f>
        <v>239074.36039966997</v>
      </c>
      <c r="K205" s="55">
        <f t="shared" si="121"/>
        <v>2.5000000000000001E-2</v>
      </c>
      <c r="L205" s="45"/>
      <c r="M205" s="47"/>
      <c r="N205" s="20">
        <f>IF(D205&gt;B205,D205*0.013,0)</f>
        <v>3107.9666851957095</v>
      </c>
      <c r="O205" s="18"/>
      <c r="P205" s="14">
        <f>P204+C205+H204</f>
        <v>267493.65754446387</v>
      </c>
      <c r="Q205" s="25">
        <f>(P205-(B108+SUM(H108:H204)))/(B108+SUM(H108:H204))</f>
        <v>9.1412797939164783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235966.39371447425</v>
      </c>
      <c r="C206" s="44">
        <f>(B206*required_return)</f>
        <v>7078.9918114342272</v>
      </c>
      <c r="D206" s="18">
        <f>B206+C206</f>
        <v>243045.38552590847</v>
      </c>
      <c r="E206" s="14">
        <f>B206/3000</f>
        <v>78.655464571491422</v>
      </c>
      <c r="F206" s="14">
        <f>E206</f>
        <v>78.655464571491422</v>
      </c>
      <c r="G206" s="52">
        <f t="shared" si="120"/>
        <v>89.999999999999829</v>
      </c>
      <c r="H206" s="19"/>
      <c r="I206" s="19"/>
      <c r="J206" s="18">
        <f>D206+H206-I206</f>
        <v>243045.38552590847</v>
      </c>
      <c r="K206" s="55">
        <f t="shared" si="121"/>
        <v>2.5000000000000001E-2</v>
      </c>
      <c r="L206" s="45"/>
      <c r="M206" s="48"/>
      <c r="N206" s="20">
        <f>IF(D206&gt;B206,D206*0.013,0)</f>
        <v>3159.5900118368099</v>
      </c>
      <c r="O206" s="18">
        <f>O201+SUM(N203:N206)</f>
        <v>34686.853841826378</v>
      </c>
      <c r="P206" s="14">
        <f>P205+C206+H205</f>
        <v>274572.64935589809</v>
      </c>
      <c r="Q206" s="25">
        <f>(P206-(B108+SUM(H108:H205)))/(B108+SUM(H108:H205))</f>
        <v>9.4096601259124437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239885.79551407165</v>
      </c>
      <c r="C208" s="44">
        <f>(B208*required_return)</f>
        <v>7196.5738654221495</v>
      </c>
      <c r="D208" s="14">
        <f>B208+C208</f>
        <v>247082.36937949382</v>
      </c>
      <c r="E208" s="14">
        <f>B208/3000</f>
        <v>79.961931838023887</v>
      </c>
      <c r="F208" s="14">
        <f>E208</f>
        <v>79.961931838023887</v>
      </c>
      <c r="G208" s="53">
        <f>(D208-B208)/F208</f>
        <v>90.000000000000185</v>
      </c>
      <c r="H208" s="19"/>
      <c r="I208" s="19"/>
      <c r="J208" s="14">
        <f>D208+H208-I208</f>
        <v>247082.36937949382</v>
      </c>
      <c r="K208" s="55">
        <f>E208*75/B208</f>
        <v>2.5000000000000001E-2</v>
      </c>
      <c r="L208" s="45"/>
      <c r="M208" s="19"/>
      <c r="N208" s="20">
        <f>IF(D208&gt;B208,D208*0.013,0)</f>
        <v>3212.0708019334193</v>
      </c>
      <c r="O208" s="18"/>
      <c r="P208" s="14">
        <f>P206+C208+H206</f>
        <v>281769.22322132025</v>
      </c>
      <c r="Q208" s="25">
        <f>(P208-(B108+SUM(H108:H206)))/(B108+SUM(H108:H206))</f>
        <v>9.6824982552228622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243870.2985775604</v>
      </c>
      <c r="C209" s="44">
        <f>(B209*required_return)</f>
        <v>7316.1089573268118</v>
      </c>
      <c r="D209" s="18">
        <f>B209+C209</f>
        <v>251186.40753488723</v>
      </c>
      <c r="E209" s="14">
        <f>B209/3000</f>
        <v>81.290099525853464</v>
      </c>
      <c r="F209" s="14">
        <f>E209</f>
        <v>81.290099525853464</v>
      </c>
      <c r="G209" s="52">
        <f t="shared" ref="G209:G211" si="123">(D209-B209)/F209</f>
        <v>90.000000000000171</v>
      </c>
      <c r="H209" s="19"/>
      <c r="I209" s="19"/>
      <c r="J209" s="18">
        <f>D209+H209-I209</f>
        <v>251186.40753488723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3265.4232979535336</v>
      </c>
      <c r="O209" s="18"/>
      <c r="P209" s="14">
        <f>P208+C209+H208</f>
        <v>289085.33217864705</v>
      </c>
      <c r="Q209" s="25">
        <f>(P209-(B108+SUM(H108:H208)))/(B108+SUM(H108:H208))</f>
        <v>9.9598682258611237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247920.9842369337</v>
      </c>
      <c r="C210" s="44">
        <f>(B210*required_return)</f>
        <v>7437.6295271080107</v>
      </c>
      <c r="D210" s="18">
        <f>B210+C210</f>
        <v>255358.61376404171</v>
      </c>
      <c r="E210" s="14">
        <f>B210/3000</f>
        <v>82.640328078977902</v>
      </c>
      <c r="F210" s="14">
        <f>E210</f>
        <v>82.640328078977902</v>
      </c>
      <c r="G210" s="52">
        <f t="shared" si="123"/>
        <v>90.000000000000057</v>
      </c>
      <c r="H210" s="19"/>
      <c r="I210" s="19"/>
      <c r="J210" s="18">
        <f>D210+H210-I210</f>
        <v>255358.61376404171</v>
      </c>
      <c r="K210" s="55">
        <f t="shared" si="124"/>
        <v>2.4999999999999998E-2</v>
      </c>
      <c r="L210" s="45"/>
      <c r="M210" s="19"/>
      <c r="N210" s="20">
        <f>IF(D210&gt;B210,D210*0.013,0)</f>
        <v>3319.6619789325423</v>
      </c>
      <c r="O210" s="18"/>
      <c r="P210" s="14">
        <f>P209+C210+H209</f>
        <v>296522.96170575503</v>
      </c>
      <c r="Q210" s="25">
        <f>(P210-(B108+SUM(H108:H209)))/(B108+SUM(H108:H209))</f>
        <v>10.241845311711689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252038.95178510918</v>
      </c>
      <c r="C211" s="44">
        <f>(B211*required_return)</f>
        <v>7561.1685535532752</v>
      </c>
      <c r="D211" s="18">
        <f>B211+C211</f>
        <v>259600.12033866247</v>
      </c>
      <c r="E211" s="14">
        <f>B211/3000</f>
        <v>84.012983928369721</v>
      </c>
      <c r="F211" s="14">
        <f>E211</f>
        <v>84.012983928369721</v>
      </c>
      <c r="G211" s="52">
        <f t="shared" si="123"/>
        <v>90.000000000000171</v>
      </c>
      <c r="H211" s="19"/>
      <c r="I211" s="19"/>
      <c r="J211" s="18">
        <f>D211+H211-I211</f>
        <v>259600.12033866247</v>
      </c>
      <c r="K211" s="55">
        <f t="shared" si="124"/>
        <v>2.4999999999999998E-2</v>
      </c>
      <c r="L211" s="45"/>
      <c r="M211" s="23"/>
      <c r="N211" s="20">
        <f>IF(D211&gt;B211,D211*0.013,0)</f>
        <v>3374.8015644026118</v>
      </c>
      <c r="O211" s="18">
        <f>O206+SUM(N208:N211)</f>
        <v>47858.811485048485</v>
      </c>
      <c r="P211" s="14">
        <f>P210+C211+H210</f>
        <v>304084.13025930832</v>
      </c>
      <c r="Q211" s="25">
        <f>(P211-(B108+SUM(H108:H210)))/(B108+SUM(H108:H210))</f>
        <v>10.528506036958232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256225.31877425985</v>
      </c>
      <c r="C213" s="44">
        <f>(B213*required_return)</f>
        <v>7686.7595632277953</v>
      </c>
      <c r="D213" s="14">
        <f>B213+C213</f>
        <v>263912.07833748765</v>
      </c>
      <c r="E213" s="14">
        <f>B213/3000</f>
        <v>85.408439591419949</v>
      </c>
      <c r="F213" s="14">
        <f>E213</f>
        <v>85.408439591419949</v>
      </c>
      <c r="G213" s="53">
        <f>(D213-B213)/F213</f>
        <v>90</v>
      </c>
      <c r="H213" s="19"/>
      <c r="I213" s="19"/>
      <c r="J213" s="14">
        <f>D213+H213-I213</f>
        <v>263912.07833748765</v>
      </c>
      <c r="K213" s="55">
        <f>E213*75/B213</f>
        <v>2.4999999999999998E-2</v>
      </c>
      <c r="L213" s="45"/>
      <c r="M213" s="47"/>
      <c r="N213" s="20">
        <f>IF(D213&gt;B213,D213*0.013,0)</f>
        <v>3430.8570183873394</v>
      </c>
      <c r="O213" s="18"/>
      <c r="P213" s="14">
        <f>P211+C213+H211</f>
        <v>311770.88982253615</v>
      </c>
      <c r="Q213" s="25">
        <f>(P213-(B108+SUM(H108:H211)))/(B108+SUM(H108:H211))</f>
        <v>10.819928196851121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260481.2213191003</v>
      </c>
      <c r="C214" s="44">
        <f>(B214*required_return)</f>
        <v>7814.4366395730085</v>
      </c>
      <c r="D214" s="18">
        <f>B214+C214</f>
        <v>268295.65795867331</v>
      </c>
      <c r="E214" s="14">
        <f>B214/3000</f>
        <v>86.827073773033433</v>
      </c>
      <c r="F214" s="14">
        <f>E214</f>
        <v>86.827073773033433</v>
      </c>
      <c r="G214" s="52">
        <f t="shared" ref="G214:G216" si="126">(D214-B214)/F214</f>
        <v>90.000000000000099</v>
      </c>
      <c r="H214" s="19"/>
      <c r="I214" s="19"/>
      <c r="J214" s="18">
        <f>D214+H214-I214</f>
        <v>268295.65795867331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3487.8435534627529</v>
      </c>
      <c r="O214" s="18"/>
      <c r="P214" s="14">
        <f>P213+C214+H213</f>
        <v>319585.32646210917</v>
      </c>
      <c r="Q214" s="25">
        <f>(P214-(B108+SUM(H108:H213)))/(B108+SUM(H108:H213))</f>
        <v>11.116190878819831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264807.81440521055</v>
      </c>
      <c r="C215" s="44">
        <f>(B215*required_return)</f>
        <v>7944.234432156316</v>
      </c>
      <c r="D215" s="18">
        <f>B215+C215</f>
        <v>272752.04883736686</v>
      </c>
      <c r="E215" s="14">
        <f>B215/3000</f>
        <v>88.269271468403517</v>
      </c>
      <c r="F215" s="14">
        <f>E215</f>
        <v>88.269271468403517</v>
      </c>
      <c r="G215" s="52">
        <f t="shared" si="126"/>
        <v>89.999999999999972</v>
      </c>
      <c r="H215" s="19"/>
      <c r="I215" s="19"/>
      <c r="J215" s="18">
        <f>D215+H215-I215</f>
        <v>272752.04883736686</v>
      </c>
      <c r="K215" s="55">
        <f t="shared" si="127"/>
        <v>2.5000000000000001E-2</v>
      </c>
      <c r="L215" s="45"/>
      <c r="M215" s="47"/>
      <c r="N215" s="20">
        <f>IF(D215&gt;B215,D215*0.013,0)</f>
        <v>3545.776634885769</v>
      </c>
      <c r="O215" s="18"/>
      <c r="P215" s="14">
        <f>P214+C215+H214</f>
        <v>327529.56089426548</v>
      </c>
      <c r="Q215" s="25">
        <f>(P215-(B108+SUM(H108:H214)))/(B108+SUM(H108:H214))</f>
        <v>11.41737448393604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269206.27220248111</v>
      </c>
      <c r="C216" s="44">
        <f>(B216*required_return)</f>
        <v>8076.188166074433</v>
      </c>
      <c r="D216" s="18">
        <f>B216+C216</f>
        <v>277282.46036855556</v>
      </c>
      <c r="E216" s="14">
        <f>B216/3000</f>
        <v>89.735424067493696</v>
      </c>
      <c r="F216" s="14">
        <f>E216</f>
        <v>89.735424067493696</v>
      </c>
      <c r="G216" s="52">
        <f t="shared" si="126"/>
        <v>90.000000000000242</v>
      </c>
      <c r="H216" s="19"/>
      <c r="I216" s="19"/>
      <c r="J216" s="18">
        <f>D216+H216-I216</f>
        <v>277282.46036855556</v>
      </c>
      <c r="K216" s="55">
        <f t="shared" si="127"/>
        <v>2.4999999999999998E-2</v>
      </c>
      <c r="L216" s="45"/>
      <c r="M216" s="48"/>
      <c r="N216" s="20">
        <f>IF(D216&gt;B216,D216*0.013,0)</f>
        <v>3604.6719847912223</v>
      </c>
      <c r="O216" s="18">
        <f>O211+SUM(N213:N216)</f>
        <v>61927.960676575567</v>
      </c>
      <c r="P216" s="14">
        <f>P215+C216+H215</f>
        <v>335605.74906033993</v>
      </c>
      <c r="Q216" s="25">
        <f>(P216-(B108+SUM(H108:H215)))/(B108+SUM(H108:H215))</f>
        <v>11.723560748733231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273677.78838376433</v>
      </c>
      <c r="C218" s="44">
        <f>(B218*required_return)</f>
        <v>8210.3336515129304</v>
      </c>
      <c r="D218" s="14">
        <f>B218+C218</f>
        <v>281888.12203527725</v>
      </c>
      <c r="E218" s="14">
        <f>B218/3000</f>
        <v>91.225929461254779</v>
      </c>
      <c r="F218" s="14">
        <f>E218</f>
        <v>91.225929461254779</v>
      </c>
      <c r="G218" s="53">
        <f>(D218-B218)/F218</f>
        <v>89.999999999999886</v>
      </c>
      <c r="H218" s="19"/>
      <c r="I218" s="19"/>
      <c r="J218" s="14">
        <f>D218+H218-I218</f>
        <v>281888.12203527725</v>
      </c>
      <c r="K218" s="55">
        <f>E218*75/B218</f>
        <v>2.5000000000000001E-2</v>
      </c>
      <c r="L218" s="45"/>
      <c r="M218" s="47"/>
      <c r="N218" s="20">
        <f>IF(D218&gt;B218,D218*0.023,0)</f>
        <v>6483.426806811377</v>
      </c>
      <c r="O218" s="18"/>
      <c r="P218" s="14">
        <f>P216+C218+H216</f>
        <v>343816.08271185285</v>
      </c>
      <c r="Q218" s="25">
        <f>(P218-(B108+SUM(H108:H216)))/(B108+SUM(H108:H216))</f>
        <v>12.034832767388702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275404.69522846589</v>
      </c>
      <c r="C219" s="44">
        <f>(B219*required_return)</f>
        <v>8262.1408568539773</v>
      </c>
      <c r="D219" s="18">
        <f>B219+C219</f>
        <v>283666.83608531987</v>
      </c>
      <c r="E219" s="14">
        <f>B219/3000</f>
        <v>91.801565076155299</v>
      </c>
      <c r="F219" s="14">
        <f>E219</f>
        <v>91.801565076155299</v>
      </c>
      <c r="G219" s="52">
        <f t="shared" ref="G219:G221" si="129">(D219-B219)/F219</f>
        <v>90</v>
      </c>
      <c r="H219" s="19"/>
      <c r="I219" s="19"/>
      <c r="J219" s="18">
        <f>D219+H219-I219</f>
        <v>283666.83608531987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6524.337229962357</v>
      </c>
      <c r="O219" s="18"/>
      <c r="P219" s="14">
        <f>P218+C219+H218</f>
        <v>352078.22356870683</v>
      </c>
      <c r="Q219" s="25">
        <f>(P219-(B108+SUM(H108:H218)))/(B108+SUM(H108:H218))</f>
        <v>12.348068912481889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277142.49885535752</v>
      </c>
      <c r="C220" s="44">
        <f>(B220*required_return)</f>
        <v>8314.2749656607248</v>
      </c>
      <c r="D220" s="18">
        <f>B220+C220</f>
        <v>285456.77382101823</v>
      </c>
      <c r="E220" s="14">
        <f>B220/3000</f>
        <v>92.380832951785848</v>
      </c>
      <c r="F220" s="14">
        <f>E220</f>
        <v>92.380832951785848</v>
      </c>
      <c r="G220" s="52">
        <f t="shared" si="129"/>
        <v>89.999999999999773</v>
      </c>
      <c r="H220" s="19"/>
      <c r="I220" s="19"/>
      <c r="J220" s="18">
        <f>D220+H220-I220</f>
        <v>285456.77382101823</v>
      </c>
      <c r="K220" s="55">
        <f t="shared" si="130"/>
        <v>2.5000000000000001E-2</v>
      </c>
      <c r="L220" s="45"/>
      <c r="M220" s="47"/>
      <c r="N220" s="20">
        <f>IF(D220&gt;B220,D220*0.023,0)</f>
        <v>6565.5057978834193</v>
      </c>
      <c r="O220" s="18"/>
      <c r="P220" s="14">
        <f>P219+C220+H219</f>
        <v>360392.49853436754</v>
      </c>
      <c r="Q220" s="25">
        <f>(P220-(B108+SUM(H108:H219)))/(B108+SUM(H108:H219))</f>
        <v>12.663281577650613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278891.26802313479</v>
      </c>
      <c r="C221" s="44">
        <f>(B221*required_return)</f>
        <v>8366.7380406940429</v>
      </c>
      <c r="D221" s="18">
        <f>B221+C221</f>
        <v>287258.00606382883</v>
      </c>
      <c r="E221" s="14">
        <f>B221/3000</f>
        <v>92.963756007711595</v>
      </c>
      <c r="F221" s="14">
        <f>E221</f>
        <v>92.963756007711595</v>
      </c>
      <c r="G221" s="52">
        <f t="shared" si="129"/>
        <v>89.999999999999915</v>
      </c>
      <c r="H221" s="19"/>
      <c r="I221" s="19"/>
      <c r="J221" s="18">
        <f>D221+H221-I221</f>
        <v>287258.00606382883</v>
      </c>
      <c r="K221" s="55">
        <f t="shared" si="130"/>
        <v>2.5000000000000001E-2</v>
      </c>
      <c r="L221" s="45"/>
      <c r="M221" s="48"/>
      <c r="N221" s="20">
        <f>IF(D221&gt;B221,D221*0.023,0)</f>
        <v>6606.9341394680632</v>
      </c>
      <c r="O221" s="18">
        <f>O216+SUM(N218:N221)</f>
        <v>88108.164650700783</v>
      </c>
      <c r="P221" s="14">
        <f>P220+C221+H220</f>
        <v>368759.23657506157</v>
      </c>
      <c r="Q221" s="25">
        <f>(P221-(B108+SUM(H108:H220)))/(B108+SUM(H108:H220))</f>
        <v>12.980483234736553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280651.07192436076</v>
      </c>
      <c r="C223" s="44">
        <f>(B223*required_return)</f>
        <v>8419.5321577308223</v>
      </c>
      <c r="D223" s="14">
        <f>B223+C223</f>
        <v>289070.6040820916</v>
      </c>
      <c r="E223" s="14">
        <f>B223/3000</f>
        <v>93.550357308120255</v>
      </c>
      <c r="F223" s="14">
        <f>E223</f>
        <v>93.550357308120255</v>
      </c>
      <c r="G223" s="53">
        <f>(D223-B223)/F223</f>
        <v>90.000000000000128</v>
      </c>
      <c r="H223" s="19"/>
      <c r="I223" s="19"/>
      <c r="J223" s="14">
        <f>D223+H223-I223</f>
        <v>289070.6040820916</v>
      </c>
      <c r="K223" s="55">
        <f>E223*75/B223</f>
        <v>2.5000000000000001E-2</v>
      </c>
      <c r="L223" s="50"/>
      <c r="M223" s="49"/>
      <c r="N223" s="31">
        <f>IF(D223&gt;B223,D223*0.023,0)</f>
        <v>6648.623893888107</v>
      </c>
      <c r="O223" s="32"/>
      <c r="P223" s="30">
        <f>P221+C223+H221</f>
        <v>377178.76873279241</v>
      </c>
      <c r="Q223" s="35">
        <f>(P223-(B108+SUM(H108:H221)))/(B108+SUM(H108:H221))</f>
        <v>13.299686434278707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282421.98018820351</v>
      </c>
      <c r="C224" s="44">
        <f>(B224*required_return)</f>
        <v>8472.6594056461054</v>
      </c>
      <c r="D224" s="18">
        <f>B224+C224</f>
        <v>290894.6395938496</v>
      </c>
      <c r="E224" s="14">
        <f>B224/3000</f>
        <v>94.140660062734497</v>
      </c>
      <c r="F224" s="14">
        <f>E224</f>
        <v>94.140660062734497</v>
      </c>
      <c r="G224" s="52">
        <f t="shared" ref="G224:G226" si="132">(D224-B224)/F224</f>
        <v>89.999999999999829</v>
      </c>
      <c r="H224" s="19"/>
      <c r="I224" s="19"/>
      <c r="J224" s="18">
        <f>D224+H224-I224</f>
        <v>290894.6395938496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6690.5767106585408</v>
      </c>
      <c r="O224" s="18"/>
      <c r="P224" s="14">
        <f>P223+C224+H223</f>
        <v>385651.4281384385</v>
      </c>
      <c r="Q224" s="25">
        <f>(P224-(B108+SUM(H108:H223)))/(B108+SUM(H108:H223))</f>
        <v>13.620903806009968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284204.06288319104</v>
      </c>
      <c r="C225" s="44">
        <f>(B225*required_return)</f>
        <v>8526.1218864957318</v>
      </c>
      <c r="D225" s="18">
        <f>B225+C225</f>
        <v>292730.18476968678</v>
      </c>
      <c r="E225" s="14">
        <f>B225/3000</f>
        <v>94.734687627730352</v>
      </c>
      <c r="F225" s="14">
        <f>E225</f>
        <v>94.734687627730352</v>
      </c>
      <c r="G225" s="52">
        <f t="shared" si="132"/>
        <v>90.000000000000014</v>
      </c>
      <c r="H225" s="19"/>
      <c r="I225" s="19"/>
      <c r="J225" s="18">
        <f>D225+H225-I225</f>
        <v>292730.18476968678</v>
      </c>
      <c r="K225" s="55">
        <f t="shared" si="133"/>
        <v>2.5000000000000001E-2</v>
      </c>
      <c r="L225" s="45"/>
      <c r="M225" s="47"/>
      <c r="N225" s="20">
        <f>IF(D225&gt;B225,D225*0.023,0)</f>
        <v>6732.7942497027962</v>
      </c>
      <c r="O225" s="18"/>
      <c r="P225" s="14">
        <f>P224+C225+H224</f>
        <v>394177.55002493423</v>
      </c>
      <c r="Q225" s="25">
        <f>(P225-(B108+SUM(H108:H224)))/(B108+SUM(H108:H224))</f>
        <v>13.944148059356856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285997.39051998401</v>
      </c>
      <c r="C226" s="44">
        <f>(B226*required_return)</f>
        <v>8579.9217155995193</v>
      </c>
      <c r="D226" s="18">
        <f>B226+C226</f>
        <v>294577.31223558355</v>
      </c>
      <c r="E226" s="14">
        <f>B226/3000</f>
        <v>95.332463506661341</v>
      </c>
      <c r="F226" s="14">
        <f>E226</f>
        <v>95.332463506661341</v>
      </c>
      <c r="G226" s="52">
        <f t="shared" si="132"/>
        <v>90.000000000000227</v>
      </c>
      <c r="H226" s="19"/>
      <c r="I226" s="19"/>
      <c r="J226" s="18">
        <f>D226+H226-I226</f>
        <v>294577.31223558355</v>
      </c>
      <c r="K226" s="55">
        <f t="shared" si="133"/>
        <v>2.5000000000000001E-2</v>
      </c>
      <c r="L226" s="51"/>
      <c r="M226" s="48"/>
      <c r="N226" s="22">
        <f>IF(D226&gt;B226,D226*0.023,0)</f>
        <v>6775.2781814184218</v>
      </c>
      <c r="O226" s="34">
        <f>O221+SUM(N223:N226)</f>
        <v>114955.43768636865</v>
      </c>
      <c r="P226" s="36">
        <f>P225+C226+H225</f>
        <v>402757.47174053377</v>
      </c>
      <c r="Q226" s="37">
        <f>(P226-(B108+SUM(H108:H225)))/(B108+SUM(H108:H225))</f>
        <v>14.269431983942363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287802.03405416512</v>
      </c>
      <c r="C228" s="44">
        <f>(B228*required_return)</f>
        <v>8634.0610216249534</v>
      </c>
      <c r="D228" s="14">
        <f>B228+C228</f>
        <v>296436.09507579007</v>
      </c>
      <c r="E228" s="14">
        <f>B228/3000</f>
        <v>95.934011351388378</v>
      </c>
      <c r="F228" s="14">
        <f>E228</f>
        <v>95.934011351388378</v>
      </c>
      <c r="G228" s="53">
        <f>(D228-B228)/F228</f>
        <v>89.999999999999943</v>
      </c>
      <c r="H228" s="19"/>
      <c r="I228" s="19"/>
      <c r="J228" s="14">
        <f>D228+H228-I228</f>
        <v>296436.09507579007</v>
      </c>
      <c r="K228" s="55">
        <f>E228*75/B228</f>
        <v>2.5000000000000001E-2</v>
      </c>
      <c r="L228" s="45"/>
      <c r="M228" s="47"/>
      <c r="N228" s="31">
        <f>IF(D228&gt;B228,D228*0.023,0)</f>
        <v>6818.0301867431717</v>
      </c>
      <c r="O228" s="32"/>
      <c r="P228" s="14">
        <f>P226+C228+H226</f>
        <v>411391.53276215872</v>
      </c>
      <c r="Q228" s="25">
        <f>(P228-(B158+SUM(H158:H226)))/(B158+SUM(H158:H226))</f>
        <v>3.7812960623407874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289618.06488904689</v>
      </c>
      <c r="C229" s="44">
        <f>(B229*required_return)</f>
        <v>8688.5419466714065</v>
      </c>
      <c r="D229" s="18">
        <f>B229+C229</f>
        <v>298306.60683571827</v>
      </c>
      <c r="E229" s="14">
        <f>B229/3000</f>
        <v>96.539354963015626</v>
      </c>
      <c r="F229" s="14">
        <f>E229</f>
        <v>96.539354963015626</v>
      </c>
      <c r="G229" s="52">
        <f t="shared" ref="G229:G231" si="135">(D229-B229)/F229</f>
        <v>89.999999999999716</v>
      </c>
      <c r="H229" s="19"/>
      <c r="I229" s="19"/>
      <c r="J229" s="18">
        <f>D229+H229-I229</f>
        <v>298306.60683571827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6861.0519572215198</v>
      </c>
      <c r="O229" s="18"/>
      <c r="P229" s="14">
        <f>P228+C229+H228</f>
        <v>420080.0747088301</v>
      </c>
      <c r="Q229" s="25">
        <f>(P229-(B158+SUM(H158:H228)))/(B158+SUM(H158:H228))</f>
        <v>3.88227648631349</v>
      </c>
      <c r="R229" s="25">
        <f t="shared" ref="R229:R231" si="137">D229/B229-1</f>
        <v>2.9999999999999805E-2</v>
      </c>
    </row>
    <row r="230" spans="1:18">
      <c r="A230" s="1">
        <f>A229+7</f>
        <v>45886</v>
      </c>
      <c r="B230" s="17">
        <f>D229+H229-N229</f>
        <v>291445.55487849674</v>
      </c>
      <c r="C230" s="44">
        <f>(B230*required_return)</f>
        <v>8743.3666463549016</v>
      </c>
      <c r="D230" s="18">
        <f>B230+C230</f>
        <v>300188.92152485164</v>
      </c>
      <c r="E230" s="14">
        <f>B230/3000</f>
        <v>97.14851829283225</v>
      </c>
      <c r="F230" s="14">
        <f>E230</f>
        <v>97.14851829283225</v>
      </c>
      <c r="G230" s="52">
        <f t="shared" si="135"/>
        <v>89.999999999999986</v>
      </c>
      <c r="H230" s="19"/>
      <c r="I230" s="19"/>
      <c r="J230" s="18">
        <f>D230+H230-I230</f>
        <v>300188.92152485164</v>
      </c>
      <c r="K230" s="55">
        <f t="shared" si="136"/>
        <v>2.5000000000000001E-2</v>
      </c>
      <c r="L230" s="45"/>
      <c r="M230" s="47"/>
      <c r="N230" s="20">
        <f>IF(D230&gt;B230,D230*0.023,0)</f>
        <v>6904.345195071588</v>
      </c>
      <c r="O230" s="18"/>
      <c r="P230" s="14">
        <f>P229+C230+H229</f>
        <v>428823.441355185</v>
      </c>
      <c r="Q230" s="25">
        <f>(P230-(B158+SUM(H158:H229)))/(B158+SUM(H158:H229))</f>
        <v>3.98389409676146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293284.57632978004</v>
      </c>
      <c r="C231" s="44">
        <f>(B231*required_return)</f>
        <v>8798.5372898934002</v>
      </c>
      <c r="D231" s="18">
        <f>B231+C231</f>
        <v>302083.11361967342</v>
      </c>
      <c r="E231" s="14">
        <f>B231/3000</f>
        <v>97.761525443260012</v>
      </c>
      <c r="F231" s="14">
        <f>E231</f>
        <v>97.761525443260012</v>
      </c>
      <c r="G231" s="52">
        <f t="shared" si="135"/>
        <v>89.999999999999687</v>
      </c>
      <c r="H231" s="19"/>
      <c r="I231" s="19"/>
      <c r="J231" s="18">
        <f>D231+H231-I231</f>
        <v>302083.11361967342</v>
      </c>
      <c r="K231" s="55">
        <f t="shared" si="136"/>
        <v>2.4999999999999998E-2</v>
      </c>
      <c r="L231" s="45"/>
      <c r="M231" s="48"/>
      <c r="N231" s="22">
        <f>IF(D231&gt;B231,D231*0.023,0)</f>
        <v>6947.9116132524887</v>
      </c>
      <c r="O231" s="34">
        <f>O226+SUM(N228:N231)</f>
        <v>142486.77663865741</v>
      </c>
      <c r="P231" s="14">
        <f>P230+C231+H230</f>
        <v>437621.97864507837</v>
      </c>
      <c r="Q231" s="25">
        <f>(P231-(B158+SUM(H158:H230)))/(B158+SUM(H158:H230))</f>
        <v>4.0861529143313566</v>
      </c>
      <c r="R231" s="25">
        <f t="shared" si="137"/>
        <v>2.9999999999999805E-2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295135.20200642094</v>
      </c>
      <c r="C233" s="44">
        <f>(B233*required_return)</f>
        <v>8854.0560601926281</v>
      </c>
      <c r="D233" s="14">
        <f>B233+C233</f>
        <v>303989.25806661358</v>
      </c>
      <c r="E233" s="14">
        <f>B233/3000</f>
        <v>98.378400668806975</v>
      </c>
      <c r="F233" s="14">
        <f>E233</f>
        <v>98.378400668806975</v>
      </c>
      <c r="G233" s="53">
        <f>(D233-B233)/F233</f>
        <v>90.000000000000128</v>
      </c>
      <c r="H233" s="19"/>
      <c r="I233" s="19"/>
      <c r="J233" s="14">
        <f>D233+H233-I233</f>
        <v>303989.25806661358</v>
      </c>
      <c r="K233" s="55">
        <f>E233*75/B233</f>
        <v>2.4999999999999998E-2</v>
      </c>
      <c r="L233" s="45"/>
      <c r="M233" s="47"/>
      <c r="N233" s="20">
        <f>IF(D233&gt;B233,D233*0.013,0)</f>
        <v>3951.8603548659762</v>
      </c>
      <c r="O233" s="18"/>
      <c r="P233" s="14">
        <f>P231+C233+H231</f>
        <v>446476.03470527101</v>
      </c>
      <c r="Q233" s="25">
        <f>(P233-(B158+SUM(H158:H231)))/(B158+SUM(H158:H231))</f>
        <v>4.1890569850401205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300037.39771174762</v>
      </c>
      <c r="C234" s="44">
        <f>(B234*required_return)</f>
        <v>9001.1219313524289</v>
      </c>
      <c r="D234" s="18">
        <f>B234+C234</f>
        <v>309038.51964310004</v>
      </c>
      <c r="E234" s="14">
        <f>B234/3000</f>
        <v>100.01246590391587</v>
      </c>
      <c r="F234" s="14">
        <f>E234</f>
        <v>100.01246590391587</v>
      </c>
      <c r="G234" s="52">
        <f t="shared" ref="G234:G236" si="138">(D234-B234)/F234</f>
        <v>89.999999999999915</v>
      </c>
      <c r="H234" s="19"/>
      <c r="I234" s="19"/>
      <c r="J234" s="18">
        <f>D234+H234-I234</f>
        <v>309038.51964310004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4017.5007553603004</v>
      </c>
      <c r="O234" s="18"/>
      <c r="P234" s="14">
        <f>P233+C234+H233</f>
        <v>455477.15663662343</v>
      </c>
      <c r="Q234" s="25">
        <f>(P234-(B158+SUM(H158:H233)))/(B158+SUM(H158:H233))</f>
        <v>4.2936702923633554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305021.01888773974</v>
      </c>
      <c r="C235" s="44">
        <f>(B235*required_return)</f>
        <v>9150.6305666321914</v>
      </c>
      <c r="D235" s="18">
        <f>B235+C235</f>
        <v>314171.64945437195</v>
      </c>
      <c r="E235" s="14">
        <f>B235/3000</f>
        <v>101.67367296257991</v>
      </c>
      <c r="F235" s="14">
        <f>E235</f>
        <v>101.67367296257991</v>
      </c>
      <c r="G235" s="52">
        <f t="shared" si="138"/>
        <v>90.000000000000085</v>
      </c>
      <c r="H235" s="19"/>
      <c r="I235" s="19"/>
      <c r="J235" s="18">
        <f>D235+H235-I235</f>
        <v>314171.64945437195</v>
      </c>
      <c r="K235" s="55">
        <f t="shared" si="139"/>
        <v>2.4999999999999998E-2</v>
      </c>
      <c r="L235" s="45"/>
      <c r="M235" s="47"/>
      <c r="N235" s="20">
        <f>IF(D235&gt;B235,D235*0.013,0)</f>
        <v>4084.2314429068351</v>
      </c>
      <c r="O235" s="18"/>
      <c r="P235" s="14">
        <f>P234+C235+H234</f>
        <v>464627.78720325563</v>
      </c>
      <c r="Q235" s="25">
        <f>(P235-(B158+SUM(H158:H234)))/(B158+SUM(H158:H234))</f>
        <v>4.40002122672123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310087.41801146511</v>
      </c>
      <c r="C236" s="44">
        <f>(B236*required_return)</f>
        <v>9302.622540343953</v>
      </c>
      <c r="D236" s="18">
        <f>B236+C236</f>
        <v>319390.04055180907</v>
      </c>
      <c r="E236" s="14">
        <f>B236/3000</f>
        <v>103.36247267048837</v>
      </c>
      <c r="F236" s="14">
        <f>E236</f>
        <v>103.36247267048837</v>
      </c>
      <c r="G236" s="52">
        <f t="shared" si="138"/>
        <v>90.000000000000071</v>
      </c>
      <c r="H236" s="19"/>
      <c r="I236" s="19"/>
      <c r="J236" s="18">
        <f>D236+H236-I236</f>
        <v>319390.04055180907</v>
      </c>
      <c r="K236" s="55">
        <f t="shared" si="139"/>
        <v>2.5000000000000001E-2</v>
      </c>
      <c r="L236" s="45"/>
      <c r="M236" s="48"/>
      <c r="N236" s="20">
        <f>IF(D236&gt;B236,D236*0.013,0)</f>
        <v>4152.0705271735178</v>
      </c>
      <c r="O236" s="18">
        <f>O231+SUM(N233:N236)</f>
        <v>158692.43971896404</v>
      </c>
      <c r="P236" s="14">
        <f>P235+C236+H235</f>
        <v>473930.40974359959</v>
      </c>
      <c r="Q236" s="25">
        <f>(P236-(B158+SUM(H158:H235)))/(B158+SUM(H158:H235))</f>
        <v>4.5081386500987897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315237.97002463555</v>
      </c>
      <c r="C238" s="44">
        <f>(B238*required_return)</f>
        <v>9457.1391007390666</v>
      </c>
      <c r="D238" s="14">
        <f>B238+C238</f>
        <v>324695.10912537464</v>
      </c>
      <c r="E238" s="14">
        <f>B238/3000</f>
        <v>105.07932334154518</v>
      </c>
      <c r="F238" s="14">
        <f>E238</f>
        <v>105.07932334154518</v>
      </c>
      <c r="G238" s="53">
        <f>(D238-B238)/F238</f>
        <v>90.000000000000256</v>
      </c>
      <c r="H238" s="19"/>
      <c r="I238" s="19"/>
      <c r="J238" s="14">
        <f>D238+H238-I238</f>
        <v>324695.10912537464</v>
      </c>
      <c r="K238" s="55">
        <f>E238*75/B238</f>
        <v>2.4999999999999998E-2</v>
      </c>
      <c r="L238" s="45"/>
      <c r="M238" s="47"/>
      <c r="N238" s="20">
        <f>IF(D238&gt;B238,D238*0.013,0)</f>
        <v>4221.0364186298702</v>
      </c>
      <c r="O238" s="18"/>
      <c r="P238" s="14">
        <f>P236+C238+H236</f>
        <v>483387.54884433869</v>
      </c>
      <c r="Q238" s="25">
        <f>(P238-(B158+SUM(H158:H236)))/(B158+SUM(H158:H236))</f>
        <v>4.6180519038786496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320474.07270674477</v>
      </c>
      <c r="C239" s="44">
        <f>(B239*required_return)</f>
        <v>9614.2221812023436</v>
      </c>
      <c r="D239" s="18">
        <f>B239+C239</f>
        <v>330088.29488794709</v>
      </c>
      <c r="E239" s="14">
        <f>B239/3000</f>
        <v>106.82469090224826</v>
      </c>
      <c r="F239" s="14">
        <f>E239</f>
        <v>106.82469090224826</v>
      </c>
      <c r="G239" s="52">
        <f t="shared" ref="G239:G241" si="141">(D239-B239)/F239</f>
        <v>89.999999999999773</v>
      </c>
      <c r="H239" s="19"/>
      <c r="I239" s="19"/>
      <c r="J239" s="18">
        <f>D239+H239-I239</f>
        <v>330088.29488794709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4291.1478335433121</v>
      </c>
      <c r="O239" s="18"/>
      <c r="P239" s="14">
        <f>P238+C239+H238</f>
        <v>493001.77102554101</v>
      </c>
      <c r="Q239" s="25">
        <f>(P239-(B158+SUM(H158:H238)))/(B158+SUM(H158:H238))</f>
        <v>4.729790816803793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325797.14705440379</v>
      </c>
      <c r="C240" s="44">
        <f>(B240*required_return)</f>
        <v>9773.9144116321131</v>
      </c>
      <c r="D240" s="18">
        <f>B240+C240</f>
        <v>335571.0614660359</v>
      </c>
      <c r="E240" s="14">
        <f>B240/3000</f>
        <v>108.59904901813459</v>
      </c>
      <c r="F240" s="14">
        <f>E240</f>
        <v>108.59904901813459</v>
      </c>
      <c r="G240" s="52">
        <f t="shared" si="141"/>
        <v>89.999999999999986</v>
      </c>
      <c r="H240" s="19"/>
      <c r="I240" s="19"/>
      <c r="J240" s="18">
        <f>D240+H240-I240</f>
        <v>335571.0614660359</v>
      </c>
      <c r="K240" s="55">
        <f t="shared" si="142"/>
        <v>2.5000000000000001E-2</v>
      </c>
      <c r="L240" s="45"/>
      <c r="M240" s="47"/>
      <c r="N240" s="20">
        <f>IF(D240&gt;B240,D240*0.013,0)</f>
        <v>4362.4237990584661</v>
      </c>
      <c r="O240" s="18"/>
      <c r="P240" s="14">
        <f>P239+C240+H239</f>
        <v>502775.68543717312</v>
      </c>
      <c r="Q240" s="25">
        <f>(P240-(B158+SUM(H158:H239)))/(B158+SUM(H158:H239))</f>
        <v>4.8433857130726237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331208.63766697742</v>
      </c>
      <c r="C241" s="44">
        <f>(B241*required_return)</f>
        <v>9936.2591300093227</v>
      </c>
      <c r="D241" s="18">
        <f>B241+C241</f>
        <v>341144.89679698675</v>
      </c>
      <c r="E241" s="14">
        <f>B241/3000</f>
        <v>110.40287922232581</v>
      </c>
      <c r="F241" s="14">
        <f>E241</f>
        <v>110.40287922232581</v>
      </c>
      <c r="G241" s="52">
        <f t="shared" si="141"/>
        <v>90.000000000000099</v>
      </c>
      <c r="H241" s="19"/>
      <c r="I241" s="19"/>
      <c r="J241" s="18">
        <f>D241+H241-I241</f>
        <v>341144.89679698675</v>
      </c>
      <c r="K241" s="55">
        <f t="shared" si="142"/>
        <v>2.5000000000000001E-2</v>
      </c>
      <c r="L241" s="45"/>
      <c r="M241" s="48"/>
      <c r="N241" s="20">
        <f>IF(D241&gt;B241,D241*0.013,0)</f>
        <v>4434.8836583608272</v>
      </c>
      <c r="O241" s="18">
        <f>O236+SUM(N238:N241)</f>
        <v>176001.93142855651</v>
      </c>
      <c r="P241" s="14">
        <f>P240+C241+H240</f>
        <v>512711.94456718245</v>
      </c>
      <c r="Q241" s="25">
        <f>(P241-(B158+SUM(H158:H240)))/(B158+SUM(H158:H240))</f>
        <v>4.9588674205684793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336710.01313862595</v>
      </c>
      <c r="C243" s="44">
        <f>(B243*required_return)</f>
        <v>10101.300394158778</v>
      </c>
      <c r="D243" s="14">
        <f>B243+C243</f>
        <v>346811.3135327847</v>
      </c>
      <c r="E243" s="14">
        <f>B243/3000</f>
        <v>112.23667104620864</v>
      </c>
      <c r="F243" s="14">
        <f>E243</f>
        <v>112.23667104620864</v>
      </c>
      <c r="G243" s="53">
        <f>(D243-B243)/F243</f>
        <v>89.999999999999773</v>
      </c>
      <c r="H243" s="19"/>
      <c r="I243" s="19"/>
      <c r="J243" s="14">
        <f>D243+H243-I243</f>
        <v>346811.3135327847</v>
      </c>
      <c r="K243" s="55">
        <f>E243*75/B243</f>
        <v>2.5000000000000001E-2</v>
      </c>
      <c r="L243" s="45"/>
      <c r="M243" s="47"/>
      <c r="N243" s="20">
        <f>IF(D243&gt;B243,D243*0.013,0)</f>
        <v>4508.5470759262007</v>
      </c>
      <c r="O243" s="18"/>
      <c r="P243" s="14">
        <f>P241+C243+H241</f>
        <v>522813.2449613412</v>
      </c>
      <c r="Q243" s="25">
        <f>(P243-(B158+SUM(H158:H241)))/(B158+SUM(H158:H241))</f>
        <v>5.0762672792258403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342302.76645685849</v>
      </c>
      <c r="C244" s="44">
        <f>(B244*required_return)</f>
        <v>10269.082993705755</v>
      </c>
      <c r="D244" s="18">
        <f>B244+C244</f>
        <v>352571.84945056424</v>
      </c>
      <c r="E244" s="14">
        <f>B244/3000</f>
        <v>114.10092215228616</v>
      </c>
      <c r="F244" s="14">
        <f>E244</f>
        <v>114.10092215228616</v>
      </c>
      <c r="G244" s="52">
        <f t="shared" ref="G244:G246" si="144">(D244-B244)/F244</f>
        <v>90.000000000000028</v>
      </c>
      <c r="H244" s="19"/>
      <c r="I244" s="19"/>
      <c r="J244" s="18">
        <f>D244+H244-I244</f>
        <v>352571.84945056424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4583.434042857335</v>
      </c>
      <c r="O244" s="18"/>
      <c r="P244" s="14">
        <f>P243+C244+H243</f>
        <v>533082.3279550469</v>
      </c>
      <c r="Q244" s="25">
        <f>(P244-(B158+SUM(H158:H243)))/(B158+SUM(H158:H243))</f>
        <v>5.1956171495354999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347988.41540770693</v>
      </c>
      <c r="C245" s="44">
        <f>(B245*required_return)</f>
        <v>10439.652462231208</v>
      </c>
      <c r="D245" s="18">
        <f>B245+C245</f>
        <v>358428.06786993815</v>
      </c>
      <c r="E245" s="14">
        <f>B245/3000</f>
        <v>115.99613846923565</v>
      </c>
      <c r="F245" s="14">
        <f>E245</f>
        <v>115.99613846923565</v>
      </c>
      <c r="G245" s="52">
        <f t="shared" si="144"/>
        <v>90.000000000000171</v>
      </c>
      <c r="H245" s="19"/>
      <c r="I245" s="19"/>
      <c r="J245" s="18">
        <f>D245+H245-I245</f>
        <v>358428.06786993815</v>
      </c>
      <c r="K245" s="55">
        <f t="shared" si="145"/>
        <v>2.5000000000000001E-2</v>
      </c>
      <c r="L245" s="45"/>
      <c r="M245" s="47"/>
      <c r="N245" s="20">
        <f>IF(D245&gt;B245,D245*0.013,0)</f>
        <v>4659.564882309196</v>
      </c>
      <c r="O245" s="18"/>
      <c r="P245" s="14">
        <f>P244+C245+H244</f>
        <v>543521.98041727813</v>
      </c>
      <c r="Q245" s="25">
        <f>(P245-(B158+SUM(H158:H244)))/(B158+SUM(H158:H244))</f>
        <v>5.316949421191004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353768.50298762898</v>
      </c>
      <c r="C246" s="44">
        <f>(B246*required_return)</f>
        <v>10613.05508962887</v>
      </c>
      <c r="D246" s="18">
        <f>B246+C246</f>
        <v>364381.55807725783</v>
      </c>
      <c r="E246" s="14">
        <f>B246/3000</f>
        <v>117.92283432920966</v>
      </c>
      <c r="F246" s="14">
        <f>E246</f>
        <v>117.92283432920966</v>
      </c>
      <c r="G246" s="52">
        <f t="shared" si="144"/>
        <v>89.999999999999815</v>
      </c>
      <c r="H246" s="19"/>
      <c r="I246" s="19"/>
      <c r="J246" s="18">
        <f>D246+H246-I246</f>
        <v>364381.55807725783</v>
      </c>
      <c r="K246" s="55">
        <f t="shared" si="145"/>
        <v>2.4999999999999998E-2</v>
      </c>
      <c r="L246" s="45"/>
      <c r="M246" s="48"/>
      <c r="N246" s="20">
        <f>IF(D246&gt;B246,D246*0.013,0)</f>
        <v>4736.9602550043519</v>
      </c>
      <c r="O246" s="18">
        <f>O241+SUM(N243:N246)</f>
        <v>194490.43768465359</v>
      </c>
      <c r="P246" s="14">
        <f>P245+C246+H245</f>
        <v>554135.03550690704</v>
      </c>
      <c r="Q246" s="25">
        <f>(P246-(B158+SUM(H158:H245)))/(B158+SUM(H158:H245))</f>
        <v>5.4402970218787061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359644.59782225348</v>
      </c>
      <c r="C248" s="44">
        <f>(B248*required_return)</f>
        <v>10789.337934667605</v>
      </c>
      <c r="D248" s="14">
        <f>B248+C248</f>
        <v>370433.93575692107</v>
      </c>
      <c r="E248" s="14">
        <f>B248/3000</f>
        <v>119.88153260741782</v>
      </c>
      <c r="F248" s="14">
        <f>E248</f>
        <v>119.88153260741782</v>
      </c>
      <c r="G248" s="53">
        <f>(D248-B248)/F248</f>
        <v>89.999999999999915</v>
      </c>
      <c r="H248" s="19"/>
      <c r="I248" s="19"/>
      <c r="J248" s="14">
        <f>D248+H248-I248</f>
        <v>370433.93575692107</v>
      </c>
      <c r="K248" s="55">
        <f>E248*75/B248</f>
        <v>2.5000000000000001E-2</v>
      </c>
      <c r="L248" s="45"/>
      <c r="M248" s="47"/>
      <c r="N248" s="20">
        <f>IF(D248&gt;B248,D248*0.013,0)</f>
        <v>4815.6411648399735</v>
      </c>
      <c r="O248" s="18"/>
      <c r="P248" s="14">
        <f>P246+C248+H246</f>
        <v>564924.37344157463</v>
      </c>
      <c r="Q248" s="25">
        <f>(P248-(B158+SUM(H158:H246)))/(B158+SUM(H158:H246))</f>
        <v>5.5656934262138309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365618.2945920811</v>
      </c>
      <c r="C249" s="44">
        <f>(B249*required_return)</f>
        <v>10968.548837762433</v>
      </c>
      <c r="D249" s="18">
        <f>B249+C249</f>
        <v>376586.84342984355</v>
      </c>
      <c r="E249" s="14">
        <f>B249/3000</f>
        <v>121.87276486402703</v>
      </c>
      <c r="F249" s="14">
        <f>E249</f>
        <v>121.87276486402703</v>
      </c>
      <c r="G249" s="52">
        <f t="shared" ref="G249:G251" si="147">(D249-B249)/F249</f>
        <v>90.000000000000071</v>
      </c>
      <c r="H249" s="19"/>
      <c r="I249" s="19"/>
      <c r="J249" s="18">
        <f>D249+H249-I249</f>
        <v>376586.84342984355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4895.628964587966</v>
      </c>
      <c r="O249" s="18"/>
      <c r="P249" s="14">
        <f>P248+C249+H248</f>
        <v>575892.92227933707</v>
      </c>
      <c r="Q249" s="25">
        <f>(P249-(B158+SUM(H158:H248)))/(B158+SUM(H158:H248))</f>
        <v>5.6931726648249619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371691.21446525556</v>
      </c>
      <c r="C250" s="44">
        <f>(B250*required_return)</f>
        <v>11150.736433957667</v>
      </c>
      <c r="D250" s="18">
        <f>B250+C250</f>
        <v>382841.9508992132</v>
      </c>
      <c r="E250" s="14">
        <f>B250/3000</f>
        <v>123.89707148841852</v>
      </c>
      <c r="F250" s="14">
        <f>E250</f>
        <v>123.89707148841852</v>
      </c>
      <c r="G250" s="52">
        <f t="shared" si="147"/>
        <v>89.999999999999829</v>
      </c>
      <c r="H250" s="19"/>
      <c r="I250" s="19"/>
      <c r="J250" s="18">
        <f>D250+H250-I250</f>
        <v>382841.9508992132</v>
      </c>
      <c r="K250" s="55">
        <f t="shared" si="148"/>
        <v>2.4999999999999998E-2</v>
      </c>
      <c r="L250" s="45"/>
      <c r="M250" s="47"/>
      <c r="N250" s="20">
        <f>IF(D250&gt;B250,D250*0.013,0)</f>
        <v>4976.9453616897717</v>
      </c>
      <c r="O250" s="18"/>
      <c r="P250" s="14">
        <f>P249+C250+H249</f>
        <v>587043.65871329478</v>
      </c>
      <c r="Q250" s="25">
        <f>(P250-(B158+SUM(H158:H249)))/(B158+SUM(H158:H249))</f>
        <v>5.8227693335894246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377865.00553752342</v>
      </c>
      <c r="C251" s="44">
        <f>(B251*required_return)</f>
        <v>11335.950166125702</v>
      </c>
      <c r="D251" s="18">
        <f>B251+C251</f>
        <v>389200.95570364915</v>
      </c>
      <c r="E251" s="14">
        <f>B251/3000</f>
        <v>125.95500184584114</v>
      </c>
      <c r="F251" s="14">
        <f>E251</f>
        <v>125.95500184584114</v>
      </c>
      <c r="G251" s="52">
        <f t="shared" si="147"/>
        <v>90.000000000000171</v>
      </c>
      <c r="H251" s="19"/>
      <c r="I251" s="19"/>
      <c r="J251" s="18">
        <f>D251+H251-I251</f>
        <v>389200.95570364915</v>
      </c>
      <c r="K251" s="55">
        <f t="shared" si="148"/>
        <v>2.4999999999999998E-2</v>
      </c>
      <c r="L251" s="45"/>
      <c r="M251" s="48"/>
      <c r="N251" s="20">
        <f>IF(D251&gt;B251,D251*0.013,0)</f>
        <v>5059.612424147439</v>
      </c>
      <c r="O251" s="18">
        <f>O246+SUM(N248:N251)</f>
        <v>214238.26559991873</v>
      </c>
      <c r="P251" s="14">
        <f>P250+C251+H250</f>
        <v>598379.60887942044</v>
      </c>
      <c r="Q251" s="25">
        <f>(P251-(B158+SUM(H158:H250)))/(B158+SUM(H158:H250))</f>
        <v>5.9545186030220636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384141.34327950171</v>
      </c>
      <c r="C253" s="44">
        <f>(B253*required_return)</f>
        <v>11524.240298385052</v>
      </c>
      <c r="D253" s="14">
        <f>B253+C253</f>
        <v>395665.58357788675</v>
      </c>
      <c r="E253" s="14">
        <f>B253/3000</f>
        <v>128.04711442650057</v>
      </c>
      <c r="F253" s="14">
        <f>E253</f>
        <v>128.04711442650057</v>
      </c>
      <c r="G253" s="53">
        <f>(D253-B253)/F253</f>
        <v>89.999999999999858</v>
      </c>
      <c r="H253" s="19"/>
      <c r="I253" s="19"/>
      <c r="J253" s="14">
        <f>D253+H253-I253</f>
        <v>395665.58357788675</v>
      </c>
      <c r="K253" s="55">
        <f>E253*75/B253</f>
        <v>2.5000000000000001E-2</v>
      </c>
      <c r="L253" s="45"/>
      <c r="M253" s="47"/>
      <c r="N253" s="20">
        <f>IF(D253&gt;B253,D253*0.013,0)</f>
        <v>5143.6525865125277</v>
      </c>
      <c r="O253" s="18"/>
      <c r="P253" s="14">
        <f>P251+C253+H251</f>
        <v>609903.84917780547</v>
      </c>
      <c r="Q253" s="25">
        <f>(P253-(B158+SUM(H158:H251)))/(B158+SUM(H158:H251))</f>
        <v>6.0884562278199787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390521.93099137425</v>
      </c>
      <c r="C254" s="44">
        <f>(B254*required_return)</f>
        <v>11715.657929741226</v>
      </c>
      <c r="D254" s="18">
        <f>B254+C254</f>
        <v>402237.5889211155</v>
      </c>
      <c r="E254" s="14">
        <f>B254/3000</f>
        <v>130.17397699712475</v>
      </c>
      <c r="F254" s="14">
        <f>E254</f>
        <v>130.17397699712475</v>
      </c>
      <c r="G254" s="52">
        <f t="shared" ref="G254:G256" si="150">(D254-B254)/F254</f>
        <v>90.000000000000199</v>
      </c>
      <c r="H254" s="19"/>
      <c r="I254" s="19"/>
      <c r="J254" s="18">
        <f>D254+H254-I254</f>
        <v>402237.5889211155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5229.0886559745013</v>
      </c>
      <c r="O254" s="18"/>
      <c r="P254" s="14">
        <f>P253+C254+H253</f>
        <v>621619.50710754667</v>
      </c>
      <c r="Q254" s="25">
        <f>(P254-(B158+SUM(H158:H253)))/(B158+SUM(H158:H253))</f>
        <v>6.2246185565657868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397008.50026514102</v>
      </c>
      <c r="C255" s="44">
        <f>(B255*required_return)</f>
        <v>11910.255007954231</v>
      </c>
      <c r="D255" s="18">
        <f>B255+C255</f>
        <v>408918.75527309527</v>
      </c>
      <c r="E255" s="14">
        <f>B255/3000</f>
        <v>132.336166755047</v>
      </c>
      <c r="F255" s="14">
        <f>E255</f>
        <v>132.336166755047</v>
      </c>
      <c r="G255" s="52">
        <f t="shared" si="150"/>
        <v>90.000000000000199</v>
      </c>
      <c r="H255" s="19"/>
      <c r="I255" s="19"/>
      <c r="J255" s="18">
        <f>D255+H255-I255</f>
        <v>408918.75527309527</v>
      </c>
      <c r="K255" s="55">
        <f t="shared" si="151"/>
        <v>2.4999999999999998E-2</v>
      </c>
      <c r="L255" s="45"/>
      <c r="M255" s="47"/>
      <c r="N255" s="20">
        <f>IF(D255&gt;B255,D255*0.013,0)</f>
        <v>5315.9438185502386</v>
      </c>
      <c r="O255" s="18"/>
      <c r="P255" s="14">
        <f>P254+C255+H254</f>
        <v>633529.76211550087</v>
      </c>
      <c r="Q255" s="25">
        <f>(P255-(B158+SUM(H158:H254)))/(B158+SUM(H158:H254))</f>
        <v>6.3630425415920637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403602.81145454501</v>
      </c>
      <c r="C256" s="44">
        <f>(B256*required_return)</f>
        <v>12108.08434363635</v>
      </c>
      <c r="D256" s="18">
        <f>B256+C256</f>
        <v>415710.89579818136</v>
      </c>
      <c r="E256" s="14">
        <f>B256/3000</f>
        <v>134.53427048484835</v>
      </c>
      <c r="F256" s="14">
        <f>E256</f>
        <v>134.53427048484835</v>
      </c>
      <c r="G256" s="52">
        <f t="shared" si="150"/>
        <v>89.999999999999986</v>
      </c>
      <c r="H256" s="19"/>
      <c r="I256" s="19"/>
      <c r="J256" s="18">
        <f>D256+H256-I256</f>
        <v>415710.89579818136</v>
      </c>
      <c r="K256" s="55">
        <f t="shared" si="151"/>
        <v>2.5000000000000005E-2</v>
      </c>
      <c r="L256" s="45"/>
      <c r="M256" s="48"/>
      <c r="N256" s="20">
        <f>IF(D256&gt;B256,D256*0.013,0)</f>
        <v>5404.2416453763572</v>
      </c>
      <c r="O256" s="18">
        <f>O251+SUM(N253:N256)</f>
        <v>235331.19230633235</v>
      </c>
      <c r="P256" s="14">
        <f>P255+C256+H255</f>
        <v>645637.84645913728</v>
      </c>
      <c r="Q256" s="25">
        <f>(P256-(B158+SUM(H158:H255)))/(B158+SUM(H158:H255))</f>
        <v>6.5037657490096281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410306.65415280499</v>
      </c>
      <c r="C258" s="44">
        <f>(B258*required_return)</f>
        <v>12309.199624584149</v>
      </c>
      <c r="D258" s="14">
        <f>B258+C258</f>
        <v>422615.85377738916</v>
      </c>
      <c r="E258" s="14">
        <f>B258/3000</f>
        <v>136.76888471760165</v>
      </c>
      <c r="F258" s="14">
        <f>E258</f>
        <v>136.76888471760165</v>
      </c>
      <c r="G258" s="53">
        <f>(D258-B258)/F258</f>
        <v>90.000000000000171</v>
      </c>
      <c r="H258" s="19"/>
      <c r="I258" s="19"/>
      <c r="J258" s="14">
        <f>D258+H258-I258</f>
        <v>422615.85377738916</v>
      </c>
      <c r="K258" s="55">
        <f>E258*75/B258</f>
        <v>2.5000000000000001E-2</v>
      </c>
      <c r="L258" s="45"/>
      <c r="M258" s="19"/>
      <c r="N258" s="20">
        <f>IF(D258&gt;B258,D258*0.013,0)</f>
        <v>5494.0060991060591</v>
      </c>
      <c r="O258" s="18"/>
      <c r="P258" s="14">
        <f>P256+C258+H256</f>
        <v>657947.04608372145</v>
      </c>
      <c r="Q258" s="25">
        <f>(P258-(B158+SUM(H158:H256)))/(B158+SUM(H158:H256))</f>
        <v>6.6468263689023974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417121.84767828311</v>
      </c>
      <c r="C259" s="44">
        <f>(B259*required_return)</f>
        <v>12513.655430348494</v>
      </c>
      <c r="D259" s="18">
        <f>B259+C259</f>
        <v>429635.50310863159</v>
      </c>
      <c r="E259" s="14">
        <f>B259/3000</f>
        <v>139.04061589276102</v>
      </c>
      <c r="F259" s="14">
        <f>E259</f>
        <v>139.04061589276102</v>
      </c>
      <c r="G259" s="52">
        <f t="shared" ref="G259:G261" si="153">(D259-B259)/F259</f>
        <v>89.999999999999872</v>
      </c>
      <c r="H259" s="19"/>
      <c r="I259" s="19"/>
      <c r="J259" s="18">
        <f>D259+H259-I259</f>
        <v>429635.50310863159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5585.2615404122107</v>
      </c>
      <c r="O259" s="18"/>
      <c r="P259" s="14">
        <f>P258+C259+H258</f>
        <v>670460.70151406992</v>
      </c>
      <c r="Q259" s="25">
        <f>(P259-(B158+SUM(H158:H258)))/(B158+SUM(H158:H258))</f>
        <v>6.7922632256915847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424050.24156821938</v>
      </c>
      <c r="C260" s="44">
        <f>(B260*required_return)</f>
        <v>12721.50724704658</v>
      </c>
      <c r="D260" s="18">
        <f>B260+C260</f>
        <v>436771.74881526595</v>
      </c>
      <c r="E260" s="14">
        <f>B260/3000</f>
        <v>141.3500805227398</v>
      </c>
      <c r="F260" s="14">
        <f>E260</f>
        <v>141.3500805227398</v>
      </c>
      <c r="G260" s="52">
        <f t="shared" si="153"/>
        <v>89.999999999999901</v>
      </c>
      <c r="H260" s="19"/>
      <c r="I260" s="19"/>
      <c r="J260" s="18">
        <f>D260+H260-I260</f>
        <v>436771.74881526595</v>
      </c>
      <c r="K260" s="55">
        <f t="shared" si="154"/>
        <v>2.5000000000000001E-2</v>
      </c>
      <c r="L260" s="45"/>
      <c r="M260" s="19"/>
      <c r="N260" s="20">
        <f>IF(D260&gt;B260,D260*0.013,0)</f>
        <v>5678.032734598457</v>
      </c>
      <c r="O260" s="18"/>
      <c r="P260" s="14">
        <f>P259+C260+H259</f>
        <v>683182.20876111649</v>
      </c>
      <c r="Q260" s="25">
        <f>(P260-(B158+SUM(H158:H259)))/(B158+SUM(H158:H259))</f>
        <v>6.940115788672041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431093.71608066751</v>
      </c>
      <c r="C261" s="44">
        <f>(B261*required_return)</f>
        <v>12932.811482420026</v>
      </c>
      <c r="D261" s="18">
        <f>B261+C261</f>
        <v>444026.52756308753</v>
      </c>
      <c r="E261" s="14">
        <f>B261/3000</f>
        <v>143.69790536022251</v>
      </c>
      <c r="F261" s="14">
        <f>E261</f>
        <v>143.69790536022251</v>
      </c>
      <c r="G261" s="52">
        <f t="shared" si="153"/>
        <v>89.999999999999943</v>
      </c>
      <c r="H261" s="19"/>
      <c r="I261" s="19"/>
      <c r="J261" s="18">
        <f>D261+H261-I261</f>
        <v>444026.52756308753</v>
      </c>
      <c r="K261" s="55">
        <f t="shared" si="154"/>
        <v>2.5000000000000001E-2</v>
      </c>
      <c r="L261" s="45"/>
      <c r="M261" s="23"/>
      <c r="N261" s="20">
        <f>IF(D261&gt;B261,D261*0.013,0)</f>
        <v>5772.344858320138</v>
      </c>
      <c r="O261" s="18">
        <f>O256+SUM(N258:N261)</f>
        <v>257860.83753876921</v>
      </c>
      <c r="P261" s="14">
        <f>P260+C261+H260</f>
        <v>696115.02024353656</v>
      </c>
      <c r="Q261" s="25">
        <f>(P261-(B158+SUM(H158:H260)))/(B158+SUM(H158:H260))</f>
        <v>7.0904241827236039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438254.18270476739</v>
      </c>
      <c r="C263" s="44">
        <f>(B263*required_return)</f>
        <v>13147.625481143021</v>
      </c>
      <c r="D263" s="14">
        <f>B263+C263</f>
        <v>451401.8081859104</v>
      </c>
      <c r="E263" s="14">
        <f>B263/3000</f>
        <v>146.0847275682558</v>
      </c>
      <c r="F263" s="14">
        <f>E263</f>
        <v>146.0847275682558</v>
      </c>
      <c r="G263" s="53">
        <f>(D263-B263)/F263</f>
        <v>89.999999999999929</v>
      </c>
      <c r="H263" s="19"/>
      <c r="I263" s="19"/>
      <c r="J263" s="14">
        <f>D263+H263-I263</f>
        <v>451401.8081859104</v>
      </c>
      <c r="K263" s="55">
        <f>E263*75/B263</f>
        <v>2.4999999999999998E-2</v>
      </c>
      <c r="L263" s="45"/>
      <c r="M263" s="47"/>
      <c r="N263" s="20">
        <f>IF(D263&gt;B263,D263*0.013,0)</f>
        <v>5868.2235064168353</v>
      </c>
      <c r="O263" s="18"/>
      <c r="P263" s="14">
        <f>P261+C263+H261</f>
        <v>709262.64572467958</v>
      </c>
      <c r="Q263" s="25">
        <f>(P263-(B158+SUM(H158:H261)))/(B158+SUM(H158:H261))</f>
        <v>7.2432291992003623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445533.58467949356</v>
      </c>
      <c r="C264" s="44">
        <f>(B264*required_return)</f>
        <v>13366.007540384806</v>
      </c>
      <c r="D264" s="18">
        <f>B264+C264</f>
        <v>458899.5922198784</v>
      </c>
      <c r="E264" s="14">
        <f>B264/3000</f>
        <v>148.51119489316451</v>
      </c>
      <c r="F264" s="14">
        <f>E264</f>
        <v>148.51119489316451</v>
      </c>
      <c r="G264" s="52">
        <f t="shared" ref="G264:G266" si="156">(D264-B264)/F264</f>
        <v>90.000000000000171</v>
      </c>
      <c r="H264" s="19"/>
      <c r="I264" s="19"/>
      <c r="J264" s="18">
        <f>D264+H264-I264</f>
        <v>458899.5922198784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5965.6946988584186</v>
      </c>
      <c r="O264" s="18"/>
      <c r="P264" s="14">
        <f>P263+C264+H263</f>
        <v>722628.65326506435</v>
      </c>
      <c r="Q264" s="25">
        <f>(P264-(B158+SUM(H158:H263)))/(B158+SUM(H158:H263))</f>
        <v>7.3985723070007987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452933.89752101997</v>
      </c>
      <c r="C265" s="44">
        <f>(B265*required_return)</f>
        <v>13588.016925630598</v>
      </c>
      <c r="D265" s="18">
        <f>B265+C265</f>
        <v>466521.9144466506</v>
      </c>
      <c r="E265" s="14">
        <f>B265/3000</f>
        <v>150.97796584033998</v>
      </c>
      <c r="F265" s="14">
        <f>E265</f>
        <v>150.97796584033998</v>
      </c>
      <c r="G265" s="52">
        <f t="shared" si="156"/>
        <v>90.000000000000185</v>
      </c>
      <c r="H265" s="19"/>
      <c r="I265" s="19"/>
      <c r="J265" s="18">
        <f>D265+H265-I265</f>
        <v>466521.9144466506</v>
      </c>
      <c r="K265" s="55">
        <f t="shared" si="157"/>
        <v>2.4999999999999994E-2</v>
      </c>
      <c r="L265" s="45"/>
      <c r="M265" s="47"/>
      <c r="N265" s="20">
        <f>IF(D265&gt;B265,D265*0.013,0)</f>
        <v>6064.7848878064578</v>
      </c>
      <c r="O265" s="18"/>
      <c r="P265" s="14">
        <f>P264+C265+H264</f>
        <v>736216.67019069497</v>
      </c>
      <c r="Q265" s="25">
        <f>(P265-(B158+SUM(H158:H264)))/(B158+SUM(H158:H264))</f>
        <v>7.5564956638218019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460457.12955884414</v>
      </c>
      <c r="C266" s="44">
        <f>(B266*required_return)</f>
        <v>13813.713886765323</v>
      </c>
      <c r="D266" s="18">
        <f>B266+C266</f>
        <v>474270.84344560944</v>
      </c>
      <c r="E266" s="14">
        <f>B266/3000</f>
        <v>153.48570985294805</v>
      </c>
      <c r="F266" s="14">
        <f>E266</f>
        <v>153.48570985294805</v>
      </c>
      <c r="G266" s="52">
        <f t="shared" si="156"/>
        <v>89.999999999999829</v>
      </c>
      <c r="H266" s="19"/>
      <c r="I266" s="19"/>
      <c r="J266" s="18">
        <f>D266+H266-I266</f>
        <v>474270.84344560944</v>
      </c>
      <c r="K266" s="55">
        <f t="shared" si="157"/>
        <v>2.5000000000000001E-2</v>
      </c>
      <c r="L266" s="45"/>
      <c r="M266" s="48"/>
      <c r="N266" s="20">
        <f>IF(D266&gt;B266,D266*0.013,0)</f>
        <v>6165.5209647929223</v>
      </c>
      <c r="O266" s="18">
        <f>O261+SUM(N263:N266)</f>
        <v>281925.06159664382</v>
      </c>
      <c r="P266" s="14">
        <f>P265+C266+H265</f>
        <v>750030.38407746027</v>
      </c>
      <c r="Q266" s="25">
        <f>(P266-(B158+SUM(H158:H265)))/(B158+SUM(H158:H265))</f>
        <v>7.7170421275996013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G15" sqref="G15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8.0898437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0.05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77">
        <f>(P8-(B3+SUM(H3:H6)))/(B3+SUM(H3:H6))</f>
        <v>0.15927407429999993</v>
      </c>
      <c r="R8" s="25">
        <f>D8/B8-1</f>
        <v>2.9999999999999805E-2</v>
      </c>
    </row>
    <row r="9" spans="1:18" s="21" customFormat="1">
      <c r="A9" s="73">
        <f>A8+7</f>
        <v>44647</v>
      </c>
      <c r="B9" s="74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/>
      <c r="I9" s="19"/>
      <c r="J9" s="18">
        <f>D9+H9-I9</f>
        <v>3006.1045930579999</v>
      </c>
      <c r="K9" s="55">
        <f t="shared" ref="K9:K11" si="4">E9*75/B9</f>
        <v>2.4999999999999998E-2</v>
      </c>
      <c r="L9" s="45"/>
      <c r="M9" s="47"/>
      <c r="N9" s="39"/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3006.1045930579999</v>
      </c>
      <c r="C10" s="44">
        <f>(B10*required_return)</f>
        <v>90.183137791739995</v>
      </c>
      <c r="D10" s="18">
        <f>B10+C10</f>
        <v>3096.28773084974</v>
      </c>
      <c r="E10" s="14">
        <f>B10/3000</f>
        <v>1.0020348643526666</v>
      </c>
      <c r="F10" s="14">
        <f>E10</f>
        <v>1.0020348643526666</v>
      </c>
      <c r="G10" s="52">
        <f t="shared" si="3"/>
        <v>90.000000000000142</v>
      </c>
      <c r="H10" s="19"/>
      <c r="I10" s="19"/>
      <c r="J10" s="18">
        <f>D10+H10-I10</f>
        <v>3096.28773084974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3096.28773084974</v>
      </c>
      <c r="Q10" s="25">
        <f>(P10-(B3+SUM(H3:H9)))/(B3+SUM(H3:H9))</f>
        <v>0.19087989648066922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3096.28773084974</v>
      </c>
      <c r="C11" s="44">
        <f>(B11*required_return)</f>
        <v>92.888631925492191</v>
      </c>
      <c r="D11" s="18">
        <f>B11+C11</f>
        <v>3189.1763627752321</v>
      </c>
      <c r="E11" s="14">
        <f>B11/3000</f>
        <v>1.0320959102832468</v>
      </c>
      <c r="F11" s="14">
        <f>E11</f>
        <v>1.0320959102832468</v>
      </c>
      <c r="G11" s="52">
        <f t="shared" si="3"/>
        <v>89.999999999999858</v>
      </c>
      <c r="H11" s="19"/>
      <c r="I11" s="19"/>
      <c r="J11" s="18">
        <f>D11+H11-I11</f>
        <v>3189.1763627752321</v>
      </c>
      <c r="K11" s="55">
        <f t="shared" si="4"/>
        <v>2.5000000000000005E-2</v>
      </c>
      <c r="L11" s="45"/>
      <c r="M11" s="47"/>
      <c r="N11" s="39"/>
      <c r="O11" s="18"/>
      <c r="P11" s="14">
        <f>P10+C11+H10</f>
        <v>3189.1763627752321</v>
      </c>
      <c r="Q11" s="25">
        <f>(P11-(B3+SUM(H3:H10)))/(B3+SUM(H3:H10))</f>
        <v>0.22660629337508925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3189.1763627752321</v>
      </c>
      <c r="C13" s="44">
        <f>(B13*required_return)</f>
        <v>95.675290883256963</v>
      </c>
      <c r="D13" s="14">
        <f>B13+C13</f>
        <v>3284.8516536584889</v>
      </c>
      <c r="E13" s="14">
        <f>B13/3000</f>
        <v>1.0630587875917441</v>
      </c>
      <c r="F13" s="14">
        <f>E13</f>
        <v>1.0630587875917441</v>
      </c>
      <c r="G13" s="53">
        <f>(D13-B13)/F13</f>
        <v>89.999999999999858</v>
      </c>
      <c r="H13" s="19"/>
      <c r="I13" s="19"/>
      <c r="J13" s="14">
        <f>D13+H13-I13</f>
        <v>3284.8516536584889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3284.8516536584889</v>
      </c>
      <c r="Q13" s="25">
        <f>(P13-(B3+SUM(H3:H11)))/(B3+SUM(H3:H11))</f>
        <v>0.26340448217634188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3284.8516536584889</v>
      </c>
      <c r="C14" s="44">
        <f>(B14*required_return)</f>
        <v>98.545549609754659</v>
      </c>
      <c r="D14" s="18">
        <f>B14+C14</f>
        <v>3383.3972032682436</v>
      </c>
      <c r="E14" s="14">
        <f>B14/3000</f>
        <v>1.0949505512194964</v>
      </c>
      <c r="F14" s="14">
        <f>E14</f>
        <v>1.0949505512194964</v>
      </c>
      <c r="G14" s="52">
        <f t="shared" ref="G14:G16" si="6">(D14-B14)/F14</f>
        <v>90.000000000000071</v>
      </c>
      <c r="H14" s="19"/>
      <c r="I14" s="19"/>
      <c r="J14" s="18">
        <f>D14+H14-I14</f>
        <v>3383.3972032682436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3383.3972032682436</v>
      </c>
      <c r="Q14" s="25">
        <f>(P14-(B3+SUM(H3:H13)))/(B3+SUM(H3:H13))</f>
        <v>0.30130661664163216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3383.3972032682436</v>
      </c>
      <c r="C15" s="44">
        <f>(B15*required_return)</f>
        <v>101.5019160980473</v>
      </c>
      <c r="D15" s="18">
        <f>B15+C15</f>
        <v>3484.899119366291</v>
      </c>
      <c r="E15" s="14">
        <f>B15/3000</f>
        <v>1.1277990677560812</v>
      </c>
      <c r="F15" s="14">
        <f>E15</f>
        <v>1.1277990677560812</v>
      </c>
      <c r="G15" s="52">
        <f t="shared" si="6"/>
        <v>90.000000000000028</v>
      </c>
      <c r="H15" s="19"/>
      <c r="I15" s="19"/>
      <c r="J15" s="18">
        <f>D15+H15-I15</f>
        <v>3484.899119366291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3484.899119366291</v>
      </c>
      <c r="Q15" s="25">
        <f>(P15-(B3+SUM(H3:H14)))/(B3+SUM(H3:H14))</f>
        <v>0.34034581514088114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3484.899119366291</v>
      </c>
      <c r="C16" s="44">
        <f>(B16*required_return)</f>
        <v>104.54697358098872</v>
      </c>
      <c r="D16" s="18">
        <f>B16+C16</f>
        <v>3589.4460929472798</v>
      </c>
      <c r="E16" s="14">
        <f>B16/3000</f>
        <v>1.1616330397887638</v>
      </c>
      <c r="F16" s="14">
        <f>E16</f>
        <v>1.1616330397887638</v>
      </c>
      <c r="G16" s="52">
        <f t="shared" si="6"/>
        <v>90.000000000000085</v>
      </c>
      <c r="H16" s="19"/>
      <c r="I16" s="19"/>
      <c r="J16" s="18">
        <f>D16+H16-I16</f>
        <v>3589.4460929472798</v>
      </c>
      <c r="K16" s="55">
        <f t="shared" si="7"/>
        <v>2.5000000000000005E-2</v>
      </c>
      <c r="L16" s="45"/>
      <c r="M16" s="47"/>
      <c r="N16" s="39"/>
      <c r="O16" s="18"/>
      <c r="P16" s="14">
        <f>P15+C16+H15</f>
        <v>3589.4460929472798</v>
      </c>
      <c r="Q16" s="25">
        <f>(P16-(B3+SUM(H3:H15)))/(B3+SUM(H3:H15))</f>
        <v>0.38055618959510762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3589.4460929472798</v>
      </c>
      <c r="C18" s="44">
        <f>(B18*required_return)</f>
        <v>107.68338278841838</v>
      </c>
      <c r="D18" s="14">
        <f>B18+C18</f>
        <v>3697.1294757356982</v>
      </c>
      <c r="E18" s="14">
        <f>B18/3000</f>
        <v>1.1964820309824267</v>
      </c>
      <c r="F18" s="14">
        <f>E18</f>
        <v>1.1964820309824267</v>
      </c>
      <c r="G18" s="53">
        <f>(D18-B18)/F18</f>
        <v>89.999999999999986</v>
      </c>
      <c r="H18" s="19"/>
      <c r="I18" s="19"/>
      <c r="J18" s="14">
        <f>D18+H18-I18</f>
        <v>3697.1294757356982</v>
      </c>
      <c r="K18" s="55">
        <f>E18*75/B18</f>
        <v>2.5000000000000005E-2</v>
      </c>
      <c r="L18" s="45"/>
      <c r="M18" s="47"/>
      <c r="N18" s="39"/>
      <c r="O18" s="18"/>
      <c r="P18" s="14">
        <f>P16+C18+H16</f>
        <v>3697.1294757356982</v>
      </c>
      <c r="Q18" s="25">
        <f>(P18-(B3+SUM(H3:H16)))/(B3+SUM(H3:H16))</f>
        <v>0.42197287528296085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3697.1294757356982</v>
      </c>
      <c r="C19" s="44">
        <f>(B19*required_return)</f>
        <v>110.91388427207094</v>
      </c>
      <c r="D19" s="18">
        <f>B19+C19</f>
        <v>3808.043360007769</v>
      </c>
      <c r="E19" s="14">
        <f>B19/3000</f>
        <v>1.2323764919118994</v>
      </c>
      <c r="F19" s="14">
        <f>E19</f>
        <v>1.2323764919118994</v>
      </c>
      <c r="G19" s="52">
        <f t="shared" ref="G19:G21" si="9">(D19-B19)/F19</f>
        <v>89.999999999999915</v>
      </c>
      <c r="H19" s="19"/>
      <c r="I19" s="19"/>
      <c r="J19" s="18">
        <f>D19+H19-I19</f>
        <v>3808.043360007769</v>
      </c>
      <c r="K19" s="55">
        <f t="shared" ref="K19:K21" si="10">E19*75/B19</f>
        <v>2.4999999999999998E-2</v>
      </c>
      <c r="L19" s="45"/>
      <c r="M19" s="47"/>
      <c r="N19" s="39"/>
      <c r="O19" s="18"/>
      <c r="P19" s="14">
        <f>P18+C19+H18</f>
        <v>3808.043360007769</v>
      </c>
      <c r="Q19" s="25">
        <f>(P19-(B3+SUM(H3:H18)))/(B3+SUM(H3:H18))</f>
        <v>0.46463206154144965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3808.043360007769</v>
      </c>
      <c r="C20" s="44">
        <f>(B20*required_return)</f>
        <v>114.24130080023306</v>
      </c>
      <c r="D20" s="18">
        <f>B20+C20</f>
        <v>3922.2846608080022</v>
      </c>
      <c r="E20" s="14">
        <f>B20/3000</f>
        <v>1.2693477866692564</v>
      </c>
      <c r="F20" s="14">
        <f>E20</f>
        <v>1.2693477866692564</v>
      </c>
      <c r="G20" s="52">
        <f t="shared" si="9"/>
        <v>90.000000000000057</v>
      </c>
      <c r="H20" s="19"/>
      <c r="I20" s="19"/>
      <c r="J20" s="18">
        <f>D20+H20-I20</f>
        <v>3922.2846608080022</v>
      </c>
      <c r="K20" s="55">
        <f t="shared" si="10"/>
        <v>2.5000000000000001E-2</v>
      </c>
      <c r="L20" s="45"/>
      <c r="M20" s="47"/>
      <c r="N20" s="39"/>
      <c r="O20" s="18"/>
      <c r="P20" s="14">
        <f>P19+C20+H19</f>
        <v>3922.2846608080022</v>
      </c>
      <c r="Q20" s="25">
        <f>(P20-(B3+SUM(H3:H19)))/(B3+SUM(H3:H19))</f>
        <v>0.50857102338769311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3922.2846608080022</v>
      </c>
      <c r="C21" s="44">
        <f>(B21*required_return)</f>
        <v>117.66853982424006</v>
      </c>
      <c r="D21" s="18">
        <f>B21+C21</f>
        <v>4039.9532006322424</v>
      </c>
      <c r="E21" s="14">
        <f>B21/3000</f>
        <v>1.3074282202693341</v>
      </c>
      <c r="F21" s="14">
        <f>E21</f>
        <v>1.3074282202693341</v>
      </c>
      <c r="G21" s="52">
        <f t="shared" si="9"/>
        <v>90.000000000000156</v>
      </c>
      <c r="H21" s="19"/>
      <c r="I21" s="19"/>
      <c r="J21" s="18">
        <f>D21+H21-I21</f>
        <v>4039.9532006322424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4039.9532006322424</v>
      </c>
      <c r="Q21" s="25">
        <f>(P21-(B3+SUM(H3:H20)))/(B3+SUM(H3:H20))</f>
        <v>0.55382815408932407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4039.9532006322424</v>
      </c>
      <c r="C23" s="44">
        <f>(B23*required_return)</f>
        <v>121.19859601896727</v>
      </c>
      <c r="D23" s="14">
        <f>B23+C23</f>
        <v>4161.1517966512101</v>
      </c>
      <c r="E23" s="14">
        <f>B23/3000</f>
        <v>1.3466510668774141</v>
      </c>
      <c r="F23" s="14">
        <f>E23</f>
        <v>1.3466510668774141</v>
      </c>
      <c r="G23" s="53">
        <f>(D23-B23)/F23</f>
        <v>90.000000000000313</v>
      </c>
      <c r="H23" s="19"/>
      <c r="I23" s="19"/>
      <c r="J23" s="14">
        <f>D23+H23-I23</f>
        <v>4161.1517966512101</v>
      </c>
      <c r="K23" s="55">
        <f>E23*75/B23</f>
        <v>2.5000000000000001E-2</v>
      </c>
      <c r="L23" s="45"/>
      <c r="M23" s="47"/>
      <c r="N23" s="39"/>
      <c r="O23" s="18"/>
      <c r="P23" s="14">
        <f>P21+C23+H21</f>
        <v>4161.1517966512101</v>
      </c>
      <c r="Q23" s="25">
        <f>(P23-(B3+SUM(H3:H21)))/(B3+SUM(H3:H21))</f>
        <v>0.60044299871200391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4161.1517966512101</v>
      </c>
      <c r="C24" s="44">
        <f>(B24*required_return)</f>
        <v>124.8345538995363</v>
      </c>
      <c r="D24" s="18">
        <f>B24+C24</f>
        <v>4285.9863505507465</v>
      </c>
      <c r="E24" s="14">
        <f>B24/3000</f>
        <v>1.3870505988837367</v>
      </c>
      <c r="F24" s="14">
        <f>E24</f>
        <v>1.3870505988837367</v>
      </c>
      <c r="G24" s="52">
        <f t="shared" ref="G24:G26" si="12">(D24-B24)/F24</f>
        <v>90.000000000000014</v>
      </c>
      <c r="H24" s="19"/>
      <c r="I24" s="19"/>
      <c r="J24" s="18">
        <f>D24+H24-I24</f>
        <v>4285.9863505507465</v>
      </c>
      <c r="K24" s="55">
        <f t="shared" ref="K24:K26" si="13">E24*75/B24</f>
        <v>2.4999999999999998E-2</v>
      </c>
      <c r="L24" s="45"/>
      <c r="M24" s="47"/>
      <c r="N24" s="39"/>
      <c r="O24" s="18"/>
      <c r="P24" s="14">
        <f>P23+C24+H23</f>
        <v>4285.9863505507465</v>
      </c>
      <c r="Q24" s="25">
        <f>(P24-(B3+SUM(H3:H23)))/(B3+SUM(H3:H23))</f>
        <v>0.64845628867336402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4285.9863505507465</v>
      </c>
      <c r="C25" s="44">
        <f>(B25*required_return)</f>
        <v>128.57959051652239</v>
      </c>
      <c r="D25" s="18">
        <f>B25+C25</f>
        <v>4414.5659410672688</v>
      </c>
      <c r="E25" s="14">
        <f>B25/3000</f>
        <v>1.4286621168502489</v>
      </c>
      <c r="F25" s="14">
        <f>E25</f>
        <v>1.4286621168502489</v>
      </c>
      <c r="G25" s="52">
        <f t="shared" si="12"/>
        <v>89.999999999999943</v>
      </c>
      <c r="H25" s="19"/>
      <c r="I25" s="19"/>
      <c r="J25" s="18">
        <f>D25+H25-I25</f>
        <v>4414.5659410672688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4414.5659410672688</v>
      </c>
      <c r="Q25" s="25">
        <f>(P25-(B3+SUM(H3:H24)))/(B3+SUM(H3:H24))</f>
        <v>0.69790997733356497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4414.5659410672688</v>
      </c>
      <c r="C26" s="44">
        <f>(B26*required_return)</f>
        <v>132.43697823201805</v>
      </c>
      <c r="D26" s="18">
        <f>B26+C26</f>
        <v>4547.002919299287</v>
      </c>
      <c r="E26" s="14">
        <f>B26/3000</f>
        <v>1.4715219803557562</v>
      </c>
      <c r="F26" s="14">
        <f>E26</f>
        <v>1.4715219803557562</v>
      </c>
      <c r="G26" s="52">
        <f t="shared" si="12"/>
        <v>90.000000000000085</v>
      </c>
      <c r="H26" s="19"/>
      <c r="I26" s="19"/>
      <c r="J26" s="18">
        <f>D26+H26-I26</f>
        <v>4547.002919299287</v>
      </c>
      <c r="K26" s="55">
        <f t="shared" si="13"/>
        <v>2.4999999999999998E-2</v>
      </c>
      <c r="L26" s="45"/>
      <c r="M26" s="47"/>
      <c r="N26" s="20"/>
      <c r="O26" s="18"/>
      <c r="P26" s="14">
        <f>P25+C26+H25</f>
        <v>4547.002919299287</v>
      </c>
      <c r="Q26" s="25">
        <f>(P26-(B3+SUM(H3:H25)))/(B3+SUM(H3:H25))</f>
        <v>0.74884727665357187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4547.002919299287</v>
      </c>
      <c r="C28" s="44">
        <f>(B28*required_return)</f>
        <v>136.41008757897862</v>
      </c>
      <c r="D28" s="14">
        <f>B28+C28</f>
        <v>4683.4130068782652</v>
      </c>
      <c r="E28" s="14">
        <f>B28/3000</f>
        <v>1.515667639766429</v>
      </c>
      <c r="F28" s="14">
        <f>E28</f>
        <v>1.515667639766429</v>
      </c>
      <c r="G28" s="53">
        <f>(D28-B28)/F28</f>
        <v>89.999999999999702</v>
      </c>
      <c r="H28" s="19"/>
      <c r="I28" s="19"/>
      <c r="J28" s="14">
        <f>D28+H28-I28</f>
        <v>4683.4130068782652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4683.4130068782652</v>
      </c>
      <c r="Q28" s="25">
        <f>(P28-(B3+SUM(H3:H26)))/(B3+SUM(H3:H26))</f>
        <v>0.80131269495317892</v>
      </c>
      <c r="R28" s="25">
        <f>D28/B28-1</f>
        <v>2.9999999999999805E-2</v>
      </c>
    </row>
    <row r="29" spans="1:18" s="21" customFormat="1">
      <c r="A29" s="1">
        <f>A28+7</f>
        <v>44759</v>
      </c>
      <c r="B29" s="17">
        <f>D28+H28-N28</f>
        <v>4683.4130068782652</v>
      </c>
      <c r="C29" s="44">
        <f>(B29*required_return)</f>
        <v>140.50239020634794</v>
      </c>
      <c r="D29" s="18">
        <f>B29+C29</f>
        <v>4823.9153970846128</v>
      </c>
      <c r="E29" s="14">
        <f>B29/3000</f>
        <v>1.5611376689594216</v>
      </c>
      <c r="F29" s="14">
        <f>E29</f>
        <v>1.5611376689594216</v>
      </c>
      <c r="G29" s="52">
        <f t="shared" ref="G29:G31" si="15">(D29-B29)/F29</f>
        <v>89.999999999999801</v>
      </c>
      <c r="H29" s="19"/>
      <c r="I29" s="19"/>
      <c r="J29" s="18">
        <f>D29+H29-I29</f>
        <v>4823.9153970846128</v>
      </c>
      <c r="K29" s="55">
        <f t="shared" ref="K29:K31" si="16">E29*75/B29</f>
        <v>2.4999999999999998E-2</v>
      </c>
      <c r="L29" s="45"/>
      <c r="M29" s="47"/>
      <c r="N29" s="20"/>
      <c r="O29" s="18"/>
      <c r="P29" s="14">
        <f>P28+C29+H28</f>
        <v>4823.9153970846128</v>
      </c>
      <c r="Q29" s="25">
        <f>(P29-(B3+SUM(H3:H28)))/(B3+SUM(H3:H28))</f>
        <v>0.85535207580177419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4823.9153970846128</v>
      </c>
      <c r="C30" s="44">
        <f>(B30*required_return)</f>
        <v>144.71746191253837</v>
      </c>
      <c r="D30" s="18">
        <f>B30+C30</f>
        <v>4968.6328589971508</v>
      </c>
      <c r="E30" s="14">
        <f>B30/3000</f>
        <v>1.6079717990282043</v>
      </c>
      <c r="F30" s="14">
        <f>E30</f>
        <v>1.6079717990282043</v>
      </c>
      <c r="G30" s="52">
        <f t="shared" si="15"/>
        <v>89.999999999999787</v>
      </c>
      <c r="H30" s="19"/>
      <c r="I30" s="19"/>
      <c r="J30" s="18">
        <f>D30+H30-I30</f>
        <v>4968.6328589971508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4968.6328589971508</v>
      </c>
      <c r="Q30" s="25">
        <f>(P30-(B3+SUM(H3:H29)))/(B3+SUM(H3:H29))</f>
        <v>0.91101263807582722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4968.6328589971508</v>
      </c>
      <c r="C31" s="44">
        <f>(B31*required_return)</f>
        <v>149.05898576991453</v>
      </c>
      <c r="D31" s="18">
        <f>B31+C31</f>
        <v>5117.691844767065</v>
      </c>
      <c r="E31" s="14">
        <f>B31/3000</f>
        <v>1.6562109529990503</v>
      </c>
      <c r="F31" s="14">
        <f>E31</f>
        <v>1.6562109529990503</v>
      </c>
      <c r="G31" s="52">
        <f t="shared" si="15"/>
        <v>89.999999999999815</v>
      </c>
      <c r="H31" s="19"/>
      <c r="I31" s="19"/>
      <c r="J31" s="18">
        <f>D31+H31-I31</f>
        <v>5117.691844767065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5117.691844767065</v>
      </c>
      <c r="Q31" s="25">
        <f>(P31-(B3+SUM(H3:H30)))/(B3+SUM(H3:H30))</f>
        <v>0.9683430172181019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5117.691844767065</v>
      </c>
      <c r="C33" s="44">
        <f>(B33*required_return)</f>
        <v>153.53075534301195</v>
      </c>
      <c r="D33" s="14">
        <f>B33+C33</f>
        <v>5271.2226001100771</v>
      </c>
      <c r="E33" s="14">
        <f>B33/3000</f>
        <v>1.7058972815890217</v>
      </c>
      <c r="F33" s="14">
        <f>E33</f>
        <v>1.7058972815890217</v>
      </c>
      <c r="G33" s="53">
        <f>(D33-B33)/F33</f>
        <v>90.000000000000071</v>
      </c>
      <c r="H33" s="19"/>
      <c r="I33" s="19"/>
      <c r="J33" s="14">
        <f>D33+H33-I33</f>
        <v>5271.2226001100771</v>
      </c>
      <c r="K33" s="55">
        <f>E33*75/B33</f>
        <v>2.4999999999999998E-2</v>
      </c>
      <c r="L33" s="45"/>
      <c r="M33" s="47"/>
      <c r="N33" s="20"/>
      <c r="O33" s="18"/>
      <c r="P33" s="14">
        <f>P31+C33+H31</f>
        <v>5271.2226001100771</v>
      </c>
      <c r="Q33" s="25">
        <f>(P33-(B3+SUM(H3:H31)))/(B3+SUM(H3:H31))</f>
        <v>1.0273933077346451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5271.2226001100771</v>
      </c>
      <c r="C34" s="44">
        <f>(B34*required_return)</f>
        <v>158.13667800330231</v>
      </c>
      <c r="D34" s="18">
        <f>B34+C34</f>
        <v>5429.3592781133793</v>
      </c>
      <c r="E34" s="14">
        <f>B34/3000</f>
        <v>1.7570742000366923</v>
      </c>
      <c r="F34" s="14">
        <f>E34</f>
        <v>1.7570742000366923</v>
      </c>
      <c r="G34" s="52">
        <f t="shared" ref="G34:G36" si="18">(D34-B34)/F34</f>
        <v>89.999999999999943</v>
      </c>
      <c r="H34" s="19"/>
      <c r="I34" s="19"/>
      <c r="J34" s="18">
        <f>D34+H34-I34</f>
        <v>5429.3592781133793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5429.3592781133793</v>
      </c>
      <c r="Q34" s="25">
        <f>(P34-(B3+SUM(H3:H33)))/(B3+SUM(H3:H33))</f>
        <v>1.0882151069666843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5429.3592781133793</v>
      </c>
      <c r="C35" s="44">
        <f>(B35*required_return)</f>
        <v>162.88077834340137</v>
      </c>
      <c r="D35" s="18">
        <f>B35+C35</f>
        <v>5592.2400564567806</v>
      </c>
      <c r="E35" s="14">
        <f>B35/3000</f>
        <v>1.8097864260377932</v>
      </c>
      <c r="F35" s="14">
        <f>E35</f>
        <v>1.8097864260377932</v>
      </c>
      <c r="G35" s="52">
        <f t="shared" si="18"/>
        <v>89.999999999999943</v>
      </c>
      <c r="H35" s="19"/>
      <c r="I35" s="19"/>
      <c r="J35" s="18">
        <f>D35+H35-I35</f>
        <v>5592.2400564567806</v>
      </c>
      <c r="K35" s="55">
        <f t="shared" si="19"/>
        <v>2.5000000000000001E-2</v>
      </c>
      <c r="L35" s="45"/>
      <c r="M35" s="47"/>
      <c r="N35" s="20"/>
      <c r="O35" s="18"/>
      <c r="P35" s="14">
        <f>P34+C35+H34</f>
        <v>5592.2400564567806</v>
      </c>
      <c r="Q35" s="25">
        <f>(P35-(B3+SUM(H3:H34)))/(B3+SUM(H3:H34))</f>
        <v>1.1508615601756849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5592.2400564567806</v>
      </c>
      <c r="C36" s="44">
        <f>(B36*required_return)</f>
        <v>167.76720169370341</v>
      </c>
      <c r="D36" s="18">
        <f>B36+C36</f>
        <v>5760.0072581504837</v>
      </c>
      <c r="E36" s="14">
        <f>B36/3000</f>
        <v>1.8640800188189268</v>
      </c>
      <c r="F36" s="14">
        <f>E36</f>
        <v>1.8640800188189268</v>
      </c>
      <c r="G36" s="52">
        <f t="shared" si="18"/>
        <v>89.999999999999829</v>
      </c>
      <c r="H36" s="19"/>
      <c r="I36" s="19"/>
      <c r="J36" s="18">
        <f>D36+H36-I36</f>
        <v>5760.0072581504837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5760.0072581504837</v>
      </c>
      <c r="Q36" s="25">
        <f>(P36-(B3+SUM(H3:H35)))/(B3+SUM(H3:H35))</f>
        <v>1.2153874069809554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5760.0072581504837</v>
      </c>
      <c r="C38" s="44">
        <f>(B38*required_return)</f>
        <v>172.8002177445145</v>
      </c>
      <c r="D38" s="14">
        <f>B38+C38</f>
        <v>5932.8074758949979</v>
      </c>
      <c r="E38" s="14">
        <f>B38/3000</f>
        <v>1.9200024193834946</v>
      </c>
      <c r="F38" s="14">
        <f>E38</f>
        <v>1.9200024193834946</v>
      </c>
      <c r="G38" s="53">
        <f>(D38-B38)/F38</f>
        <v>89.999999999999815</v>
      </c>
      <c r="H38" s="19"/>
      <c r="I38" s="19"/>
      <c r="J38" s="14">
        <f>D38+H38-I38</f>
        <v>5932.8074758949979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5932.8074758949979</v>
      </c>
      <c r="Q38" s="25">
        <f>(P38-(B3+SUM(H3:H36)))/(B3+SUM(H3:H36))</f>
        <v>1.2818490291903839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5932.8074758949979</v>
      </c>
      <c r="C39" s="44">
        <f>(B39*required_return)</f>
        <v>177.98422427684994</v>
      </c>
      <c r="D39" s="18">
        <f>B39+C39</f>
        <v>6110.7917001718479</v>
      </c>
      <c r="E39" s="14">
        <f>B39/3000</f>
        <v>1.9776024919649993</v>
      </c>
      <c r="F39" s="14">
        <f>E39</f>
        <v>1.9776024919649993</v>
      </c>
      <c r="G39" s="52">
        <f t="shared" ref="G39:G41" si="21">(D39-B39)/F39</f>
        <v>90.000000000000028</v>
      </c>
      <c r="H39" s="19"/>
      <c r="I39" s="19"/>
      <c r="J39" s="18">
        <f>D39+H39-I39</f>
        <v>6110.7917001718479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6110.7917001718479</v>
      </c>
      <c r="Q39" s="25">
        <f>(P39-(B3+SUM(H3:H38)))/(B3+SUM(H3:H38))</f>
        <v>1.3503045000660954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6110.7917001718479</v>
      </c>
      <c r="C40" s="44">
        <f>(B40*required_return)</f>
        <v>183.32375100515543</v>
      </c>
      <c r="D40" s="18">
        <f>B40+C40</f>
        <v>6294.1154511770037</v>
      </c>
      <c r="E40" s="14">
        <f>B40/3000</f>
        <v>2.0369305667239495</v>
      </c>
      <c r="F40" s="14">
        <f>E40</f>
        <v>2.0369305667239495</v>
      </c>
      <c r="G40" s="52">
        <f t="shared" si="21"/>
        <v>90.000000000000185</v>
      </c>
      <c r="H40" s="19"/>
      <c r="I40" s="19"/>
      <c r="J40" s="18">
        <f>D40+H40-I40</f>
        <v>6294.1154511770037</v>
      </c>
      <c r="K40" s="55">
        <f t="shared" si="22"/>
        <v>2.5000000000000005E-2</v>
      </c>
      <c r="L40" s="45"/>
      <c r="M40" s="47"/>
      <c r="N40" s="20"/>
      <c r="O40" s="18"/>
      <c r="P40" s="14">
        <f>P39+C40+H39</f>
        <v>6294.1154511770037</v>
      </c>
      <c r="Q40" s="25">
        <f>(P40-(B3+SUM(H3:H39)))/(B3+SUM(H3:H39))</f>
        <v>1.4208136350680785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6294.1154511770037</v>
      </c>
      <c r="C41" s="44">
        <f>(B41*required_return)</f>
        <v>188.82346353531011</v>
      </c>
      <c r="D41" s="18">
        <f>B41+C41</f>
        <v>6482.9389147123138</v>
      </c>
      <c r="E41" s="14">
        <f>B41/3000</f>
        <v>2.0980384837256678</v>
      </c>
      <c r="F41" s="14">
        <f>E41</f>
        <v>2.0980384837256678</v>
      </c>
      <c r="G41" s="52">
        <f t="shared" si="21"/>
        <v>90</v>
      </c>
      <c r="H41" s="19"/>
      <c r="I41" s="19"/>
      <c r="J41" s="18">
        <f>D41+H41-I41</f>
        <v>6482.9389147123138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6482.9389147123138</v>
      </c>
      <c r="Q41" s="25">
        <f>(P41-(B3+SUM(H3:H40)))/(B3+SUM(H3:H40))</f>
        <v>1.4934380441201207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6482.9389147123138</v>
      </c>
      <c r="C43" s="44">
        <f>(B43*required_return)</f>
        <v>194.4881674413694</v>
      </c>
      <c r="D43" s="14">
        <f>B43+C43</f>
        <v>6677.4270821536829</v>
      </c>
      <c r="E43" s="14">
        <f>B43/3000</f>
        <v>2.1609796382374378</v>
      </c>
      <c r="F43" s="14">
        <f>E43</f>
        <v>2.1609796382374378</v>
      </c>
      <c r="G43" s="53">
        <f>(D43-B43)/F43</f>
        <v>89.999999999999872</v>
      </c>
      <c r="H43" s="19"/>
      <c r="I43" s="19"/>
      <c r="J43" s="14">
        <f>D43+H43-I43</f>
        <v>6677.4270821536829</v>
      </c>
      <c r="K43" s="55">
        <f>E43*75/B43</f>
        <v>2.4999999999999998E-2</v>
      </c>
      <c r="L43" s="45"/>
      <c r="M43" s="47"/>
      <c r="N43" s="20"/>
      <c r="O43" s="18"/>
      <c r="P43" s="14">
        <f>P41+C43+H41</f>
        <v>6677.4270821536829</v>
      </c>
      <c r="Q43" s="25">
        <f>(P43-(B3+SUM(H3:H41)))/(B3+SUM(H3:H41))</f>
        <v>1.5682411854437242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6677.4270821536829</v>
      </c>
      <c r="C44" s="44">
        <f>(B44*required_return)</f>
        <v>200.32281246461048</v>
      </c>
      <c r="D44" s="18">
        <f>B44+C44</f>
        <v>6877.7498946182932</v>
      </c>
      <c r="E44" s="14">
        <f>B44/3000</f>
        <v>2.2258090273845608</v>
      </c>
      <c r="F44" s="14">
        <f>E44</f>
        <v>2.2258090273845608</v>
      </c>
      <c r="G44" s="52">
        <f t="shared" ref="G44:G46" si="24">(D44-B44)/F44</f>
        <v>89.999999999999901</v>
      </c>
      <c r="H44" s="19"/>
      <c r="I44" s="19"/>
      <c r="J44" s="18">
        <f>D44+H44-I44</f>
        <v>6877.7498946182932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6877.7498946182932</v>
      </c>
      <c r="Q44" s="25">
        <f>(P44-(B3+SUM(H3:H43)))/(B3+SUM(H3:H43))</f>
        <v>1.6452884210070358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6877.7498946182932</v>
      </c>
      <c r="C45" s="44">
        <f>(B45*required_return)</f>
        <v>206.33249683854879</v>
      </c>
      <c r="D45" s="18">
        <f>B45+C45</f>
        <v>7084.0823914568418</v>
      </c>
      <c r="E45" s="14">
        <f>B45/3000</f>
        <v>2.2925832982060976</v>
      </c>
      <c r="F45" s="14">
        <f>E45</f>
        <v>2.2925832982060976</v>
      </c>
      <c r="G45" s="52">
        <f t="shared" si="24"/>
        <v>89.999999999999943</v>
      </c>
      <c r="H45" s="19"/>
      <c r="I45" s="19"/>
      <c r="J45" s="18">
        <f>D45+H45-I45</f>
        <v>7084.0823914568418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7084.0823914568418</v>
      </c>
      <c r="Q45" s="25">
        <f>(P45-(B3+SUM(H3:H44)))/(B3+SUM(H3:H44))</f>
        <v>1.7246470736372468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7084.0823914568418</v>
      </c>
      <c r="C46" s="44">
        <f>(B46*required_return)</f>
        <v>212.52247174370524</v>
      </c>
      <c r="D46" s="18">
        <f>B46+C46</f>
        <v>7296.6048632005468</v>
      </c>
      <c r="E46" s="14">
        <f>B46/3000</f>
        <v>2.3613607971522805</v>
      </c>
      <c r="F46" s="14">
        <f>E46</f>
        <v>2.3613607971522805</v>
      </c>
      <c r="G46" s="52">
        <f t="shared" si="24"/>
        <v>89.999999999999872</v>
      </c>
      <c r="H46" s="19"/>
      <c r="I46" s="19"/>
      <c r="J46" s="18">
        <f>D46+H46-I46</f>
        <v>7296.6048632005468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7296.6048632005468</v>
      </c>
      <c r="Q46" s="25">
        <f>(P46-(B3+SUM(H3:H45)))/(B3+SUM(H3:H45))</f>
        <v>1.8063864858463641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7296.6048632005468</v>
      </c>
      <c r="C48" s="44">
        <f>(B48*required_return)</f>
        <v>218.89814589601639</v>
      </c>
      <c r="D48" s="14">
        <f>B48+C48</f>
        <v>7515.5030090965629</v>
      </c>
      <c r="E48" s="14">
        <f>B48/3000</f>
        <v>2.4322016210668491</v>
      </c>
      <c r="F48" s="14">
        <f>E48</f>
        <v>2.4322016210668491</v>
      </c>
      <c r="G48" s="53">
        <f>(D48-B48)/F48</f>
        <v>89.999999999999872</v>
      </c>
      <c r="H48" s="19"/>
      <c r="I48" s="19"/>
      <c r="J48" s="14">
        <f>D48+H48-I48</f>
        <v>7515.5030090965629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7515.5030090965629</v>
      </c>
      <c r="Q48" s="25">
        <f>(P48-(B3+SUM(H3:H46)))/(B3+SUM(H3:H46))</f>
        <v>1.8905780804217549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7515.5030090965629</v>
      </c>
      <c r="C49" s="44">
        <f>(B49*required_return)</f>
        <v>225.46509027289687</v>
      </c>
      <c r="D49" s="18">
        <f>B49+C49</f>
        <v>7740.9680993694601</v>
      </c>
      <c r="E49" s="14">
        <f>B49/3000</f>
        <v>2.5051676696988543</v>
      </c>
      <c r="F49" s="14">
        <f>E49</f>
        <v>2.5051676696988543</v>
      </c>
      <c r="G49" s="52">
        <f t="shared" ref="G49:G51" si="27">(D49-B49)/F49</f>
        <v>90.000000000000128</v>
      </c>
      <c r="H49" s="19"/>
      <c r="I49" s="19"/>
      <c r="J49" s="18">
        <f>D49+H49-I49</f>
        <v>7740.9680993694601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7740.9680993694601</v>
      </c>
      <c r="Q49" s="25">
        <f>(P49-(B3+SUM(H3:H48)))/(B3+SUM(H3:H48))</f>
        <v>1.9772954228344077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7740.9680993694601</v>
      </c>
      <c r="C50" s="44">
        <f>(B50*required_return)</f>
        <v>232.22904298108381</v>
      </c>
      <c r="D50" s="18">
        <f>B50+C50</f>
        <v>7973.1971423505438</v>
      </c>
      <c r="E50" s="14">
        <f>B50/3000</f>
        <v>2.5803226997898201</v>
      </c>
      <c r="F50" s="14">
        <f>E50</f>
        <v>2.5803226997898201</v>
      </c>
      <c r="G50" s="52">
        <f t="shared" si="27"/>
        <v>89.999999999999957</v>
      </c>
      <c r="H50" s="19"/>
      <c r="I50" s="19"/>
      <c r="J50" s="18">
        <f>D50+H50-I50</f>
        <v>7973.1971423505438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7973.1971423505438</v>
      </c>
      <c r="Q50" s="25">
        <f>(P50-(B3+SUM(H3:H49)))/(B3+SUM(H3:H49))</f>
        <v>2.06661428551944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7973.1971423505438</v>
      </c>
      <c r="C51" s="44">
        <f>(B51*required_return)</f>
        <v>239.19591427051631</v>
      </c>
      <c r="D51" s="18">
        <f>B51+C51</f>
        <v>8212.3930566210602</v>
      </c>
      <c r="E51" s="14">
        <f>B51/3000</f>
        <v>2.6577323807835147</v>
      </c>
      <c r="F51" s="14">
        <f>E51</f>
        <v>2.6577323807835147</v>
      </c>
      <c r="G51" s="52">
        <f t="shared" si="27"/>
        <v>90.000000000000014</v>
      </c>
      <c r="H51" s="19"/>
      <c r="I51" s="19"/>
      <c r="J51" s="18">
        <f>D51+H51-I51</f>
        <v>8212.3930566210602</v>
      </c>
      <c r="K51" s="55">
        <f t="shared" si="28"/>
        <v>2.5000000000000001E-2</v>
      </c>
      <c r="L51" s="45"/>
      <c r="M51" s="48"/>
      <c r="N51" s="20"/>
      <c r="O51" s="18"/>
      <c r="P51" s="14">
        <f>P50+C51+H50</f>
        <v>8212.3930566210602</v>
      </c>
      <c r="Q51" s="25">
        <f>(P51-(B3+SUM(H3:H50)))/(B3+SUM(H3:H50))</f>
        <v>2.1586127140850233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8212.3930566210602</v>
      </c>
      <c r="C53" s="44">
        <f>(B53*required_return)</f>
        <v>246.3717916986318</v>
      </c>
      <c r="D53" s="14">
        <f>B53+C53</f>
        <v>8458.7648483196917</v>
      </c>
      <c r="E53" s="14">
        <f>B53/3000</f>
        <v>2.7374643522070201</v>
      </c>
      <c r="F53" s="14">
        <f>E53</f>
        <v>2.7374643522070201</v>
      </c>
      <c r="G53" s="53">
        <f>(D53-B53)/F53</f>
        <v>89.999999999999915</v>
      </c>
      <c r="H53" s="19"/>
      <c r="I53" s="19"/>
      <c r="J53" s="14">
        <f>D53+H53-I53</f>
        <v>8458.7648483196917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8458.7648483196917</v>
      </c>
      <c r="Q53" s="25">
        <f>(P53-(B3+SUM(H3:H51)))/(B3+SUM(H3:H51))</f>
        <v>2.2533710955075739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8458.7648483196917</v>
      </c>
      <c r="C54" s="44">
        <f>(B54*required_return)</f>
        <v>253.76294544959075</v>
      </c>
      <c r="D54" s="18">
        <f>B54+C54</f>
        <v>8712.5277937692827</v>
      </c>
      <c r="E54" s="14">
        <f>B54/3000</f>
        <v>2.8195882827732306</v>
      </c>
      <c r="F54" s="14">
        <f>E54</f>
        <v>2.8195882827732306</v>
      </c>
      <c r="G54" s="52">
        <f t="shared" ref="G54:G56" si="30">(D54-B54)/F54</f>
        <v>90.000000000000057</v>
      </c>
      <c r="H54" s="19"/>
      <c r="I54" s="19"/>
      <c r="J54" s="18">
        <f>D54+H54-I54</f>
        <v>8712.5277937692827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8712.5277937692827</v>
      </c>
      <c r="Q54" s="25">
        <f>(P54-(B3+SUM(H3:H53)))/(B3+SUM(H3:H53))</f>
        <v>2.3509722283728012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8712.5277937692827</v>
      </c>
      <c r="C55" s="44">
        <f>(B55*required_return)</f>
        <v>261.37583381307849</v>
      </c>
      <c r="D55" s="18">
        <f>B55+C55</f>
        <v>8973.9036275823619</v>
      </c>
      <c r="E55" s="14">
        <f>B55/3000</f>
        <v>2.9041759312564275</v>
      </c>
      <c r="F55" s="14">
        <f>E55</f>
        <v>2.9041759312564275</v>
      </c>
      <c r="G55" s="52">
        <f t="shared" si="30"/>
        <v>90.000000000000256</v>
      </c>
      <c r="H55" s="19"/>
      <c r="I55" s="19"/>
      <c r="J55" s="18">
        <f>D55+H55-I55</f>
        <v>8973.9036275823619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8973.9036275823619</v>
      </c>
      <c r="Q55" s="25">
        <f>(P55-(B3+SUM(H3:H54)))/(B3+SUM(H3:H54))</f>
        <v>2.4515013952239855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8973.9036275823619</v>
      </c>
      <c r="C56" s="44">
        <f>(B56*required_return)</f>
        <v>269.21710882747084</v>
      </c>
      <c r="D56" s="18">
        <f>B56+C56</f>
        <v>9243.1207364098336</v>
      </c>
      <c r="E56" s="14">
        <f>B56/3000</f>
        <v>2.9913012091941207</v>
      </c>
      <c r="F56" s="14">
        <f>E56</f>
        <v>2.9913012091941207</v>
      </c>
      <c r="G56" s="52">
        <f t="shared" si="30"/>
        <v>90.000000000000298</v>
      </c>
      <c r="H56" s="19"/>
      <c r="I56" s="19"/>
      <c r="J56" s="18">
        <f>D56+H56-I56</f>
        <v>9243.1207364098336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9243.1207364098336</v>
      </c>
      <c r="Q56" s="25">
        <f>(P56-(B3+SUM(H3:H55)))/(B3+SUM(H3:H55))</f>
        <v>2.5550464370807053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9243.1207364098336</v>
      </c>
      <c r="C58" s="44">
        <f>(B58*required_return)</f>
        <v>277.29362209229498</v>
      </c>
      <c r="D58" s="14">
        <f>B58+C58</f>
        <v>9520.4143585021284</v>
      </c>
      <c r="E58" s="14">
        <f>B58/3000</f>
        <v>3.0810402454699446</v>
      </c>
      <c r="F58" s="14">
        <f>E58</f>
        <v>3.0810402454699446</v>
      </c>
      <c r="G58" s="53">
        <f>(D58-B58)/F58</f>
        <v>89.999999999999915</v>
      </c>
      <c r="H58" s="19"/>
      <c r="I58" s="19"/>
      <c r="J58" s="14">
        <f>D58+H58-I58</f>
        <v>9520.4143585021284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9520.4143585021284</v>
      </c>
      <c r="Q58" s="25">
        <f>(P58-(B3+SUM(H3:H56)))/(B3+SUM(H3:H56))</f>
        <v>2.6616978301931264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9520.4143585021284</v>
      </c>
      <c r="C59" s="44">
        <f>(B59*required_return)</f>
        <v>285.61243075506383</v>
      </c>
      <c r="D59" s="18">
        <f>B59+C59</f>
        <v>9806.0267892571919</v>
      </c>
      <c r="E59" s="14">
        <f>B59/3000</f>
        <v>3.1734714528340429</v>
      </c>
      <c r="F59" s="14">
        <f>E59</f>
        <v>3.1734714528340429</v>
      </c>
      <c r="G59" s="52">
        <f t="shared" ref="G59:G61" si="33">(D59-B59)/F59</f>
        <v>89.999999999999901</v>
      </c>
      <c r="H59" s="19"/>
      <c r="I59" s="19"/>
      <c r="J59" s="18">
        <f>D59+H59-I59</f>
        <v>9806.0267892571919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9806.0267892571919</v>
      </c>
      <c r="Q59" s="25">
        <f>(P59-(B3+SUM(H3:H58)))/(B3+SUM(H3:H58))</f>
        <v>2.7715487650989199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9806.0267892571919</v>
      </c>
      <c r="C60" s="44">
        <f>(B60*required_return)</f>
        <v>294.18080367771574</v>
      </c>
      <c r="D60" s="18">
        <f>B60+C60</f>
        <v>10100.207592934908</v>
      </c>
      <c r="E60" s="14">
        <f>B60/3000</f>
        <v>3.2686755964190639</v>
      </c>
      <c r="F60" s="14">
        <f>E60</f>
        <v>3.2686755964190639</v>
      </c>
      <c r="G60" s="52">
        <f t="shared" si="33"/>
        <v>90.000000000000242</v>
      </c>
      <c r="H60" s="19"/>
      <c r="I60" s="19"/>
      <c r="J60" s="18">
        <f>D60+H60-I60</f>
        <v>10100.207592934908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10100.207592934908</v>
      </c>
      <c r="Q60" s="25">
        <f>(P60-(B3+SUM(H3:H59)))/(B3+SUM(H3:H59))</f>
        <v>2.8846952280518878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10100.207592934908</v>
      </c>
      <c r="C61" s="44">
        <f>(B61*required_return)</f>
        <v>303.00622778804723</v>
      </c>
      <c r="D61" s="18">
        <f>B61+C61</f>
        <v>10403.213820722956</v>
      </c>
      <c r="E61" s="14">
        <f>B61/3000</f>
        <v>3.3667358643116363</v>
      </c>
      <c r="F61" s="14">
        <f>E61</f>
        <v>3.3667358643116363</v>
      </c>
      <c r="G61" s="52">
        <f t="shared" si="33"/>
        <v>90.000000000000185</v>
      </c>
      <c r="H61" s="19"/>
      <c r="I61" s="19"/>
      <c r="J61" s="18">
        <f>D61+H61-I61</f>
        <v>10403.213820722956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10403.213820722956</v>
      </c>
      <c r="Q61" s="25">
        <f>(P61-(B3+SUM(H3:H60)))/(B3+SUM(H3:H60))</f>
        <v>3.0012360848934447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10403.213820722956</v>
      </c>
      <c r="C63" s="44">
        <f>(B63*required_return)</f>
        <v>312.09641462168867</v>
      </c>
      <c r="D63" s="14">
        <f>B63+C63</f>
        <v>10715.310235344645</v>
      </c>
      <c r="E63" s="14">
        <f>B63/3000</f>
        <v>3.4677379402409856</v>
      </c>
      <c r="F63" s="14">
        <f>E63</f>
        <v>3.4677379402409856</v>
      </c>
      <c r="G63" s="53">
        <f>(D63-B63)/F63</f>
        <v>89.999999999999901</v>
      </c>
      <c r="H63" s="19"/>
      <c r="I63" s="19"/>
      <c r="J63" s="14">
        <f>D63+H63-I63</f>
        <v>10715.310235344645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10715.310235344645</v>
      </c>
      <c r="Q63" s="25">
        <f>(P63-(B3+SUM(H3:H61)))/(B3+SUM(H3:H61))</f>
        <v>3.1212731674402479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10715.310235344645</v>
      </c>
      <c r="C64" s="44">
        <f>(B64*required_return)</f>
        <v>321.45930706033931</v>
      </c>
      <c r="D64" s="18">
        <f>B64+C64</f>
        <v>11036.769542404983</v>
      </c>
      <c r="E64" s="14">
        <f>B64/3000</f>
        <v>3.5717700784482149</v>
      </c>
      <c r="F64" s="14">
        <f>E64</f>
        <v>3.5717700784482149</v>
      </c>
      <c r="G64" s="52">
        <f t="shared" ref="G64:G66" si="36">(D64-B64)/F64</f>
        <v>89.999999999999815</v>
      </c>
      <c r="H64" s="19"/>
      <c r="I64" s="19"/>
      <c r="J64" s="18">
        <f>D64+H64-I64</f>
        <v>11036.769542404983</v>
      </c>
      <c r="K64" s="55">
        <f t="shared" ref="K64:K66" si="37">E64*75/B64</f>
        <v>2.5000000000000001E-2</v>
      </c>
      <c r="L64" s="45"/>
      <c r="M64" s="47"/>
      <c r="N64" s="20"/>
      <c r="O64" s="18"/>
      <c r="P64" s="14">
        <f>P63+C64+H63</f>
        <v>11036.769542404983</v>
      </c>
      <c r="Q64" s="25">
        <f>(P64-(B3+SUM(H3:H63)))/(B3+SUM(H3:H63))</f>
        <v>3.2449113624634554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11036.769542404983</v>
      </c>
      <c r="C65" s="44">
        <f>(B65*required_return)</f>
        <v>331.10308627214948</v>
      </c>
      <c r="D65" s="18">
        <f>B65+C65</f>
        <v>11367.872628677133</v>
      </c>
      <c r="E65" s="14">
        <f>B65/3000</f>
        <v>3.6789231808016614</v>
      </c>
      <c r="F65" s="14">
        <f>E65</f>
        <v>3.6789231808016614</v>
      </c>
      <c r="G65" s="52">
        <f t="shared" si="36"/>
        <v>89.999999999999886</v>
      </c>
      <c r="H65" s="19"/>
      <c r="I65" s="19"/>
      <c r="J65" s="18">
        <f>D65+H65-I65</f>
        <v>11367.872628677133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11367.872628677133</v>
      </c>
      <c r="Q65" s="25">
        <f>(P65-(B3+SUM(H3:H64)))/(B3+SUM(H3:H64))</f>
        <v>3.3722587033373586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11367.872628677133</v>
      </c>
      <c r="C66" s="44">
        <f>(B66*required_return)</f>
        <v>341.03617886031395</v>
      </c>
      <c r="D66" s="18">
        <f>B66+C66</f>
        <v>11708.908807537446</v>
      </c>
      <c r="E66" s="14">
        <f>B66/3000</f>
        <v>3.7892908762257109</v>
      </c>
      <c r="F66" s="14">
        <f>E66</f>
        <v>3.7892908762257109</v>
      </c>
      <c r="G66" s="52">
        <f t="shared" si="36"/>
        <v>89.999999999999787</v>
      </c>
      <c r="H66" s="19"/>
      <c r="I66" s="19"/>
      <c r="J66" s="18">
        <f>D66+H66-I66</f>
        <v>11708.908807537446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11708.908807537446</v>
      </c>
      <c r="Q66" s="25">
        <f>(P66-(B3+SUM(H3:H65)))/(B3+SUM(H3:H65))</f>
        <v>3.5034264644374793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11708.908807537446</v>
      </c>
      <c r="C68" s="44">
        <f>(B68*required_return)</f>
        <v>351.26726422612336</v>
      </c>
      <c r="D68" s="14">
        <f>B68+C68</f>
        <v>12060.17607176357</v>
      </c>
      <c r="E68" s="14">
        <f>B68/3000</f>
        <v>3.9029696025124818</v>
      </c>
      <c r="F68" s="14">
        <f>E68</f>
        <v>3.9029696025124818</v>
      </c>
      <c r="G68" s="53">
        <f>(D68-B68)/F68</f>
        <v>90.000000000000185</v>
      </c>
      <c r="H68" s="19"/>
      <c r="I68" s="19"/>
      <c r="J68" s="14">
        <f>D68+H68-I68</f>
        <v>12060.17607176357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12060.17607176357</v>
      </c>
      <c r="Q68" s="25">
        <f>(P68-(B3+SUM(H3:H66)))/(B3+SUM(H3:H66))</f>
        <v>3.6385292583706037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12060.17607176357</v>
      </c>
      <c r="C69" s="44">
        <f>(B69*required_return)</f>
        <v>361.80528215290707</v>
      </c>
      <c r="D69" s="18">
        <f>B69+C69</f>
        <v>12421.981353916477</v>
      </c>
      <c r="E69" s="14">
        <f>B69/3000</f>
        <v>4.0200586905878568</v>
      </c>
      <c r="F69" s="14">
        <f>E69</f>
        <v>4.0200586905878568</v>
      </c>
      <c r="G69" s="52">
        <f t="shared" ref="G69:G71" si="39">(D69-B69)/F69</f>
        <v>90.000000000000028</v>
      </c>
      <c r="H69" s="19"/>
      <c r="I69" s="19"/>
      <c r="J69" s="18">
        <f>D69+H69-I69</f>
        <v>12421.981353916477</v>
      </c>
      <c r="K69" s="55">
        <f t="shared" ref="K69:K71" si="40">E69*75/B69</f>
        <v>2.4999999999999998E-2</v>
      </c>
      <c r="L69" s="45"/>
      <c r="M69" s="47"/>
      <c r="N69" s="20"/>
      <c r="O69" s="18"/>
      <c r="P69" s="14">
        <f>P68+C69+H68</f>
        <v>12421.981353916477</v>
      </c>
      <c r="Q69" s="25">
        <f>(P69-(B3+SUM(H3:H68)))/(B3+SUM(H3:H68))</f>
        <v>3.7776851361217219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12421.981353916477</v>
      </c>
      <c r="C70" s="44">
        <f>(B70*required_return)</f>
        <v>372.65944061749428</v>
      </c>
      <c r="D70" s="18">
        <f>B70+C70</f>
        <v>12794.640794533971</v>
      </c>
      <c r="E70" s="14">
        <f>B70/3000</f>
        <v>4.1406604513054921</v>
      </c>
      <c r="F70" s="14">
        <f>E70</f>
        <v>4.1406604513054921</v>
      </c>
      <c r="G70" s="52">
        <f t="shared" si="39"/>
        <v>89.999999999999829</v>
      </c>
      <c r="H70" s="19"/>
      <c r="I70" s="19"/>
      <c r="J70" s="18">
        <f>D70+H70-I70</f>
        <v>12794.640794533971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12794.640794533971</v>
      </c>
      <c r="Q70" s="25">
        <f>(P70-(B3+SUM(H3:H69)))/(B3+SUM(H3:H69))</f>
        <v>3.9210156902053734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12794.640794533971</v>
      </c>
      <c r="C71" s="44">
        <f>(B71*required_return)</f>
        <v>383.83922383601913</v>
      </c>
      <c r="D71" s="18">
        <f>B71+C71</f>
        <v>13178.48001836999</v>
      </c>
      <c r="E71" s="14">
        <f>B71/3000</f>
        <v>4.2648802648446571</v>
      </c>
      <c r="F71" s="14">
        <f>E71</f>
        <v>4.2648802648446571</v>
      </c>
      <c r="G71" s="52">
        <f t="shared" si="39"/>
        <v>90.000000000000043</v>
      </c>
      <c r="H71" s="19"/>
      <c r="I71" s="19"/>
      <c r="J71" s="18">
        <f>D71+H71-I71</f>
        <v>13178.48001836999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13178.48001836999</v>
      </c>
      <c r="Q71" s="25">
        <f>(P71-(B3+SUM(H3:H70)))/(B3+SUM(H3:H70))</f>
        <v>4.068646160911535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13178.48001836999</v>
      </c>
      <c r="C73" s="44">
        <f>(B73*required_return)</f>
        <v>395.35440055109967</v>
      </c>
      <c r="D73" s="14">
        <f>B73+C73</f>
        <v>13573.834418921089</v>
      </c>
      <c r="E73" s="14">
        <f>B73/3000</f>
        <v>4.3928266727899965</v>
      </c>
      <c r="F73" s="14">
        <f>E73</f>
        <v>4.3928266727899965</v>
      </c>
      <c r="G73" s="53">
        <f>(D73-B73)/F73</f>
        <v>89.999999999999929</v>
      </c>
      <c r="H73" s="19"/>
      <c r="I73" s="19"/>
      <c r="J73" s="14">
        <f>D73+H73-I73</f>
        <v>13573.834418921089</v>
      </c>
      <c r="K73" s="55">
        <f>E73*75/B73</f>
        <v>2.4999999999999998E-2</v>
      </c>
      <c r="L73" s="45"/>
      <c r="M73" s="47"/>
      <c r="N73" s="20"/>
      <c r="O73" s="18"/>
      <c r="P73" s="14">
        <f>P71+C73+H71</f>
        <v>13573.834418921089</v>
      </c>
      <c r="Q73" s="25">
        <f>(P73-(B3+SUM(H3:H71)))/(B3+SUM(H3:H71))</f>
        <v>4.2207055457388805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13573.834418921089</v>
      </c>
      <c r="C74" s="44">
        <f>(B74*required_return)</f>
        <v>407.21503256763265</v>
      </c>
      <c r="D74" s="18">
        <f>B74+C74</f>
        <v>13981.049451488721</v>
      </c>
      <c r="E74" s="14">
        <f>B74/3000</f>
        <v>4.5246114729736968</v>
      </c>
      <c r="F74" s="14">
        <f>E74</f>
        <v>4.5246114729736968</v>
      </c>
      <c r="G74" s="52">
        <f t="shared" ref="G74:G76" si="42">(D74-B74)/F74</f>
        <v>89.999999999999858</v>
      </c>
      <c r="H74" s="19"/>
      <c r="I74" s="19"/>
      <c r="J74" s="18">
        <f>D74+H74-I74</f>
        <v>13981.049451488721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13981.049451488721</v>
      </c>
      <c r="Q74" s="25">
        <f>(P74-(B3+SUM(H3:H73)))/(B3+SUM(H3:H73))</f>
        <v>4.3773267121110466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13981.049451488721</v>
      </c>
      <c r="C75" s="44">
        <f>(B75*required_return)</f>
        <v>419.4314835446616</v>
      </c>
      <c r="D75" s="18">
        <f>B75+C75</f>
        <v>14400.480935033384</v>
      </c>
      <c r="E75" s="14">
        <f>B75/3000</f>
        <v>4.6603498171629072</v>
      </c>
      <c r="F75" s="14">
        <f>E75</f>
        <v>4.6603498171629072</v>
      </c>
      <c r="G75" s="52">
        <f t="shared" si="42"/>
        <v>90.000000000000099</v>
      </c>
      <c r="H75" s="19"/>
      <c r="I75" s="19"/>
      <c r="J75" s="18">
        <f>D75+H75-I75</f>
        <v>14400.480935033384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14400.480935033384</v>
      </c>
      <c r="Q75" s="25">
        <f>(P75-(B3+SUM(H3:H74)))/(B3+SUM(H3:H74))</f>
        <v>4.5386465134743785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14400.480935033384</v>
      </c>
      <c r="C76" s="44">
        <f>(B76*required_return)</f>
        <v>432.01442805100152</v>
      </c>
      <c r="D76" s="18">
        <f>B76+C76</f>
        <v>14832.495363084385</v>
      </c>
      <c r="E76" s="14">
        <f>B76/3000</f>
        <v>4.8001603116777947</v>
      </c>
      <c r="F76" s="14">
        <f>E76</f>
        <v>4.8001603116777947</v>
      </c>
      <c r="G76" s="52">
        <f t="shared" si="42"/>
        <v>89.999999999999943</v>
      </c>
      <c r="H76" s="19"/>
      <c r="I76" s="19"/>
      <c r="J76" s="18">
        <f>D76+H76-I76</f>
        <v>14832.495363084385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14832.495363084385</v>
      </c>
      <c r="Q76" s="25">
        <f>(P76-(B3+SUM(H3:H75)))/(B3+SUM(H3:H75))</f>
        <v>4.7048059088786092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14832.495363084385</v>
      </c>
      <c r="C78" s="44">
        <f>(B78*required_return)</f>
        <v>444.97486089253152</v>
      </c>
      <c r="D78" s="14">
        <f>B78+C78</f>
        <v>15277.470223976916</v>
      </c>
      <c r="E78" s="14">
        <f>B78/3000</f>
        <v>4.9441651210281279</v>
      </c>
      <c r="F78" s="14">
        <f>E78</f>
        <v>4.9441651210281279</v>
      </c>
      <c r="G78" s="53">
        <f>(D78-B78)/F78</f>
        <v>89.999999999999915</v>
      </c>
      <c r="H78" s="19"/>
      <c r="I78" s="19"/>
      <c r="J78" s="14">
        <f>D78+H78-I78</f>
        <v>15277.470223976916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15277.470223976916</v>
      </c>
      <c r="Q78" s="25">
        <f>(P78-(B3+SUM(H3:H76)))/(B3+SUM(H3:H76))</f>
        <v>4.8759500861449681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15277.470223976916</v>
      </c>
      <c r="C79" s="44">
        <f>(B79*required_return)</f>
        <v>458.32410671930745</v>
      </c>
      <c r="D79" s="18">
        <f>B79+C79</f>
        <v>15735.794330696222</v>
      </c>
      <c r="E79" s="14">
        <f>B79/3000</f>
        <v>5.0924900746589721</v>
      </c>
      <c r="F79" s="14">
        <f>E79</f>
        <v>5.0924900746589721</v>
      </c>
      <c r="G79" s="52">
        <f t="shared" ref="G79:G81" si="45">(D79-B79)/F79</f>
        <v>89.999999999999844</v>
      </c>
      <c r="H79" s="19"/>
      <c r="I79" s="19"/>
      <c r="J79" s="18">
        <f>D79+H79-I79</f>
        <v>15735.794330696222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15735.794330696222</v>
      </c>
      <c r="Q79" s="25">
        <f>(P79-(B3+SUM(H3:H78)))/(B3+SUM(H3:H78))</f>
        <v>5.0522285887293163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15735.794330696222</v>
      </c>
      <c r="C80" s="44">
        <f>(B80*required_return)</f>
        <v>472.07382992088668</v>
      </c>
      <c r="D80" s="18">
        <f>B80+C80</f>
        <v>16207.868160617109</v>
      </c>
      <c r="E80" s="14">
        <f>B80/3000</f>
        <v>5.2452647768987406</v>
      </c>
      <c r="F80" s="14">
        <f>E80</f>
        <v>5.2452647768987406</v>
      </c>
      <c r="G80" s="52">
        <f t="shared" si="45"/>
        <v>89.999999999999886</v>
      </c>
      <c r="H80" s="19"/>
      <c r="I80" s="19"/>
      <c r="J80" s="18">
        <f>D80+H80-I80</f>
        <v>16207.868160617109</v>
      </c>
      <c r="K80" s="55">
        <f t="shared" si="46"/>
        <v>2.4999999999999998E-2</v>
      </c>
      <c r="L80" s="45"/>
      <c r="M80" s="47"/>
      <c r="N80" s="20"/>
      <c r="O80" s="18"/>
      <c r="P80" s="14">
        <f>P79+C80+H79</f>
        <v>16207.868160617109</v>
      </c>
      <c r="Q80" s="25">
        <f>(P80-(B3+SUM(H3:H79)))/(B3+SUM(H3:H79))</f>
        <v>5.2337954463911958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16207.868160617109</v>
      </c>
      <c r="C81" s="44">
        <f>(B81*required_return)</f>
        <v>486.23604481851322</v>
      </c>
      <c r="D81" s="18">
        <f>B81+C81</f>
        <v>16694.104205435622</v>
      </c>
      <c r="E81" s="14">
        <f>B81/3000</f>
        <v>5.4026227202057031</v>
      </c>
      <c r="F81" s="14">
        <f>E81</f>
        <v>5.4026227202057031</v>
      </c>
      <c r="G81" s="52">
        <f t="shared" si="45"/>
        <v>90.000000000000057</v>
      </c>
      <c r="H81" s="19"/>
      <c r="I81" s="19"/>
      <c r="J81" s="18">
        <f>D81+H81-I81</f>
        <v>16694.104205435622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16694.104205435622</v>
      </c>
      <c r="Q81" s="25">
        <f>(P81-(B3+SUM(H3:H80)))/(B3+SUM(H3:H80))</f>
        <v>5.420809309782932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16694.104205435622</v>
      </c>
      <c r="C83" s="44">
        <f>(B83*required_return)</f>
        <v>500.82312616306865</v>
      </c>
      <c r="D83" s="14">
        <f>B83+C83</f>
        <v>17194.92733159869</v>
      </c>
      <c r="E83" s="14">
        <f>B83/3000</f>
        <v>5.5647014018118739</v>
      </c>
      <c r="F83" s="14">
        <f>E83</f>
        <v>5.5647014018118739</v>
      </c>
      <c r="G83" s="53">
        <f>(D83-B83)/F83</f>
        <v>89.999999999999901</v>
      </c>
      <c r="H83" s="19"/>
      <c r="I83" s="19"/>
      <c r="J83" s="14">
        <f>D83+H83-I83</f>
        <v>17194.92733159869</v>
      </c>
      <c r="K83" s="55">
        <f>E83*75/B83</f>
        <v>2.4999999999999998E-2</v>
      </c>
      <c r="L83" s="45"/>
      <c r="M83" s="47"/>
      <c r="N83" s="20"/>
      <c r="O83" s="18"/>
      <c r="P83" s="14">
        <f>P81+C83+H81</f>
        <v>17194.92733159869</v>
      </c>
      <c r="Q83" s="25">
        <f>(P83-(B3+SUM(H3:H81)))/(B3+SUM(H3:H81))</f>
        <v>5.6134335890764193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17194.92733159869</v>
      </c>
      <c r="C84" s="44">
        <f>(B84*required_return)</f>
        <v>515.84781994796072</v>
      </c>
      <c r="D84" s="18">
        <f>B84+C84</f>
        <v>17710.775151546652</v>
      </c>
      <c r="E84" s="14">
        <f>B84/3000</f>
        <v>5.7316424438662299</v>
      </c>
      <c r="F84" s="14">
        <f>E84</f>
        <v>5.7316424438662299</v>
      </c>
      <c r="G84" s="52">
        <f t="shared" ref="G84:G86" si="48">(D84-B84)/F84</f>
        <v>90.000000000000128</v>
      </c>
      <c r="H84" s="19"/>
      <c r="I84" s="19"/>
      <c r="J84" s="18">
        <f>D84+H84-I84</f>
        <v>17710.775151546652</v>
      </c>
      <c r="K84" s="55">
        <f t="shared" ref="K84:K86" si="49">E84*75/B84</f>
        <v>2.4999999999999998E-2</v>
      </c>
      <c r="L84" s="45"/>
      <c r="M84" s="47"/>
      <c r="N84" s="20"/>
      <c r="O84" s="18"/>
      <c r="P84" s="14">
        <f>P83+C84+H83</f>
        <v>17710.775151546652</v>
      </c>
      <c r="Q84" s="25">
        <f>(P84-(B3+SUM(H3:H83)))/(B3+SUM(H3:H83))</f>
        <v>5.8118365967487122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17710.775151546652</v>
      </c>
      <c r="C85" s="44">
        <f>(B85*required_return)</f>
        <v>531.32325454639954</v>
      </c>
      <c r="D85" s="18">
        <f>B85+C85</f>
        <v>18242.09840609305</v>
      </c>
      <c r="E85" s="14">
        <f>B85/3000</f>
        <v>5.9035917171822172</v>
      </c>
      <c r="F85" s="14">
        <f>E85</f>
        <v>5.9035917171822172</v>
      </c>
      <c r="G85" s="52">
        <f t="shared" si="48"/>
        <v>89.99999999999973</v>
      </c>
      <c r="H85" s="19"/>
      <c r="I85" s="19"/>
      <c r="J85" s="18">
        <f>D85+H85-I85</f>
        <v>18242.09840609305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18242.09840609305</v>
      </c>
      <c r="Q85" s="25">
        <f>(P85-(B3+SUM(H3:H84)))/(B3+SUM(H3:H84))</f>
        <v>6.0161916946511731</v>
      </c>
      <c r="R85" s="25">
        <f t="shared" si="50"/>
        <v>2.9999999999999805E-2</v>
      </c>
    </row>
    <row r="86" spans="1:18" s="21" customFormat="1" ht="15" thickBot="1">
      <c r="A86" s="5">
        <f>A85+7</f>
        <v>45081</v>
      </c>
      <c r="B86" s="17">
        <f>D85+H85-N85</f>
        <v>18242.09840609305</v>
      </c>
      <c r="C86" s="44">
        <f>(B86*required_return)</f>
        <v>547.26295218279142</v>
      </c>
      <c r="D86" s="18">
        <f>B86+C86</f>
        <v>18789.361358275841</v>
      </c>
      <c r="E86" s="14">
        <f>B86/3000</f>
        <v>6.0806994686976834</v>
      </c>
      <c r="F86" s="14">
        <f>E86</f>
        <v>6.0806994686976834</v>
      </c>
      <c r="G86" s="52">
        <f t="shared" si="48"/>
        <v>89.999999999999943</v>
      </c>
      <c r="H86" s="19"/>
      <c r="I86" s="19"/>
      <c r="J86" s="18">
        <f>D86+H86-I86</f>
        <v>18789.361358275841</v>
      </c>
      <c r="K86" s="55">
        <f t="shared" si="49"/>
        <v>2.5000000000000001E-2</v>
      </c>
      <c r="L86" s="45"/>
      <c r="M86" s="48"/>
      <c r="N86" s="20"/>
      <c r="O86" s="18"/>
      <c r="P86" s="14">
        <f>P85+C86+H85</f>
        <v>18789.361358275841</v>
      </c>
      <c r="Q86" s="25">
        <f>(P86-(B3+SUM(H3:H85)))/(B3+SUM(H3:H85))</f>
        <v>6.2266774454907079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18789.361358275841</v>
      </c>
      <c r="C88" s="44">
        <f>(B88*required_return)</f>
        <v>563.68084074827516</v>
      </c>
      <c r="D88" s="14">
        <f>B88+C88</f>
        <v>19353.042199024116</v>
      </c>
      <c r="E88" s="14">
        <f>B88/3000</f>
        <v>6.2631204527586135</v>
      </c>
      <c r="F88" s="14">
        <f>E88</f>
        <v>6.2631204527586135</v>
      </c>
      <c r="G88" s="53">
        <f>(D88-B88)/F88</f>
        <v>89.999999999999957</v>
      </c>
      <c r="H88" s="19"/>
      <c r="I88" s="19"/>
      <c r="J88" s="14">
        <f>D88+H88-I88</f>
        <v>19353.042199024116</v>
      </c>
      <c r="K88" s="55">
        <f>E88*75/B88</f>
        <v>2.5000000000000001E-2</v>
      </c>
      <c r="L88" s="45"/>
      <c r="M88" s="47"/>
      <c r="N88" s="20"/>
      <c r="O88" s="18"/>
      <c r="P88" s="14">
        <f>P86+C88+H86</f>
        <v>19353.042199024116</v>
      </c>
      <c r="Q88" s="25">
        <f>(P88-(B3+SUM(H3:H86)))/(B3+SUM(H3:H86))</f>
        <v>6.4434777688554288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19353.042199024116</v>
      </c>
      <c r="C89" s="44">
        <f>(B89*required_return)</f>
        <v>580.5912659707235</v>
      </c>
      <c r="D89" s="18">
        <f>B89+C89</f>
        <v>19933.63346499484</v>
      </c>
      <c r="E89" s="14">
        <f>B89/3000</f>
        <v>6.4510140663413722</v>
      </c>
      <c r="F89" s="14">
        <f>E89</f>
        <v>6.4510140663413722</v>
      </c>
      <c r="G89" s="52">
        <f t="shared" ref="G89:G91" si="51">(D89-B89)/F89</f>
        <v>90.000000000000171</v>
      </c>
      <c r="H89" s="19"/>
      <c r="I89" s="19"/>
      <c r="J89" s="18">
        <f>D89+H89-I89</f>
        <v>19933.63346499484</v>
      </c>
      <c r="K89" s="55">
        <f t="shared" ref="K89:K91" si="52">E89*75/B89</f>
        <v>2.5000000000000001E-2</v>
      </c>
      <c r="L89" s="45"/>
      <c r="M89" s="47"/>
      <c r="N89" s="20"/>
      <c r="O89" s="18"/>
      <c r="P89" s="14">
        <f>P88+C89+H88</f>
        <v>19933.63346499484</v>
      </c>
      <c r="Q89" s="25">
        <f>(P89-(B3+SUM(H3:H88)))/(B3+SUM(H3:H88))</f>
        <v>6.6667821019210924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19933.63346499484</v>
      </c>
      <c r="C90" s="44">
        <f>(B90*required_return)</f>
        <v>598.00900394984524</v>
      </c>
      <c r="D90" s="18">
        <f>B90+C90</f>
        <v>20531.642468944687</v>
      </c>
      <c r="E90" s="14">
        <f>B90/3000</f>
        <v>6.6445444883316132</v>
      </c>
      <c r="F90" s="14">
        <f>E90</f>
        <v>6.6445444883316132</v>
      </c>
      <c r="G90" s="52">
        <f t="shared" si="51"/>
        <v>90.000000000000185</v>
      </c>
      <c r="H90" s="19"/>
      <c r="I90" s="19"/>
      <c r="J90" s="18">
        <f>D90+H90-I90</f>
        <v>20531.642468944687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20531.642468944687</v>
      </c>
      <c r="Q90" s="25">
        <f>(P90-(B3+SUM(H3:H89)))/(B3+SUM(H3:H89))</f>
        <v>6.8967855649787255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20531.642468944687</v>
      </c>
      <c r="C91" s="44">
        <f>(B91*required_return)</f>
        <v>615.94927406834063</v>
      </c>
      <c r="D91" s="18">
        <f>B91+C91</f>
        <v>21147.591743013028</v>
      </c>
      <c r="E91" s="14">
        <f>B91/3000</f>
        <v>6.8438808229815624</v>
      </c>
      <c r="F91" s="14">
        <f>E91</f>
        <v>6.8438808229815624</v>
      </c>
      <c r="G91" s="52">
        <f t="shared" si="51"/>
        <v>90.000000000000171</v>
      </c>
      <c r="H91" s="19"/>
      <c r="I91" s="19"/>
      <c r="J91" s="18">
        <f>D91+H91-I91</f>
        <v>21147.591743013028</v>
      </c>
      <c r="K91" s="55">
        <f t="shared" si="52"/>
        <v>2.5000000000000001E-2</v>
      </c>
      <c r="L91" s="45"/>
      <c r="M91" s="48"/>
      <c r="N91" s="20"/>
      <c r="O91" s="18"/>
      <c r="P91" s="14">
        <f>P90+C91+H90</f>
        <v>21147.591743013028</v>
      </c>
      <c r="Q91" s="25">
        <f>(P91-(B3+SUM(H3:H90)))/(B3+SUM(H3:H90))</f>
        <v>7.1336891319280875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21147.591743013028</v>
      </c>
      <c r="C93" s="44">
        <f>(B93*required_return)</f>
        <v>634.4277522903908</v>
      </c>
      <c r="D93" s="14">
        <f>B93+C93</f>
        <v>21782.019495303419</v>
      </c>
      <c r="E93" s="14">
        <f>B93/3000</f>
        <v>7.0491972476710094</v>
      </c>
      <c r="F93" s="14">
        <f>E93</f>
        <v>7.0491972476710094</v>
      </c>
      <c r="G93" s="53">
        <f>(D93-B93)/F93</f>
        <v>89.999999999999929</v>
      </c>
      <c r="H93" s="19"/>
      <c r="I93" s="19"/>
      <c r="J93" s="14">
        <f>D93+H93-I93</f>
        <v>21782.019495303419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21782.019495303419</v>
      </c>
      <c r="Q93" s="25">
        <f>(P93-(B3+SUM(H3:H91)))/(B3+SUM(H3:H91))</f>
        <v>7.3776998058859302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21782.019495303419</v>
      </c>
      <c r="C94" s="44">
        <f>(B94*required_return)</f>
        <v>653.4605848591026</v>
      </c>
      <c r="D94" s="18">
        <f>B94+C94</f>
        <v>22435.480080162521</v>
      </c>
      <c r="E94" s="14">
        <f>B94/3000</f>
        <v>7.2606731651011396</v>
      </c>
      <c r="F94" s="14">
        <f>E94</f>
        <v>7.2606731651011396</v>
      </c>
      <c r="G94" s="52">
        <f t="shared" ref="G94:G96" si="54">(D94-B94)/F94</f>
        <v>89.999999999999901</v>
      </c>
      <c r="H94" s="19"/>
      <c r="I94" s="19"/>
      <c r="J94" s="18">
        <f>D94+H94-I94</f>
        <v>22435.480080162521</v>
      </c>
      <c r="K94" s="55">
        <f t="shared" ref="K94:K96" si="55">E94*75/B94</f>
        <v>2.5000000000000001E-2</v>
      </c>
      <c r="L94" s="45"/>
      <c r="M94" s="47"/>
      <c r="N94" s="20"/>
      <c r="O94" s="18"/>
      <c r="P94" s="14">
        <f>P93+C94+H93</f>
        <v>22435.480080162521</v>
      </c>
      <c r="Q94" s="25">
        <f>(P94-(B3+SUM(H3:H93)))/(B3+SUM(H3:H93))</f>
        <v>7.629030800062508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22435.480080162521</v>
      </c>
      <c r="C95" s="44">
        <f>(B95*required_return)</f>
        <v>673.06440240487564</v>
      </c>
      <c r="D95" s="18">
        <f>B95+C95</f>
        <v>23108.544482567395</v>
      </c>
      <c r="E95" s="14">
        <f>B95/3000</f>
        <v>7.4784933600541734</v>
      </c>
      <c r="F95" s="14">
        <f>E95</f>
        <v>7.4784933600541734</v>
      </c>
      <c r="G95" s="52">
        <f t="shared" si="54"/>
        <v>89.999999999999815</v>
      </c>
      <c r="H95" s="19"/>
      <c r="I95" s="19"/>
      <c r="J95" s="18">
        <f>D95+H95-I95</f>
        <v>23108.544482567395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23108.544482567395</v>
      </c>
      <c r="Q95" s="25">
        <f>(P95-(B3+SUM(H3:H94)))/(B3+SUM(H3:H94))</f>
        <v>7.8879017240643829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23108.544482567395</v>
      </c>
      <c r="C96" s="44">
        <f>(B96*required_return)</f>
        <v>693.25633447702182</v>
      </c>
      <c r="D96" s="18">
        <f>B96+C96</f>
        <v>23801.800817044415</v>
      </c>
      <c r="E96" s="14">
        <f>B96/3000</f>
        <v>7.7028481608557984</v>
      </c>
      <c r="F96" s="14">
        <f>E96</f>
        <v>7.7028481608557984</v>
      </c>
      <c r="G96" s="52">
        <f t="shared" si="54"/>
        <v>89.999999999999829</v>
      </c>
      <c r="H96" s="19"/>
      <c r="I96" s="19"/>
      <c r="J96" s="18">
        <f>D96+H96-I96</f>
        <v>23801.800817044415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23801.800817044415</v>
      </c>
      <c r="Q96" s="25">
        <f>(P96-(B3+SUM(H3:H95)))/(B3+SUM(H3:H95))</f>
        <v>8.1545387757863139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23801.800817044415</v>
      </c>
      <c r="C98" s="44">
        <f>(B98*required_return)</f>
        <v>714.05402451133239</v>
      </c>
      <c r="D98" s="14">
        <f>B98+C98</f>
        <v>24515.854841555749</v>
      </c>
      <c r="E98" s="14">
        <f>B98/3000</f>
        <v>7.9339336056814718</v>
      </c>
      <c r="F98" s="14">
        <f>E98</f>
        <v>7.9339336056814718</v>
      </c>
      <c r="G98" s="53">
        <f>(D98-B98)/F98</f>
        <v>90.000000000000114</v>
      </c>
      <c r="H98" s="19"/>
      <c r="I98" s="19"/>
      <c r="J98" s="14">
        <f>D98+H98-I98</f>
        <v>24515.854841555749</v>
      </c>
      <c r="K98" s="55">
        <f>E98*75/B98</f>
        <v>2.4999999999999998E-2</v>
      </c>
      <c r="L98" s="45"/>
      <c r="M98" s="47"/>
      <c r="N98" s="20"/>
      <c r="O98" s="18"/>
      <c r="P98" s="14">
        <f>P96+C98+H96</f>
        <v>24515.854841555749</v>
      </c>
      <c r="Q98" s="25">
        <f>(P98-(B3+SUM(H3:H96)))/(B3+SUM(H3:H96))</f>
        <v>8.4291749390599033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24515.854841555749</v>
      </c>
      <c r="C99" s="44">
        <f>(B99*required_return)</f>
        <v>735.47564524667246</v>
      </c>
      <c r="D99" s="18">
        <f>B99+C99</f>
        <v>25251.330486802421</v>
      </c>
      <c r="E99" s="14">
        <f>B99/3000</f>
        <v>8.1719516138519168</v>
      </c>
      <c r="F99" s="14">
        <f>E99</f>
        <v>8.1719516138519168</v>
      </c>
      <c r="G99" s="52">
        <f t="shared" ref="G99:G101" si="57">(D99-B99)/F99</f>
        <v>89.999999999999915</v>
      </c>
      <c r="H99" s="19"/>
      <c r="I99" s="19"/>
      <c r="J99" s="18">
        <f>D99+H99-I99</f>
        <v>25251.330486802421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25251.330486802421</v>
      </c>
      <c r="Q99" s="25">
        <f>(P99-(B3+SUM(H3:H98)))/(B3+SUM(H3:H98))</f>
        <v>8.7120501872317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25251.330486802421</v>
      </c>
      <c r="C100" s="44">
        <f>(B100*required_return)</f>
        <v>757.53991460407258</v>
      </c>
      <c r="D100" s="18">
        <f>B100+C100</f>
        <v>26008.870401406493</v>
      </c>
      <c r="E100" s="14">
        <f>B100/3000</f>
        <v>8.4171101622674733</v>
      </c>
      <c r="F100" s="14">
        <f>E100</f>
        <v>8.4171101622674733</v>
      </c>
      <c r="G100" s="52">
        <f t="shared" si="57"/>
        <v>90.000000000000014</v>
      </c>
      <c r="H100" s="19"/>
      <c r="I100" s="19"/>
      <c r="J100" s="18">
        <f>D100+H100-I100</f>
        <v>26008.870401406493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26008.870401406493</v>
      </c>
      <c r="Q100" s="25">
        <f>(P100-(B3+SUM(H3:H99)))/(B3+SUM(H3:H99))</f>
        <v>9.0034116928486512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26008.870401406493</v>
      </c>
      <c r="C101" s="44">
        <f>(B101*required_return)</f>
        <v>780.26611204219478</v>
      </c>
      <c r="D101" s="18">
        <f>B101+C101</f>
        <v>26789.136513448688</v>
      </c>
      <c r="E101" s="14">
        <f>B101/3000</f>
        <v>8.6696234671354979</v>
      </c>
      <c r="F101" s="14">
        <f>E101</f>
        <v>8.6696234671354979</v>
      </c>
      <c r="G101" s="52">
        <f t="shared" si="57"/>
        <v>89.999999999999957</v>
      </c>
      <c r="H101" s="19"/>
      <c r="I101" s="19"/>
      <c r="J101" s="18">
        <f>D101+H101-I101</f>
        <v>26789.136513448688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26789.136513448688</v>
      </c>
      <c r="Q101" s="25">
        <f>(P101-(B3+SUM(H3:H100)))/(B3+SUM(H3:H100))</f>
        <v>9.3035140436341113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26789.136513448688</v>
      </c>
      <c r="C103" s="44">
        <f>(B103*required_return)</f>
        <v>803.67409540346057</v>
      </c>
      <c r="D103" s="14">
        <f>B103+C103</f>
        <v>27592.810608852149</v>
      </c>
      <c r="E103" s="14">
        <f>B103/3000</f>
        <v>8.9297121711495624</v>
      </c>
      <c r="F103" s="14">
        <f>E103</f>
        <v>8.9297121711495624</v>
      </c>
      <c r="G103" s="53">
        <f>(D103-B103)/F103</f>
        <v>90.000000000000071</v>
      </c>
      <c r="H103" s="19"/>
      <c r="I103" s="19"/>
      <c r="J103" s="14">
        <f>D103+H103-I103</f>
        <v>27592.810608852149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27592.810608852149</v>
      </c>
      <c r="Q103" s="25">
        <f>(P103-(B3+SUM(H3:H101)))/(B3+SUM(H3:H101))</f>
        <v>9.6126194649431334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27592.810608852149</v>
      </c>
      <c r="C104" s="44">
        <f>(B104*required_return)</f>
        <v>827.78431826556448</v>
      </c>
      <c r="D104" s="18">
        <f>B104+C104</f>
        <v>28420.594927117712</v>
      </c>
      <c r="E104" s="14">
        <f>B104/3000</f>
        <v>9.1976035362840491</v>
      </c>
      <c r="F104" s="14">
        <f>E104</f>
        <v>9.1976035362840491</v>
      </c>
      <c r="G104" s="52">
        <f t="shared" ref="G104:G106" si="60">(D104-B104)/F104</f>
        <v>89.999999999999886</v>
      </c>
      <c r="H104" s="19"/>
      <c r="I104" s="19"/>
      <c r="J104" s="18">
        <f>D104+H104-I104</f>
        <v>28420.594927117712</v>
      </c>
      <c r="K104" s="55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28420.594927117712</v>
      </c>
      <c r="Q104" s="25">
        <f>(P104-(B3+SUM(H3:H103)))/(B3+SUM(H3:H103))</f>
        <v>9.9309980488914285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28420.594927117712</v>
      </c>
      <c r="C105" s="44">
        <f>(B105*required_return)</f>
        <v>852.61784781353128</v>
      </c>
      <c r="D105" s="18">
        <f>B105+C105</f>
        <v>29273.212774931242</v>
      </c>
      <c r="E105" s="14">
        <f>B105/3000</f>
        <v>9.4735316423725706</v>
      </c>
      <c r="F105" s="14">
        <f>E105</f>
        <v>9.4735316423725706</v>
      </c>
      <c r="G105" s="52">
        <f t="shared" si="60"/>
        <v>89.999999999999829</v>
      </c>
      <c r="H105" s="19"/>
      <c r="I105" s="19"/>
      <c r="J105" s="18">
        <f>D105+H105-I105</f>
        <v>29273.212774931242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29273.212774931242</v>
      </c>
      <c r="Q105" s="25">
        <f>(P105-(B3+SUM(H3:H104)))/(B3+SUM(H3:H104))</f>
        <v>10.25892799035817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29273.212774931242</v>
      </c>
      <c r="C106" s="44">
        <f>(B106*required_return)</f>
        <v>878.19638324793721</v>
      </c>
      <c r="D106" s="18">
        <f>B106+C106</f>
        <v>30151.40915817918</v>
      </c>
      <c r="E106" s="14">
        <f>B106/3000</f>
        <v>9.7577375916437479</v>
      </c>
      <c r="F106" s="14">
        <f>E106</f>
        <v>9.7577375916437479</v>
      </c>
      <c r="G106" s="52">
        <f t="shared" si="60"/>
        <v>90.000000000000043</v>
      </c>
      <c r="H106" s="19"/>
      <c r="I106" s="19"/>
      <c r="J106" s="18">
        <f>D106+H106-I106</f>
        <v>30151.40915817918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30151.40915817918</v>
      </c>
      <c r="Q106" s="25">
        <f>(P106-(B3+SUM(H3:H105)))/(B3+SUM(H3:H105))</f>
        <v>10.596695830068915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30151.40915817918</v>
      </c>
      <c r="C108" s="44">
        <f>(B108*required_return)</f>
        <v>904.54227474537538</v>
      </c>
      <c r="D108" s="14">
        <f>B108+C108</f>
        <v>31055.951432924554</v>
      </c>
      <c r="E108" s="14">
        <f>B108/3000</f>
        <v>10.05046971939306</v>
      </c>
      <c r="F108" s="14">
        <f>E108</f>
        <v>10.05046971939306</v>
      </c>
      <c r="G108" s="53">
        <f>(D108-B108)/F108</f>
        <v>89.999999999999858</v>
      </c>
      <c r="H108" s="19"/>
      <c r="I108" s="19"/>
      <c r="J108" s="14">
        <f>D108+H108-I108</f>
        <v>31055.951432924554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31055.951432924554</v>
      </c>
      <c r="Q108" s="25">
        <f>(P108-(B3+SUM(H3:H106)))/(B3+SUM(H3:H106))</f>
        <v>10.944596704970982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31055.951432924554</v>
      </c>
      <c r="C109" s="44">
        <f>(B109*required_return)</f>
        <v>931.67854298773659</v>
      </c>
      <c r="D109" s="18">
        <f>B109+C109</f>
        <v>31987.629975912292</v>
      </c>
      <c r="E109" s="14">
        <f>B109/3000</f>
        <v>10.351983810974851</v>
      </c>
      <c r="F109" s="14">
        <f>E109</f>
        <v>10.351983810974851</v>
      </c>
      <c r="G109" s="52">
        <f t="shared" ref="G109:G111" si="63">(D109-B109)/F109</f>
        <v>90.000000000000156</v>
      </c>
      <c r="H109" s="19"/>
      <c r="I109" s="19"/>
      <c r="J109" s="18">
        <f>D109+H109-I109</f>
        <v>31987.629975912292</v>
      </c>
      <c r="K109" s="55">
        <f t="shared" ref="K109:K111" si="64">E109*75/B109</f>
        <v>2.4999999999999998E-2</v>
      </c>
      <c r="L109" s="45"/>
      <c r="M109" s="47"/>
      <c r="N109" s="20"/>
      <c r="O109" s="18"/>
      <c r="P109" s="14">
        <f>P108+C109+H108</f>
        <v>31987.629975912292</v>
      </c>
      <c r="Q109" s="25">
        <f>(P109-(B3+SUM(H3:H108)))/(B3+SUM(H3:H108))</f>
        <v>11.302934606120113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31987.629975912292</v>
      </c>
      <c r="C110" s="44">
        <f>(B110*required_return)</f>
        <v>959.62889927736876</v>
      </c>
      <c r="D110" s="18">
        <f>B110+C110</f>
        <v>32947.258875189662</v>
      </c>
      <c r="E110" s="14">
        <f>B110/3000</f>
        <v>10.662543325304098</v>
      </c>
      <c r="F110" s="14">
        <f>E110</f>
        <v>10.662543325304098</v>
      </c>
      <c r="G110" s="52">
        <f t="shared" si="63"/>
        <v>90.000000000000085</v>
      </c>
      <c r="H110" s="19"/>
      <c r="I110" s="19"/>
      <c r="J110" s="18">
        <f>D110+H110-I110</f>
        <v>32947.258875189662</v>
      </c>
      <c r="K110" s="55">
        <f t="shared" si="64"/>
        <v>2.4999999999999998E-2</v>
      </c>
      <c r="L110" s="45"/>
      <c r="M110" s="47"/>
      <c r="N110" s="20"/>
      <c r="O110" s="18"/>
      <c r="P110" s="14">
        <f>P109+C110+H109</f>
        <v>32947.258875189662</v>
      </c>
      <c r="Q110" s="25">
        <f>(P110-(B3+SUM(H3:H109)))/(B3+SUM(H3:H109))</f>
        <v>11.672022644303716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32947.258875189662</v>
      </c>
      <c r="C111" s="44">
        <f>(B111*required_return)</f>
        <v>988.4177662556898</v>
      </c>
      <c r="D111" s="18">
        <f>B111+C111</f>
        <v>33935.676641445352</v>
      </c>
      <c r="E111" s="14">
        <f>B111/3000</f>
        <v>10.982419625063221</v>
      </c>
      <c r="F111" s="14">
        <f>E111</f>
        <v>10.982419625063221</v>
      </c>
      <c r="G111" s="52">
        <f t="shared" si="63"/>
        <v>90.000000000000043</v>
      </c>
      <c r="H111" s="19"/>
      <c r="I111" s="19"/>
      <c r="J111" s="18">
        <f>D111+H111-I111</f>
        <v>33935.676641445352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33935.676641445352</v>
      </c>
      <c r="Q111" s="25">
        <f>(P111-(B3+SUM(H3:H110)))/(B3+SUM(H3:H110))</f>
        <v>12.052183323632828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33935.676641445352</v>
      </c>
      <c r="C113" s="44">
        <f>(B113*required_return)</f>
        <v>1018.0702992433605</v>
      </c>
      <c r="D113" s="14">
        <f>B113+C113</f>
        <v>34953.74694068871</v>
      </c>
      <c r="E113" s="14">
        <f>B113/3000</f>
        <v>11.311892213815117</v>
      </c>
      <c r="F113" s="14">
        <f>E113</f>
        <v>11.311892213815117</v>
      </c>
      <c r="G113" s="53">
        <f>(D113-B113)/F113</f>
        <v>89.999999999999773</v>
      </c>
      <c r="H113" s="19"/>
      <c r="I113" s="19"/>
      <c r="J113" s="14">
        <f>D113+H113-I113</f>
        <v>34953.74694068871</v>
      </c>
      <c r="K113" s="55">
        <f>E113*75/B113</f>
        <v>2.5000000000000001E-2</v>
      </c>
      <c r="L113" s="45"/>
      <c r="M113" s="47"/>
      <c r="N113" s="20"/>
      <c r="O113" s="18"/>
      <c r="P113" s="14">
        <f>P111+C113+H111</f>
        <v>34953.74694068871</v>
      </c>
      <c r="Q113" s="25">
        <f>(P113-(B3+SUM(H3:H111)))/(B3+SUM(H3:H111))</f>
        <v>12.443748823341812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34953.74694068871</v>
      </c>
      <c r="C114" s="44">
        <f>(B114*required_return)</f>
        <v>1048.6124082206613</v>
      </c>
      <c r="D114" s="18">
        <f>B114+C114</f>
        <v>36002.359348909369</v>
      </c>
      <c r="E114" s="14">
        <f>B114/3000</f>
        <v>11.651248980229569</v>
      </c>
      <c r="F114" s="14">
        <f>E114</f>
        <v>11.651248980229569</v>
      </c>
      <c r="G114" s="52">
        <f t="shared" ref="G114:G116" si="66">(D114-B114)/F114</f>
        <v>89.999999999999787</v>
      </c>
      <c r="H114" s="19"/>
      <c r="I114" s="19"/>
      <c r="J114" s="18">
        <f>D114+H114-I114</f>
        <v>36002.359348909369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36002.359348909369</v>
      </c>
      <c r="Q114" s="25">
        <f>(P114-(B3+SUM(H3:H113)))/(B3+SUM(H3:H113))</f>
        <v>12.847061288042065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36002.359348909369</v>
      </c>
      <c r="C115" s="44">
        <f>(B115*required_return)</f>
        <v>1080.0707804672811</v>
      </c>
      <c r="D115" s="18">
        <f>B115+C115</f>
        <v>37082.430129376648</v>
      </c>
      <c r="E115" s="14">
        <f>B115/3000</f>
        <v>12.000786449636456</v>
      </c>
      <c r="F115" s="14">
        <f>E115</f>
        <v>12.000786449636456</v>
      </c>
      <c r="G115" s="52">
        <f t="shared" si="66"/>
        <v>89.999999999999787</v>
      </c>
      <c r="H115" s="19"/>
      <c r="I115" s="19"/>
      <c r="J115" s="18">
        <f>D115+H115-I115</f>
        <v>37082.430129376648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37082.430129376648</v>
      </c>
      <c r="Q115" s="25">
        <f>(P115-(B3+SUM(H3:H114)))/(B3+SUM(H3:H114))</f>
        <v>13.262473126683325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37082.430129376648</v>
      </c>
      <c r="C116" s="44">
        <f>(B116*required_return)</f>
        <v>1112.4729038812993</v>
      </c>
      <c r="D116" s="18">
        <f>B116+C116</f>
        <v>38194.90303325795</v>
      </c>
      <c r="E116" s="14">
        <f>B116/3000</f>
        <v>12.360810043125548</v>
      </c>
      <c r="F116" s="14">
        <f>E116</f>
        <v>12.360810043125548</v>
      </c>
      <c r="G116" s="52">
        <f t="shared" si="66"/>
        <v>90.000000000000213</v>
      </c>
      <c r="H116" s="19"/>
      <c r="I116" s="19"/>
      <c r="J116" s="18">
        <f>D116+H116-I116</f>
        <v>38194.90303325795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38194.90303325795</v>
      </c>
      <c r="Q116" s="25">
        <f>(P116-(B3+SUM(H3:H115)))/(B3+SUM(H3:H115))</f>
        <v>13.690347320483827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38194.90303325795</v>
      </c>
      <c r="C118" s="44">
        <f>(B118*required_return)</f>
        <v>1145.8470909977384</v>
      </c>
      <c r="D118" s="14">
        <f>B118+C118</f>
        <v>39340.75012425569</v>
      </c>
      <c r="E118" s="14">
        <f>B118/3000</f>
        <v>12.731634344419316</v>
      </c>
      <c r="F118" s="14">
        <f>E118</f>
        <v>12.731634344419316</v>
      </c>
      <c r="G118" s="53">
        <f>(D118-B118)/F118</f>
        <v>90.000000000000156</v>
      </c>
      <c r="H118" s="19"/>
      <c r="I118" s="19"/>
      <c r="J118" s="14">
        <f>D118+H118-I118</f>
        <v>39340.75012425569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39340.75012425569</v>
      </c>
      <c r="Q118" s="35">
        <f>(P118-(B3+SUM(H3:H116)))/(B3+SUM(H3:H116))</f>
        <v>14.131057740098342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39340.75012425569</v>
      </c>
      <c r="C119" s="44">
        <f>(B119*required_return)</f>
        <v>1180.2225037276708</v>
      </c>
      <c r="D119" s="18">
        <f>B119+C119</f>
        <v>40520.972627983363</v>
      </c>
      <c r="E119" s="14">
        <f>B119/3000</f>
        <v>13.113583374751897</v>
      </c>
      <c r="F119" s="14">
        <f>E119</f>
        <v>13.113583374751897</v>
      </c>
      <c r="G119" s="52">
        <f t="shared" ref="G119:G121" si="69">(D119-B119)/F119</f>
        <v>90.000000000000171</v>
      </c>
      <c r="H119" s="19"/>
      <c r="I119" s="19"/>
      <c r="J119" s="18">
        <f>D119+H119-I119</f>
        <v>40520.972627983363</v>
      </c>
      <c r="K119" s="55">
        <f t="shared" ref="K119:K121" si="70">E119*75/B119</f>
        <v>2.5000000000000001E-2</v>
      </c>
      <c r="L119" s="45"/>
      <c r="M119" s="47"/>
      <c r="N119" s="20"/>
      <c r="O119" s="18"/>
      <c r="P119" s="14">
        <f>P118+C119+H118</f>
        <v>40520.972627983363</v>
      </c>
      <c r="Q119" s="25">
        <f>(P119-(B3+SUM(H3:H118)))/(B3+SUM(H3:H118))</f>
        <v>14.584989472301293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40520.972627983363</v>
      </c>
      <c r="C120" s="44">
        <f>(B120*required_return)</f>
        <v>1215.6291788395008</v>
      </c>
      <c r="D120" s="18">
        <f>B120+C120</f>
        <v>41736.601806822866</v>
      </c>
      <c r="E120" s="14">
        <f>B120/3000</f>
        <v>13.506990875994454</v>
      </c>
      <c r="F120" s="14">
        <f>E120</f>
        <v>13.506990875994454</v>
      </c>
      <c r="G120" s="52">
        <f t="shared" si="69"/>
        <v>90.000000000000142</v>
      </c>
      <c r="H120" s="19"/>
      <c r="I120" s="19"/>
      <c r="J120" s="18">
        <f>D120+H120-I120</f>
        <v>41736.601806822866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41736.601806822866</v>
      </c>
      <c r="Q120" s="25">
        <f>(P120-(B3+SUM(H3:H119)))/(B3+SUM(H3:H119))</f>
        <v>15.052539156470333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41736.601806822866</v>
      </c>
      <c r="C121" s="44">
        <f>(B121*required_return)</f>
        <v>1252.0980542046859</v>
      </c>
      <c r="D121" s="18">
        <f>B121+C121</f>
        <v>42988.699861027555</v>
      </c>
      <c r="E121" s="14">
        <f>B121/3000</f>
        <v>13.912200602274289</v>
      </c>
      <c r="F121" s="14">
        <f>E121</f>
        <v>13.912200602274289</v>
      </c>
      <c r="G121" s="52">
        <f t="shared" si="69"/>
        <v>90.000000000000213</v>
      </c>
      <c r="H121" s="19"/>
      <c r="I121" s="19"/>
      <c r="J121" s="18">
        <f>D121+H121-I121</f>
        <v>42988.699861027555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42988.699861027555</v>
      </c>
      <c r="Q121" s="37">
        <f>(P121-(B3+SUM(H3:H120)))/(B3+SUM(H3:H120))</f>
        <v>15.534115331164445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42988.699861027555</v>
      </c>
      <c r="C123" s="44">
        <f>(B123*required_return)</f>
        <v>1289.6609958308266</v>
      </c>
      <c r="D123" s="14">
        <f>B123+C123</f>
        <v>44278.36085685838</v>
      </c>
      <c r="E123" s="14">
        <f>B123/3000</f>
        <v>14.329566620342518</v>
      </c>
      <c r="F123" s="14">
        <f>E123</f>
        <v>14.329566620342518</v>
      </c>
      <c r="G123" s="53">
        <f>(D123-B123)/F123</f>
        <v>89.999999999999915</v>
      </c>
      <c r="H123" s="19"/>
      <c r="I123" s="19"/>
      <c r="J123" s="14">
        <f>D123+H123-I123</f>
        <v>44278.36085685838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44278.36085685838</v>
      </c>
      <c r="Q123" s="25">
        <f>(P123-(B108+SUM(H108:H121)))/(B108+SUM(H108:H121))</f>
        <v>0.46853371345156447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44278.36085685838</v>
      </c>
      <c r="C124" s="44">
        <f>(B124*required_return)</f>
        <v>1328.3508257057513</v>
      </c>
      <c r="D124" s="18">
        <f>B124+C124</f>
        <v>45606.711682564135</v>
      </c>
      <c r="E124" s="14">
        <f>B124/3000</f>
        <v>14.759453618952794</v>
      </c>
      <c r="F124" s="14">
        <f>E124</f>
        <v>14.759453618952794</v>
      </c>
      <c r="G124" s="52">
        <f t="shared" ref="G124:G126" si="72">(D124-B124)/F124</f>
        <v>90.000000000000227</v>
      </c>
      <c r="H124" s="19"/>
      <c r="I124" s="19"/>
      <c r="J124" s="18">
        <f>D124+H124-I124</f>
        <v>45606.711682564135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45606.711682564135</v>
      </c>
      <c r="Q124" s="25">
        <f>(P124-(B108+SUM(H108:H123)))/(B108+SUM(H108:H123))</f>
        <v>0.51258972485511156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45606.711682564135</v>
      </c>
      <c r="C125" s="44">
        <f>(B125*required_return)</f>
        <v>1368.2013504769241</v>
      </c>
      <c r="D125" s="18">
        <f>B125+C125</f>
        <v>46974.913033041063</v>
      </c>
      <c r="E125" s="14">
        <f>B125/3000</f>
        <v>15.202237227521378</v>
      </c>
      <c r="F125" s="14">
        <f>E125</f>
        <v>15.202237227521378</v>
      </c>
      <c r="G125" s="52">
        <f t="shared" si="72"/>
        <v>90.000000000000227</v>
      </c>
      <c r="H125" s="19"/>
      <c r="I125" s="19"/>
      <c r="J125" s="18">
        <f>D125+H125-I125</f>
        <v>46974.913033041063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46974.913033041063</v>
      </c>
      <c r="Q125" s="25">
        <f>(P125-(B108+SUM(H108:H124)))/(B108+SUM(H108:H124))</f>
        <v>0.55796741660076499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46974.913033041063</v>
      </c>
      <c r="C126" s="44">
        <f>(B126*required_return)</f>
        <v>1409.2473909912319</v>
      </c>
      <c r="D126" s="18">
        <f>B126+C126</f>
        <v>48384.160424032292</v>
      </c>
      <c r="E126" s="14">
        <f>B126/3000</f>
        <v>15.658304344347021</v>
      </c>
      <c r="F126" s="14">
        <f>E126</f>
        <v>15.658304344347021</v>
      </c>
      <c r="G126" s="52">
        <f t="shared" si="72"/>
        <v>89.999999999999858</v>
      </c>
      <c r="H126" s="19"/>
      <c r="I126" s="19"/>
      <c r="J126" s="18">
        <f>D126+H126-I126</f>
        <v>48384.160424032292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48384.160424032292</v>
      </c>
      <c r="Q126" s="25">
        <f>(P126-(B108+SUM(H108:H125)))/(B108+SUM(H108:H125))</f>
        <v>0.60470643909878785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48384.160424032292</v>
      </c>
      <c r="C128" s="44">
        <f>(B128*required_return)</f>
        <v>1451.5248127209686</v>
      </c>
      <c r="D128" s="14">
        <f>B128+C128</f>
        <v>49835.685236753263</v>
      </c>
      <c r="E128" s="14">
        <f>B128/3000</f>
        <v>16.128053474677429</v>
      </c>
      <c r="F128" s="14">
        <f>E128</f>
        <v>16.128053474677429</v>
      </c>
      <c r="G128" s="53">
        <f>(D128-B128)/F128</f>
        <v>90.000000000000128</v>
      </c>
      <c r="H128" s="19"/>
      <c r="I128" s="19"/>
      <c r="J128" s="14">
        <f>D128+H128-I128</f>
        <v>49835.685236753263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49835.685236753263</v>
      </c>
      <c r="Q128" s="25">
        <f>(P128-(B108+SUM(H108:H126)))/(B108+SUM(H108:H126))</f>
        <v>0.65284763227175158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49835.685236753263</v>
      </c>
      <c r="C129" s="44">
        <f>(B129*required_return)</f>
        <v>1495.0705571025978</v>
      </c>
      <c r="D129" s="18">
        <f>B129+C129</f>
        <v>51330.75579385586</v>
      </c>
      <c r="E129" s="14">
        <f>B129/3000</f>
        <v>16.611895078917755</v>
      </c>
      <c r="F129" s="14">
        <f>E129</f>
        <v>16.611895078917755</v>
      </c>
      <c r="G129" s="52">
        <f t="shared" ref="G129:G131" si="75">(D129-B129)/F129</f>
        <v>89.999999999999972</v>
      </c>
      <c r="H129" s="19"/>
      <c r="I129" s="19"/>
      <c r="J129" s="18">
        <f>D129+H129-I129</f>
        <v>51330.75579385586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51330.75579385586</v>
      </c>
      <c r="Q129" s="25">
        <f>(P129-(B108+SUM(H108:H128)))/(B108+SUM(H108:H128))</f>
        <v>0.70243306123990412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51330.75579385586</v>
      </c>
      <c r="C130" s="44">
        <f>(B130*required_return)</f>
        <v>1539.9226738156758</v>
      </c>
      <c r="D130" s="18">
        <f>B130+C130</f>
        <v>52870.678467671532</v>
      </c>
      <c r="E130" s="14">
        <f>B130/3000</f>
        <v>17.110251931285287</v>
      </c>
      <c r="F130" s="14">
        <f>E130</f>
        <v>17.110251931285287</v>
      </c>
      <c r="G130" s="52">
        <f t="shared" si="75"/>
        <v>89.999999999999787</v>
      </c>
      <c r="H130" s="19"/>
      <c r="I130" s="19"/>
      <c r="J130" s="18">
        <f>D130+H130-I130</f>
        <v>52870.678467671532</v>
      </c>
      <c r="K130" s="55">
        <f t="shared" si="76"/>
        <v>2.5000000000000001E-2</v>
      </c>
      <c r="L130" s="45"/>
      <c r="M130" s="47"/>
      <c r="N130" s="20"/>
      <c r="O130" s="18"/>
      <c r="P130" s="14">
        <f>P129+C130+H129</f>
        <v>52870.678467671532</v>
      </c>
      <c r="Q130" s="25">
        <f>(P130-(B108+SUM(H108:H129)))/(B108+SUM(H108:H129))</f>
        <v>0.75350605307710106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52870.678467671532</v>
      </c>
      <c r="C131" s="44">
        <f>(B131*required_return)</f>
        <v>1586.120354030146</v>
      </c>
      <c r="D131" s="18">
        <f>B131+C131</f>
        <v>54456.798821701675</v>
      </c>
      <c r="E131" s="14">
        <f>B131/3000</f>
        <v>17.623559489223844</v>
      </c>
      <c r="F131" s="14">
        <f>E131</f>
        <v>17.623559489223844</v>
      </c>
      <c r="G131" s="52">
        <f t="shared" si="75"/>
        <v>89.999999999999829</v>
      </c>
      <c r="H131" s="19"/>
      <c r="I131" s="19"/>
      <c r="J131" s="18">
        <f>D131+H131-I131</f>
        <v>54456.798821701675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54456.798821701675</v>
      </c>
      <c r="Q131" s="25">
        <f>(P131-(B108+SUM(H108:H130)))/(B108+SUM(H108:H130))</f>
        <v>0.80611123466941403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54456.798821701675</v>
      </c>
      <c r="C133" s="44">
        <f>(B133*required_return)</f>
        <v>1633.7039646510502</v>
      </c>
      <c r="D133" s="14">
        <f>B133+C133</f>
        <v>56090.502786352728</v>
      </c>
      <c r="E133" s="14">
        <f>B133/3000</f>
        <v>18.152266273900558</v>
      </c>
      <c r="F133" s="14">
        <f>E133</f>
        <v>18.152266273900558</v>
      </c>
      <c r="G133" s="53">
        <f>(D133-B133)/F133</f>
        <v>90.000000000000156</v>
      </c>
      <c r="H133" s="19"/>
      <c r="I133" s="19"/>
      <c r="J133" s="14">
        <f>D133+H133-I133</f>
        <v>56090.502786352728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56090.502786352728</v>
      </c>
      <c r="Q133" s="25">
        <f>(P133-(B108+SUM(H108:H131)))/(B108+SUM(H108:H131))</f>
        <v>0.86029457170949653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56090.502786352728</v>
      </c>
      <c r="C134" s="44">
        <f>(B134*required_return)</f>
        <v>1682.7150835905818</v>
      </c>
      <c r="D134" s="18">
        <f>B134+C134</f>
        <v>57773.217869943313</v>
      </c>
      <c r="E134" s="14">
        <f>B134/3000</f>
        <v>18.696834262117576</v>
      </c>
      <c r="F134" s="14">
        <f>E134</f>
        <v>18.696834262117576</v>
      </c>
      <c r="G134" s="52">
        <f t="shared" ref="G134:G136" si="78">(D134-B134)/F134</f>
        <v>90.000000000000171</v>
      </c>
      <c r="H134" s="19"/>
      <c r="I134" s="19"/>
      <c r="J134" s="18">
        <f>D134+H134-I134</f>
        <v>57773.217869943313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57773.217869943313</v>
      </c>
      <c r="Q134" s="25">
        <f>(P134-(B108+SUM(H108:H133)))/(B108+SUM(H108:H133))</f>
        <v>0.91610340886078157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57773.217869943313</v>
      </c>
      <c r="C135" s="44">
        <f>(B135*required_return)</f>
        <v>1733.1965360982992</v>
      </c>
      <c r="D135" s="18">
        <f>B135+C135</f>
        <v>59506.414406041615</v>
      </c>
      <c r="E135" s="14">
        <f>B135/3000</f>
        <v>19.257739289981103</v>
      </c>
      <c r="F135" s="14">
        <f>E135</f>
        <v>19.257739289981103</v>
      </c>
      <c r="G135" s="52">
        <f t="shared" si="78"/>
        <v>90.000000000000099</v>
      </c>
      <c r="H135" s="19"/>
      <c r="I135" s="19"/>
      <c r="J135" s="18">
        <f>D135+H135-I135</f>
        <v>59506.414406041615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59506.414406041615</v>
      </c>
      <c r="Q135" s="25">
        <f>(P135-(B108+SUM(H108:H134)))/(B108+SUM(H108:H134))</f>
        <v>0.97358651112660499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59506.414406041615</v>
      </c>
      <c r="C136" s="44">
        <f>(B136*required_return)</f>
        <v>1785.1924321812485</v>
      </c>
      <c r="D136" s="18">
        <f>B136+C136</f>
        <v>61291.606838222862</v>
      </c>
      <c r="E136" s="14">
        <f>B136/3000</f>
        <v>19.835471468680538</v>
      </c>
      <c r="F136" s="14">
        <f>E136</f>
        <v>19.835471468680538</v>
      </c>
      <c r="G136" s="52">
        <f t="shared" si="78"/>
        <v>89.999999999999957</v>
      </c>
      <c r="H136" s="19"/>
      <c r="I136" s="19"/>
      <c r="J136" s="18">
        <f>D136+H136-I136</f>
        <v>61291.606838222862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61291.606838222862</v>
      </c>
      <c r="Q136" s="25">
        <f>(P136-(B108+SUM(H108:H135)))/(B108+SUM(H108:H135))</f>
        <v>1.0327941064604031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61291.606838222862</v>
      </c>
      <c r="C138" s="44">
        <f>(B138*required_return)</f>
        <v>1838.7482051466859</v>
      </c>
      <c r="D138" s="14">
        <f>B138+C138</f>
        <v>63130.355043369549</v>
      </c>
      <c r="E138" s="14">
        <f>B138/3000</f>
        <v>20.430535612740954</v>
      </c>
      <c r="F138" s="14">
        <f>E138</f>
        <v>20.430535612740954</v>
      </c>
      <c r="G138" s="53">
        <f>(D138-B138)/F138</f>
        <v>90.000000000000043</v>
      </c>
      <c r="H138" s="19"/>
      <c r="I138" s="19"/>
      <c r="J138" s="14">
        <f>D138+H138-I138</f>
        <v>63130.355043369549</v>
      </c>
      <c r="K138" s="55">
        <f>E138*75/B138</f>
        <v>2.4999999999999998E-2</v>
      </c>
      <c r="L138" s="45"/>
      <c r="M138" s="47"/>
      <c r="N138" s="20"/>
      <c r="O138" s="18"/>
      <c r="P138" s="14">
        <f>P136+C138+H136</f>
        <v>63130.355043369549</v>
      </c>
      <c r="Q138" s="25">
        <f>(P138-(B108+SUM(H108:H136)))/(B108+SUM(H108:H136))</f>
        <v>1.0937779296542152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63130.355043369549</v>
      </c>
      <c r="C139" s="44">
        <f>(B139*required_return)</f>
        <v>1893.9106513010863</v>
      </c>
      <c r="D139" s="18">
        <f>B139+C139</f>
        <v>65024.265694670634</v>
      </c>
      <c r="E139" s="14">
        <f>B139/3000</f>
        <v>21.043451681123184</v>
      </c>
      <c r="F139" s="14">
        <f>E139</f>
        <v>21.043451681123184</v>
      </c>
      <c r="G139" s="52">
        <f t="shared" ref="G139:G141" si="81">(D139-B139)/F139</f>
        <v>89.999999999999915</v>
      </c>
      <c r="H139" s="19"/>
      <c r="I139" s="19"/>
      <c r="J139" s="18">
        <f>D139+H139-I139</f>
        <v>65024.265694670634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65024.265694670634</v>
      </c>
      <c r="Q139" s="25">
        <f>(P139-(B108+SUM(H108:H138)))/(B108+SUM(H108:H138))</f>
        <v>1.1565912675438417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65024.265694670634</v>
      </c>
      <c r="C140" s="44">
        <f>(B140*required_return)</f>
        <v>1950.727970840119</v>
      </c>
      <c r="D140" s="18">
        <f>B140+C140</f>
        <v>66974.993665510759</v>
      </c>
      <c r="E140" s="14">
        <f>B140/3000</f>
        <v>21.67475523155688</v>
      </c>
      <c r="F140" s="14">
        <f>E140</f>
        <v>21.67475523155688</v>
      </c>
      <c r="G140" s="52">
        <f t="shared" si="81"/>
        <v>90.000000000000298</v>
      </c>
      <c r="H140" s="19"/>
      <c r="I140" s="19"/>
      <c r="J140" s="18">
        <f>D140+H140-I140</f>
        <v>66974.993665510759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66974.993665510759</v>
      </c>
      <c r="Q140" s="25">
        <f>(P140-(B108+SUM(H108:H139)))/(B108+SUM(H108:H139))</f>
        <v>1.2212890055701571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66974.993665510759</v>
      </c>
      <c r="C141" s="44">
        <f>(B141*required_return)</f>
        <v>2009.2498099653228</v>
      </c>
      <c r="D141" s="18">
        <f>B141+C141</f>
        <v>68984.243475476076</v>
      </c>
      <c r="E141" s="14">
        <f>B141/3000</f>
        <v>22.324997888503585</v>
      </c>
      <c r="F141" s="14">
        <f>E141</f>
        <v>22.324997888503585</v>
      </c>
      <c r="G141" s="52">
        <f t="shared" si="81"/>
        <v>89.99999999999973</v>
      </c>
      <c r="H141" s="19"/>
      <c r="I141" s="19"/>
      <c r="J141" s="18">
        <f>D141+H141-I141</f>
        <v>68984.243475476076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68984.243475476076</v>
      </c>
      <c r="Q141" s="25">
        <f>(P141-(B108+SUM(H108:H140)))/(B108+SUM(H108:H140))</f>
        <v>1.2879276757372617</v>
      </c>
      <c r="R141" s="25">
        <f t="shared" si="83"/>
        <v>2.9999999999999805E-2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68984.243475476076</v>
      </c>
      <c r="C143" s="44">
        <f>(B143*required_return)</f>
        <v>2069.5273042642821</v>
      </c>
      <c r="D143" s="14">
        <f>B143+C143</f>
        <v>71053.770779740356</v>
      </c>
      <c r="E143" s="14">
        <f>B143/3000</f>
        <v>22.994747825158694</v>
      </c>
      <c r="F143" s="14">
        <f>E143</f>
        <v>22.994747825158694</v>
      </c>
      <c r="G143" s="53">
        <f>(D143-B143)/F143</f>
        <v>89.999999999999901</v>
      </c>
      <c r="H143" s="19"/>
      <c r="I143" s="19"/>
      <c r="J143" s="14">
        <f>D143+H143-I143</f>
        <v>71053.770779740356</v>
      </c>
      <c r="K143" s="55">
        <f>E143*75/B143</f>
        <v>2.5000000000000001E-2</v>
      </c>
      <c r="L143" s="45"/>
      <c r="M143" s="47"/>
      <c r="N143" s="20"/>
      <c r="O143" s="18"/>
      <c r="P143" s="14">
        <f>P141+C143+H141</f>
        <v>71053.770779740356</v>
      </c>
      <c r="Q143" s="25">
        <f>(P143-(B108+SUM(H108:H141)))/(B108+SUM(H108:H141))</f>
        <v>1.3565655060093795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71053.770779740356</v>
      </c>
      <c r="C144" s="44">
        <f>(B144*required_return)</f>
        <v>2131.6131233922106</v>
      </c>
      <c r="D144" s="18">
        <f>B144+C144</f>
        <v>73185.383903132562</v>
      </c>
      <c r="E144" s="14">
        <f>B144/3000</f>
        <v>23.684590259913453</v>
      </c>
      <c r="F144" s="14">
        <f>E144</f>
        <v>23.684590259913453</v>
      </c>
      <c r="G144" s="52">
        <f t="shared" ref="G144:G146" si="84">(D144-B144)/F144</f>
        <v>89.999999999999801</v>
      </c>
      <c r="H144" s="19"/>
      <c r="I144" s="19"/>
      <c r="J144" s="18">
        <f>D144+H144-I144</f>
        <v>73185.383903132562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73185.383903132562</v>
      </c>
      <c r="Q144" s="25">
        <f>(P144-(B108+SUM(H108:H143)))/(B108+SUM(H108:H143))</f>
        <v>1.4272624711896607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73185.383903132562</v>
      </c>
      <c r="C145" s="44">
        <f>(B145*required_return)</f>
        <v>2195.5615170939768</v>
      </c>
      <c r="D145" s="18">
        <f>B145+C145</f>
        <v>75380.945420226533</v>
      </c>
      <c r="E145" s="14">
        <f>B145/3000</f>
        <v>24.395127967710856</v>
      </c>
      <c r="F145" s="14">
        <f>E145</f>
        <v>24.395127967710856</v>
      </c>
      <c r="G145" s="52">
        <f t="shared" si="84"/>
        <v>89.999999999999744</v>
      </c>
      <c r="H145" s="19"/>
      <c r="I145" s="19"/>
      <c r="J145" s="18">
        <f>D145+H145-I145</f>
        <v>75380.945420226533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75380.945420226533</v>
      </c>
      <c r="Q145" s="25">
        <f>(P145-(B108+SUM(H108:H144)))/(B108+SUM(H108:H144))</f>
        <v>1.5000803453253504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75380.945420226533</v>
      </c>
      <c r="C146" s="44">
        <f>(B146*required_return)</f>
        <v>2261.4283626067959</v>
      </c>
      <c r="D146" s="18">
        <f>B146+C146</f>
        <v>77642.373782833325</v>
      </c>
      <c r="E146" s="14">
        <f>B146/3000</f>
        <v>25.12698180674218</v>
      </c>
      <c r="F146" s="14">
        <f>E146</f>
        <v>25.12698180674218</v>
      </c>
      <c r="G146" s="52">
        <f t="shared" si="84"/>
        <v>89.999999999999829</v>
      </c>
      <c r="H146" s="19"/>
      <c r="I146" s="19"/>
      <c r="J146" s="18">
        <f>D146+H146-I146</f>
        <v>77642.373782833325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77642.373782833325</v>
      </c>
      <c r="Q146" s="25">
        <f>(P146-(B108+SUM(H108:H145)))/(B108+SUM(H108:H145))</f>
        <v>1.5750827556851106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77642.373782833325</v>
      </c>
      <c r="C148" s="44">
        <f>(B148*required_return)</f>
        <v>2329.2712134849999</v>
      </c>
      <c r="D148" s="14">
        <f>B148+C148</f>
        <v>79971.644996318326</v>
      </c>
      <c r="E148" s="14">
        <f>B148/3000</f>
        <v>25.880791260944441</v>
      </c>
      <c r="F148" s="14">
        <f>E148</f>
        <v>25.880791260944441</v>
      </c>
      <c r="G148" s="53">
        <f>(D148-B148)/F148</f>
        <v>90.000000000000043</v>
      </c>
      <c r="H148" s="19"/>
      <c r="I148" s="19"/>
      <c r="J148" s="14">
        <f>D148+H148-I148</f>
        <v>79971.644996318326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79971.644996318326</v>
      </c>
      <c r="Q148" s="25">
        <f>(P148-(B108+SUM(H108:H146)))/(B108+SUM(H108:H146))</f>
        <v>1.652335238355664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79971.644996318326</v>
      </c>
      <c r="C149" s="44">
        <f>(B149*required_return)</f>
        <v>2399.1493498895497</v>
      </c>
      <c r="D149" s="18">
        <f>B149+C149</f>
        <v>82370.794346207869</v>
      </c>
      <c r="E149" s="14">
        <f>B149/3000</f>
        <v>26.657214998772776</v>
      </c>
      <c r="F149" s="14">
        <f>E149</f>
        <v>26.657214998772776</v>
      </c>
      <c r="G149" s="52">
        <f t="shared" ref="G149:G151" si="87">(D149-B149)/F149</f>
        <v>89.999999999999758</v>
      </c>
      <c r="H149" s="19"/>
      <c r="I149" s="19"/>
      <c r="J149" s="18">
        <f>D149+H149-I149</f>
        <v>82370.794346207869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82370.794346207869</v>
      </c>
      <c r="Q149" s="25">
        <f>(P149-(B108+SUM(H108:H148)))/(B108+SUM(H108:H148))</f>
        <v>1.7319052955063337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82370.794346207869</v>
      </c>
      <c r="C150" s="44">
        <f>(B150*required_return)</f>
        <v>2471.123830386236</v>
      </c>
      <c r="D150" s="18">
        <f>B150+C150</f>
        <v>84841.918176594103</v>
      </c>
      <c r="E150" s="14">
        <f>B150/3000</f>
        <v>27.456931448735958</v>
      </c>
      <c r="F150" s="14">
        <f>E150</f>
        <v>27.456931448735958</v>
      </c>
      <c r="G150" s="52">
        <f t="shared" si="87"/>
        <v>89.999999999999915</v>
      </c>
      <c r="H150" s="19"/>
      <c r="I150" s="19"/>
      <c r="J150" s="18">
        <f>D150+H150-I150</f>
        <v>84841.918176594103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84841.918176594103</v>
      </c>
      <c r="Q150" s="25">
        <f>(P150-(B108+SUM(H108:H149)))/(B108+SUM(H108:H149))</f>
        <v>1.8138624543715236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84841.918176594103</v>
      </c>
      <c r="C151" s="44">
        <f>(B151*required_return)</f>
        <v>2545.2575452978231</v>
      </c>
      <c r="D151" s="18">
        <f>B151+C151</f>
        <v>87387.175721891923</v>
      </c>
      <c r="E151" s="14">
        <f>B151/3000</f>
        <v>28.280639392198033</v>
      </c>
      <c r="F151" s="14">
        <f>E151</f>
        <v>28.280639392198033</v>
      </c>
      <c r="G151" s="52">
        <f t="shared" si="87"/>
        <v>89.999999999999886</v>
      </c>
      <c r="H151" s="19"/>
      <c r="I151" s="19"/>
      <c r="J151" s="18">
        <f>D151+H151-I151</f>
        <v>87387.175721891923</v>
      </c>
      <c r="K151" s="55">
        <f t="shared" si="88"/>
        <v>2.4999999999999998E-2</v>
      </c>
      <c r="L151" s="45"/>
      <c r="M151" s="47"/>
      <c r="N151" s="20"/>
      <c r="O151" s="18"/>
      <c r="P151" s="14">
        <f>P150+C151+H150</f>
        <v>87387.175721891923</v>
      </c>
      <c r="Q151" s="25">
        <f>(P151-(B108+SUM(H108:H150)))/(B108+SUM(H108:H150))</f>
        <v>1.8982783280026692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87387.175721891923</v>
      </c>
      <c r="C153" s="44">
        <f>(B153*required_return)</f>
        <v>2621.6152716567576</v>
      </c>
      <c r="D153" s="14">
        <f>B153+C153</f>
        <v>90008.790993548682</v>
      </c>
      <c r="E153" s="14">
        <f>B153/3000</f>
        <v>29.129058573963974</v>
      </c>
      <c r="F153" s="14">
        <f>E153</f>
        <v>29.129058573963974</v>
      </c>
      <c r="G153" s="53">
        <f>(D153-B153)/F153</f>
        <v>90.000000000000057</v>
      </c>
      <c r="H153" s="19"/>
      <c r="I153" s="19"/>
      <c r="J153" s="14">
        <f>D153+H153-I153</f>
        <v>90008.790993548682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90008.790993548682</v>
      </c>
      <c r="Q153" s="25">
        <f>(P153-(B108+SUM(H108:H151)))/(B108+SUM(H108:H151))</f>
        <v>1.9852266778427494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90008.790993548682</v>
      </c>
      <c r="C154" s="44">
        <f>(B154*required_return)</f>
        <v>2700.2637298064606</v>
      </c>
      <c r="D154" s="18">
        <f>B154+C154</f>
        <v>92709.054723355148</v>
      </c>
      <c r="E154" s="14">
        <f>B154/3000</f>
        <v>30.002930331182895</v>
      </c>
      <c r="F154" s="14">
        <f>E154</f>
        <v>30.002930331182895</v>
      </c>
      <c r="G154" s="52">
        <f t="shared" ref="G154:G156" si="90">(D154-B154)/F154</f>
        <v>90.000000000000171</v>
      </c>
      <c r="H154" s="19"/>
      <c r="I154" s="19"/>
      <c r="J154" s="18">
        <f>D154+H154-I154</f>
        <v>92709.054723355148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92709.054723355148</v>
      </c>
      <c r="Q154" s="25">
        <f>(P154-(B108+SUM(H108:H153)))/(B108+SUM(H108:H153))</f>
        <v>2.0747834781780319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92709.054723355148</v>
      </c>
      <c r="C155" s="44">
        <f>(B155*required_return)</f>
        <v>2781.2716417006545</v>
      </c>
      <c r="D155" s="18">
        <f>B155+C155</f>
        <v>95490.326365055807</v>
      </c>
      <c r="E155" s="14">
        <f>B155/3000</f>
        <v>30.903018241118382</v>
      </c>
      <c r="F155" s="14">
        <f>E155</f>
        <v>30.903018241118382</v>
      </c>
      <c r="G155" s="52">
        <f t="shared" si="90"/>
        <v>90.000000000000171</v>
      </c>
      <c r="H155" s="19"/>
      <c r="I155" s="19"/>
      <c r="J155" s="18">
        <f>D155+H155-I155</f>
        <v>95490.326365055807</v>
      </c>
      <c r="K155" s="55">
        <f t="shared" si="91"/>
        <v>2.5000000000000001E-2</v>
      </c>
      <c r="L155" s="45"/>
      <c r="M155" s="47"/>
      <c r="N155" s="20"/>
      <c r="O155" s="18"/>
      <c r="P155" s="14">
        <f>P154+C155+H154</f>
        <v>95490.326365055807</v>
      </c>
      <c r="Q155" s="25">
        <f>(P155-(B108+SUM(H108:H154)))/(B108+SUM(H108:H154))</f>
        <v>2.1670269825233732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95490.326365055807</v>
      </c>
      <c r="C156" s="44">
        <f>(B156*required_return)</f>
        <v>2864.7097909516742</v>
      </c>
      <c r="D156" s="18">
        <f>B156+C156</f>
        <v>98355.036156007482</v>
      </c>
      <c r="E156" s="14">
        <f>B156/3000</f>
        <v>31.830108788351936</v>
      </c>
      <c r="F156" s="14">
        <f>E156</f>
        <v>31.830108788351936</v>
      </c>
      <c r="G156" s="52">
        <f t="shared" si="90"/>
        <v>90</v>
      </c>
      <c r="H156" s="19"/>
      <c r="I156" s="19"/>
      <c r="J156" s="18">
        <f>D156+H156-I156</f>
        <v>98355.036156007482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98355.036156007482</v>
      </c>
      <c r="Q156" s="25">
        <f>(P156-(B108+SUM(H108:H155)))/(B108+SUM(H108:H155))</f>
        <v>2.2620377919990746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98355.036156007482</v>
      </c>
      <c r="C158" s="44">
        <f>(B158*required_return)</f>
        <v>2950.6510846802244</v>
      </c>
      <c r="D158" s="14">
        <f>B158+C158</f>
        <v>101305.68724068771</v>
      </c>
      <c r="E158" s="14">
        <f>B158/3000</f>
        <v>32.785012052002493</v>
      </c>
      <c r="F158" s="14">
        <f>E158</f>
        <v>32.785012052002493</v>
      </c>
      <c r="G158" s="53">
        <f>(D158-B158)/F158</f>
        <v>90.000000000000071</v>
      </c>
      <c r="H158" s="19"/>
      <c r="I158" s="19"/>
      <c r="J158" s="14">
        <f>D158+H158-I158</f>
        <v>101305.68724068771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101305.68724068771</v>
      </c>
      <c r="Q158" s="25">
        <f>(P158-(B108+SUM(H108:H156)))/(B108+SUM(H108:H156))</f>
        <v>2.359898925759047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101305.68724068771</v>
      </c>
      <c r="C159" s="44">
        <f>(B159*required_return)</f>
        <v>3039.1706172206314</v>
      </c>
      <c r="D159" s="18">
        <f>B159+C159</f>
        <v>104344.85785790834</v>
      </c>
      <c r="E159" s="14">
        <f>B159/3000</f>
        <v>33.76856241356257</v>
      </c>
      <c r="F159" s="14">
        <f>E159</f>
        <v>33.76856241356257</v>
      </c>
      <c r="G159" s="52">
        <f t="shared" ref="G159:G161" si="93">(D159-B159)/F159</f>
        <v>90.000000000000028</v>
      </c>
      <c r="H159" s="19"/>
      <c r="I159" s="19"/>
      <c r="J159" s="18">
        <f>D159+H159-I159</f>
        <v>104344.85785790834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104344.85785790834</v>
      </c>
      <c r="Q159" s="25">
        <f>(P159-(B108+SUM(H108:H158)))/(B108+SUM(H108:H158))</f>
        <v>2.4606958935318182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104344.85785790834</v>
      </c>
      <c r="C160" s="44">
        <f>(B160*required_return)</f>
        <v>3130.3457357372499</v>
      </c>
      <c r="D160" s="18">
        <f>B160+C160</f>
        <v>107475.20359364559</v>
      </c>
      <c r="E160" s="14">
        <f>B160/3000</f>
        <v>34.781619285969448</v>
      </c>
      <c r="F160" s="14">
        <f>E160</f>
        <v>34.781619285969448</v>
      </c>
      <c r="G160" s="52">
        <f t="shared" si="93"/>
        <v>90.000000000000099</v>
      </c>
      <c r="H160" s="19"/>
      <c r="I160" s="19"/>
      <c r="J160" s="18">
        <f>D160+H160-I160</f>
        <v>107475.20359364559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107475.20359364559</v>
      </c>
      <c r="Q160" s="25">
        <f>(P160-(B108+SUM(H108:H159)))/(B108+SUM(H108:H159))</f>
        <v>2.5645167703377725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107475.20359364559</v>
      </c>
      <c r="C161" s="44">
        <f>(B161*required_return)</f>
        <v>3224.2561078093677</v>
      </c>
      <c r="D161" s="18">
        <f>B161+C161</f>
        <v>110699.45970145497</v>
      </c>
      <c r="E161" s="14">
        <f>B161/3000</f>
        <v>35.825067864548529</v>
      </c>
      <c r="F161" s="14">
        <f>E161</f>
        <v>35.825067864548529</v>
      </c>
      <c r="G161" s="52">
        <f t="shared" si="93"/>
        <v>90.000000000000099</v>
      </c>
      <c r="H161" s="19"/>
      <c r="I161" s="19"/>
      <c r="J161" s="18">
        <f>D161+H161-I161</f>
        <v>110699.45970145497</v>
      </c>
      <c r="K161" s="55">
        <f t="shared" si="94"/>
        <v>2.4999999999999998E-2</v>
      </c>
      <c r="L161" s="45"/>
      <c r="M161" s="48"/>
      <c r="N161" s="20"/>
      <c r="O161" s="18"/>
      <c r="P161" s="14">
        <f>P160+C161+H160</f>
        <v>110699.45970145497</v>
      </c>
      <c r="Q161" s="25">
        <f>(P161-(B108+SUM(H108:H160)))/(B108+SUM(H108:H160))</f>
        <v>2.6714522734479056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110699.45970145497</v>
      </c>
      <c r="C163" s="44">
        <f>(B163*required_return)</f>
        <v>3320.983791043649</v>
      </c>
      <c r="D163" s="14">
        <f>B163+C163</f>
        <v>114020.44349249861</v>
      </c>
      <c r="E163" s="14">
        <f>B163/3000</f>
        <v>36.899819900484985</v>
      </c>
      <c r="F163" s="14">
        <f>E163</f>
        <v>36.899819900484985</v>
      </c>
      <c r="G163" s="53">
        <f>(D163-B163)/F163</f>
        <v>89.999999999999957</v>
      </c>
      <c r="H163" s="19"/>
      <c r="I163" s="19"/>
      <c r="J163" s="14">
        <f>D163+H163-I163</f>
        <v>114020.44349249861</v>
      </c>
      <c r="K163" s="55">
        <f>E163*75/B163</f>
        <v>2.4999999999999998E-2</v>
      </c>
      <c r="L163" s="45"/>
      <c r="M163" s="47"/>
      <c r="N163" s="20"/>
      <c r="O163" s="18"/>
      <c r="P163" s="14">
        <f>P161+C163+H161</f>
        <v>114020.44349249861</v>
      </c>
      <c r="Q163" s="25">
        <f>(P163-(B108+SUM(H108:H161)))/(B108+SUM(H108:H161))</f>
        <v>2.7815958416513435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114020.44349249861</v>
      </c>
      <c r="C164" s="44">
        <f>(B164*required_return)</f>
        <v>3420.6133047749581</v>
      </c>
      <c r="D164" s="18">
        <f>B164+C164</f>
        <v>117441.05679727357</v>
      </c>
      <c r="E164" s="14">
        <f>B164/3000</f>
        <v>38.006814497499541</v>
      </c>
      <c r="F164" s="14">
        <f>E164</f>
        <v>38.006814497499541</v>
      </c>
      <c r="G164" s="52">
        <f t="shared" ref="G164:G166" si="96">(D164-B164)/F164</f>
        <v>90.000000000000057</v>
      </c>
      <c r="H164" s="19"/>
      <c r="I164" s="19"/>
      <c r="J164" s="18">
        <f>D164+H164-I164</f>
        <v>117441.05679727357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117441.05679727357</v>
      </c>
      <c r="Q164" s="25">
        <f>(P164-(B108+SUM(H108:H163)))/(B108+SUM(H108:H163))</f>
        <v>2.8950437169008834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117441.05679727357</v>
      </c>
      <c r="C165" s="44">
        <f>(B165*required_return)</f>
        <v>3523.2317039182071</v>
      </c>
      <c r="D165" s="18">
        <f>B165+C165</f>
        <v>120964.28850119178</v>
      </c>
      <c r="E165" s="14">
        <f>B165/3000</f>
        <v>39.147018932424523</v>
      </c>
      <c r="F165" s="14">
        <f>E165</f>
        <v>39.147018932424523</v>
      </c>
      <c r="G165" s="52">
        <f t="shared" si="96"/>
        <v>90.000000000000043</v>
      </c>
      <c r="H165" s="19"/>
      <c r="I165" s="19"/>
      <c r="J165" s="18">
        <f>D165+H165-I165</f>
        <v>120964.28850119178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120964.28850119178</v>
      </c>
      <c r="Q165" s="25">
        <f>(P165-(B108+SUM(H108:H164)))/(B108+SUM(H108:H164))</f>
        <v>3.0118950284079102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120964.28850119178</v>
      </c>
      <c r="C166" s="44">
        <f>(B166*required_return)</f>
        <v>3628.9286550357533</v>
      </c>
      <c r="D166" s="18">
        <f>B166+C166</f>
        <v>124593.21715622753</v>
      </c>
      <c r="E166" s="14">
        <f>B166/3000</f>
        <v>40.321429500397258</v>
      </c>
      <c r="F166" s="14">
        <f>E166</f>
        <v>40.321429500397258</v>
      </c>
      <c r="G166" s="52">
        <f t="shared" si="96"/>
        <v>89.999999999999929</v>
      </c>
      <c r="H166" s="19"/>
      <c r="I166" s="19"/>
      <c r="J166" s="18">
        <f>D166+H166-I166</f>
        <v>124593.21715622753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124593.21715622753</v>
      </c>
      <c r="Q166" s="25">
        <f>(P166-(B108+SUM(H108:H165)))/(B108+SUM(H108:H165))</f>
        <v>3.132251879260147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124593.21715622753</v>
      </c>
      <c r="C168" s="44">
        <f>(B168*required_return)</f>
        <v>3737.796514686826</v>
      </c>
      <c r="D168" s="14">
        <f>B168+C168</f>
        <v>128331.01367091436</v>
      </c>
      <c r="E168" s="14">
        <f>B168/3000</f>
        <v>41.531072385409175</v>
      </c>
      <c r="F168" s="14">
        <f>E168</f>
        <v>41.531072385409175</v>
      </c>
      <c r="G168" s="53">
        <f>(D168-B168)/F168</f>
        <v>89.999999999999929</v>
      </c>
      <c r="H168" s="19"/>
      <c r="I168" s="19"/>
      <c r="J168" s="14">
        <f>D168+H168-I168</f>
        <v>128331.01367091436</v>
      </c>
      <c r="K168" s="55">
        <f>E168*75/B168</f>
        <v>2.4999999999999998E-2</v>
      </c>
      <c r="L168" s="45"/>
      <c r="M168" s="47"/>
      <c r="N168" s="20"/>
      <c r="O168" s="18"/>
      <c r="P168" s="14">
        <f>P166+C168+H166</f>
        <v>128331.01367091436</v>
      </c>
      <c r="Q168" s="25">
        <f>(P168-(B108+SUM(H108:H166)))/(B108+SUM(H108:H166))</f>
        <v>3.2562194356379517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128331.01367091436</v>
      </c>
      <c r="C169" s="44">
        <f>(B169*required_return)</f>
        <v>3849.9304101274306</v>
      </c>
      <c r="D169" s="18">
        <f>B169+C169</f>
        <v>132180.94408104179</v>
      </c>
      <c r="E169" s="14">
        <f>B169/3000</f>
        <v>42.777004556971448</v>
      </c>
      <c r="F169" s="14">
        <f>E169</f>
        <v>42.777004556971448</v>
      </c>
      <c r="G169" s="52">
        <f t="shared" ref="G169:G171" si="99">(D169-B169)/F169</f>
        <v>90.000000000000043</v>
      </c>
      <c r="H169" s="19"/>
      <c r="I169" s="19"/>
      <c r="J169" s="18">
        <f>D169+H169-I169</f>
        <v>132180.94408104179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132180.94408104179</v>
      </c>
      <c r="Q169" s="25">
        <f>(P169-(B108+SUM(H108:H168)))/(B108+SUM(H108:H168))</f>
        <v>3.3839060187070902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132180.94408104179</v>
      </c>
      <c r="C170" s="44">
        <f>(B170*required_return)</f>
        <v>3965.4283224312535</v>
      </c>
      <c r="D170" s="18">
        <f>B170+C170</f>
        <v>136146.37240347304</v>
      </c>
      <c r="E170" s="14">
        <f>B170/3000</f>
        <v>44.060314693680596</v>
      </c>
      <c r="F170" s="14">
        <f>E170</f>
        <v>44.060314693680596</v>
      </c>
      <c r="G170" s="52">
        <f t="shared" si="99"/>
        <v>89.999999999999986</v>
      </c>
      <c r="H170" s="19"/>
      <c r="I170" s="19"/>
      <c r="J170" s="18">
        <f>D170+H170-I170</f>
        <v>136146.37240347304</v>
      </c>
      <c r="K170" s="55">
        <f t="shared" si="100"/>
        <v>2.4999999999999998E-2</v>
      </c>
      <c r="L170" s="45"/>
      <c r="M170" s="47"/>
      <c r="N170" s="20"/>
      <c r="O170" s="18"/>
      <c r="P170" s="14">
        <f>P169+C170+H169</f>
        <v>136146.37240347304</v>
      </c>
      <c r="Q170" s="25">
        <f>(P170-(B108+SUM(H108:H169)))/(B108+SUM(H108:H169))</f>
        <v>3.5154231992683025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136146.37240347304</v>
      </c>
      <c r="C171" s="44">
        <f>(B171*required_return)</f>
        <v>4084.3911721041909</v>
      </c>
      <c r="D171" s="18">
        <f>B171+C171</f>
        <v>140230.76357557724</v>
      </c>
      <c r="E171" s="14">
        <f>B171/3000</f>
        <v>45.382124134491015</v>
      </c>
      <c r="F171" s="14">
        <f>E171</f>
        <v>45.382124134491015</v>
      </c>
      <c r="G171" s="52">
        <f t="shared" si="99"/>
        <v>90.000000000000085</v>
      </c>
      <c r="H171" s="19"/>
      <c r="I171" s="19"/>
      <c r="J171" s="18">
        <f>D171+H171-I171</f>
        <v>140230.76357557724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140230.76357557724</v>
      </c>
      <c r="Q171" s="25">
        <f>(P171-(B108+SUM(H108:H170)))/(B108+SUM(H108:H170))</f>
        <v>3.6508858952463519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140230.76357557724</v>
      </c>
      <c r="C173" s="44">
        <f>(B173*required_return)</f>
        <v>4206.922907267317</v>
      </c>
      <c r="D173" s="14">
        <f>B173+C173</f>
        <v>144437.68648284455</v>
      </c>
      <c r="E173" s="14">
        <f>B173/3000</f>
        <v>46.743587858525743</v>
      </c>
      <c r="F173" s="14">
        <f>E173</f>
        <v>46.743587858525743</v>
      </c>
      <c r="G173" s="53">
        <f>(D173-B173)/F173</f>
        <v>90.000000000000043</v>
      </c>
      <c r="H173" s="19"/>
      <c r="I173" s="19"/>
      <c r="J173" s="14">
        <f>D173+H173-I173</f>
        <v>144437.68648284455</v>
      </c>
      <c r="K173" s="55">
        <f>E173*75/B173</f>
        <v>2.4999999999999998E-2</v>
      </c>
      <c r="L173" s="45"/>
      <c r="M173" s="47"/>
      <c r="N173" s="20"/>
      <c r="O173" s="18"/>
      <c r="P173" s="14">
        <f>P171+C173+H171</f>
        <v>144437.68648284455</v>
      </c>
      <c r="Q173" s="25">
        <f>(P173-(B108+SUM(H108:H171)))/(B108+SUM(H108:H171))</f>
        <v>3.7904124721037427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144437.68648284455</v>
      </c>
      <c r="C174" s="44">
        <f>(B174*required_return)</f>
        <v>4333.1305944853366</v>
      </c>
      <c r="D174" s="18">
        <f>B174+C174</f>
        <v>148770.81707732988</v>
      </c>
      <c r="E174" s="14">
        <f>B174/3000</f>
        <v>48.145895494281518</v>
      </c>
      <c r="F174" s="14">
        <f>E174</f>
        <v>48.145895494281518</v>
      </c>
      <c r="G174" s="52">
        <f t="shared" ref="G174:G176" si="102">(D174-B174)/F174</f>
        <v>89.999999999999716</v>
      </c>
      <c r="H174" s="19"/>
      <c r="I174" s="19"/>
      <c r="J174" s="18">
        <f>D174+H174-I174</f>
        <v>148770.81707732988</v>
      </c>
      <c r="K174" s="55">
        <f t="shared" ref="K174:K176" si="103">E174*75/B174</f>
        <v>2.4999999999999998E-2</v>
      </c>
      <c r="L174" s="45"/>
      <c r="M174" s="47"/>
      <c r="N174" s="20"/>
      <c r="O174" s="18"/>
      <c r="P174" s="14">
        <f>P173+C174+H173</f>
        <v>148770.81707732988</v>
      </c>
      <c r="Q174" s="25">
        <f>(P174-(B108+SUM(H108:H173)))/(B108+SUM(H108:H173))</f>
        <v>3.9341248462668541</v>
      </c>
      <c r="R174" s="25">
        <f t="shared" ref="R174:R176" si="104">D174/B174-1</f>
        <v>2.9999999999999805E-2</v>
      </c>
    </row>
    <row r="175" spans="1:18">
      <c r="A175" s="1">
        <f>A174+7</f>
        <v>45578</v>
      </c>
      <c r="B175" s="17">
        <f>D174+H174-N174</f>
        <v>148770.81707732988</v>
      </c>
      <c r="C175" s="44">
        <f>(B175*required_return)</f>
        <v>4463.124512319896</v>
      </c>
      <c r="D175" s="18">
        <f>B175+C175</f>
        <v>153233.94158964977</v>
      </c>
      <c r="E175" s="14">
        <f>B175/3000</f>
        <v>49.59027235910996</v>
      </c>
      <c r="F175" s="14">
        <f>E175</f>
        <v>49.59027235910996</v>
      </c>
      <c r="G175" s="52">
        <f t="shared" si="102"/>
        <v>89.999999999999858</v>
      </c>
      <c r="H175" s="19"/>
      <c r="I175" s="19"/>
      <c r="J175" s="18">
        <f>D175+H175-I175</f>
        <v>153233.94158964977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153233.94158964977</v>
      </c>
      <c r="Q175" s="25">
        <f>(P175-(B108+SUM(H108:H174)))/(B108+SUM(H108:H174))</f>
        <v>4.0821485916548594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153233.94158964977</v>
      </c>
      <c r="C176" s="44">
        <f>(B176*required_return)</f>
        <v>4597.0182476894925</v>
      </c>
      <c r="D176" s="18">
        <f>B176+C176</f>
        <v>157830.95983733927</v>
      </c>
      <c r="E176" s="14">
        <f>B176/3000</f>
        <v>51.077980529883256</v>
      </c>
      <c r="F176" s="14">
        <f>E176</f>
        <v>51.077980529883256</v>
      </c>
      <c r="G176" s="52">
        <f t="shared" si="102"/>
        <v>90.000000000000114</v>
      </c>
      <c r="H176" s="19"/>
      <c r="I176" s="19"/>
      <c r="J176" s="18">
        <f>D176+H176-I176</f>
        <v>157830.95983733927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157830.95983733927</v>
      </c>
      <c r="Q176" s="25">
        <f>(P176-(B108+SUM(H108:H175)))/(B108+SUM(H108:H175))</f>
        <v>4.2346130494045058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157830.95983733927</v>
      </c>
      <c r="C178" s="44">
        <f>(B178*required_return)</f>
        <v>4734.9287951201777</v>
      </c>
      <c r="D178" s="14">
        <f>B178+C178</f>
        <v>162565.88863245945</v>
      </c>
      <c r="E178" s="14">
        <f>B178/3000</f>
        <v>52.610319945779757</v>
      </c>
      <c r="F178" s="14">
        <f>E178</f>
        <v>52.610319945779757</v>
      </c>
      <c r="G178" s="53">
        <f>(D178-B178)/F178</f>
        <v>90.000000000000114</v>
      </c>
      <c r="H178" s="19"/>
      <c r="I178" s="19"/>
      <c r="J178" s="14">
        <f>D178+H178-I178</f>
        <v>162565.88863245945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162565.88863245945</v>
      </c>
      <c r="Q178" s="25">
        <f>(P178-(B108+SUM(H108:H176)))/(B108+SUM(H108:H176))</f>
        <v>4.3916514408866414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162565.88863245945</v>
      </c>
      <c r="C179" s="44">
        <f>(B179*required_return)</f>
        <v>4876.9766589737837</v>
      </c>
      <c r="D179" s="18">
        <f>B179+C179</f>
        <v>167442.86529143323</v>
      </c>
      <c r="E179" s="14">
        <f>B179/3000</f>
        <v>54.188629544153152</v>
      </c>
      <c r="F179" s="14">
        <f>E179</f>
        <v>54.188629544153152</v>
      </c>
      <c r="G179" s="52">
        <f t="shared" ref="G179:G181" si="105">(D179-B179)/F179</f>
        <v>90.000000000000014</v>
      </c>
      <c r="H179" s="19"/>
      <c r="I179" s="19"/>
      <c r="J179" s="18">
        <f>D179+H179-I179</f>
        <v>167442.86529143323</v>
      </c>
      <c r="K179" s="55">
        <f t="shared" ref="K179:K181" si="106">E179*75/B179</f>
        <v>2.4999999999999998E-2</v>
      </c>
      <c r="L179" s="45"/>
      <c r="M179" s="47"/>
      <c r="N179" s="20"/>
      <c r="O179" s="18"/>
      <c r="P179" s="14">
        <f>P178+C179+H178</f>
        <v>167442.86529143323</v>
      </c>
      <c r="Q179" s="25">
        <f>(P179-(B108+SUM(H108:H178)))/(B108+SUM(H108:H178))</f>
        <v>4.5534009841132406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167442.86529143323</v>
      </c>
      <c r="C180" s="44">
        <f>(B180*required_return)</f>
        <v>5023.2859587429966</v>
      </c>
      <c r="D180" s="18">
        <f>B180+C180</f>
        <v>172466.15125017622</v>
      </c>
      <c r="E180" s="14">
        <f>B180/3000</f>
        <v>55.814288430477745</v>
      </c>
      <c r="F180" s="14">
        <f>E180</f>
        <v>55.814288430477745</v>
      </c>
      <c r="G180" s="52">
        <f t="shared" si="105"/>
        <v>89.999999999999787</v>
      </c>
      <c r="H180" s="19"/>
      <c r="I180" s="19"/>
      <c r="J180" s="18">
        <f>D180+H180-I180</f>
        <v>172466.15125017622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172466.15125017622</v>
      </c>
      <c r="Q180" s="25">
        <f>(P180-(B108+SUM(H108:H179)))/(B108+SUM(H108:H179))</f>
        <v>4.7200030136366369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172466.15125017622</v>
      </c>
      <c r="C181" s="44">
        <f>(B181*required_return)</f>
        <v>5173.9845375052864</v>
      </c>
      <c r="D181" s="18">
        <f>B181+C181</f>
        <v>177640.1357876815</v>
      </c>
      <c r="E181" s="14">
        <f>B181/3000</f>
        <v>57.488717083392075</v>
      </c>
      <c r="F181" s="14">
        <f>E181</f>
        <v>57.488717083392075</v>
      </c>
      <c r="G181" s="52">
        <f t="shared" si="105"/>
        <v>89.999999999999929</v>
      </c>
      <c r="H181" s="19"/>
      <c r="I181" s="19"/>
      <c r="J181" s="18">
        <f>D181+H181-I181</f>
        <v>177640.1357876815</v>
      </c>
      <c r="K181" s="55">
        <f t="shared" si="106"/>
        <v>2.5000000000000001E-2</v>
      </c>
      <c r="L181" s="45"/>
      <c r="M181" s="48"/>
      <c r="N181" s="22"/>
      <c r="O181" s="34"/>
      <c r="P181" s="14">
        <f>P180+C181+H180</f>
        <v>177640.1357876815</v>
      </c>
      <c r="Q181" s="25">
        <f>(P181-(B108+SUM(H108:H180)))/(B108+SUM(H108:H180))</f>
        <v>4.8916031040457364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177640.1357876815</v>
      </c>
      <c r="C183" s="44">
        <f>(B183*required_return)</f>
        <v>5329.2040736304452</v>
      </c>
      <c r="D183" s="14">
        <f>B183+C183</f>
        <v>182969.33986131195</v>
      </c>
      <c r="E183" s="14">
        <f>B183/3000</f>
        <v>59.213378595893836</v>
      </c>
      <c r="F183" s="14">
        <f>E183</f>
        <v>59.213378595893836</v>
      </c>
      <c r="G183" s="53">
        <f>(D183-B183)/F183</f>
        <v>90.000000000000043</v>
      </c>
      <c r="H183" s="19"/>
      <c r="I183" s="19"/>
      <c r="J183" s="14">
        <f>D183+H183-I183</f>
        <v>182969.33986131195</v>
      </c>
      <c r="K183" s="55">
        <f>E183*75/B183</f>
        <v>2.5000000000000001E-2</v>
      </c>
      <c r="L183" s="45"/>
      <c r="M183" s="47"/>
      <c r="N183" s="20"/>
      <c r="O183" s="18"/>
      <c r="P183" s="14">
        <f>P181+C183+H181</f>
        <v>182969.33986131195</v>
      </c>
      <c r="Q183" s="25">
        <f>(P183-(B108+SUM(H108:H181)))/(B108+SUM(H108:H181))</f>
        <v>5.0683511971671082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182969.33986131195</v>
      </c>
      <c r="C184" s="44">
        <f>(B184*required_return)</f>
        <v>5489.0801958393586</v>
      </c>
      <c r="D184" s="18">
        <f>B184+C184</f>
        <v>188458.42005715132</v>
      </c>
      <c r="E184" s="14">
        <f>B184/3000</f>
        <v>60.98977995377065</v>
      </c>
      <c r="F184" s="14">
        <f>E184</f>
        <v>60.98977995377065</v>
      </c>
      <c r="G184" s="52">
        <f t="shared" ref="G184:G186" si="108">(D184-B184)/F184</f>
        <v>90.000000000000213</v>
      </c>
      <c r="H184" s="19"/>
      <c r="I184" s="19"/>
      <c r="J184" s="18">
        <f>D184+H184-I184</f>
        <v>188458.42005715132</v>
      </c>
      <c r="K184" s="55">
        <f t="shared" ref="K184:K186" si="109">E184*75/B184</f>
        <v>2.5000000000000001E-2</v>
      </c>
      <c r="L184" s="45"/>
      <c r="M184" s="47"/>
      <c r="N184" s="20"/>
      <c r="O184" s="18"/>
      <c r="P184" s="14">
        <f>P183+C184+H183</f>
        <v>188458.42005715132</v>
      </c>
      <c r="Q184" s="25">
        <f>(P184-(B108+SUM(H108:H183)))/(B108+SUM(H108:H183))</f>
        <v>5.2504017330821222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188458.42005715132</v>
      </c>
      <c r="C185" s="44">
        <f>(B185*required_return)</f>
        <v>5653.7526017145392</v>
      </c>
      <c r="D185" s="18">
        <f>B185+C185</f>
        <v>194112.17265886586</v>
      </c>
      <c r="E185" s="14">
        <f>B185/3000</f>
        <v>62.819473352383774</v>
      </c>
      <c r="F185" s="14">
        <f>E185</f>
        <v>62.819473352383774</v>
      </c>
      <c r="G185" s="52">
        <f t="shared" si="108"/>
        <v>90.000000000000057</v>
      </c>
      <c r="H185" s="19"/>
      <c r="I185" s="19"/>
      <c r="J185" s="18">
        <f>D185+H185-I185</f>
        <v>194112.17265886586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194112.17265886586</v>
      </c>
      <c r="Q185" s="25">
        <f>(P185-(B108+SUM(H108:H184)))/(B108+SUM(H108:H184))</f>
        <v>5.4379137850745858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194112.17265886586</v>
      </c>
      <c r="C186" s="44">
        <f>(B186*required_return)</f>
        <v>5823.3651797659759</v>
      </c>
      <c r="D186" s="18">
        <f>B186+C186</f>
        <v>199935.53783863183</v>
      </c>
      <c r="E186" s="14">
        <f>B186/3000</f>
        <v>64.704057552955291</v>
      </c>
      <c r="F186" s="14">
        <f>E186</f>
        <v>64.704057552955291</v>
      </c>
      <c r="G186" s="52">
        <f t="shared" si="108"/>
        <v>89.999999999999901</v>
      </c>
      <c r="H186" s="19"/>
      <c r="I186" s="19"/>
      <c r="J186" s="18">
        <f>D186+H186-I186</f>
        <v>199935.53783863183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199935.53783863183</v>
      </c>
      <c r="Q186" s="25">
        <f>(P186-(B108+SUM(H108:H185)))/(B108+SUM(H108:H185))</f>
        <v>5.6310511986268228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199935.53783863183</v>
      </c>
      <c r="C188" s="44">
        <f>(B188*required_return)</f>
        <v>5998.0661351589551</v>
      </c>
      <c r="D188" s="14">
        <f>B188+C188</f>
        <v>205933.6039737908</v>
      </c>
      <c r="E188" s="14">
        <f>B188/3000</f>
        <v>66.645179279543939</v>
      </c>
      <c r="F188" s="14">
        <f>E188</f>
        <v>66.645179279543939</v>
      </c>
      <c r="G188" s="53">
        <f>(D188-B188)/F188</f>
        <v>90.000000000000171</v>
      </c>
      <c r="H188" s="19"/>
      <c r="I188" s="19"/>
      <c r="J188" s="14">
        <f>D188+H188-I188</f>
        <v>205933.6039737908</v>
      </c>
      <c r="K188" s="55">
        <f>E188*75/B188</f>
        <v>2.4999999999999998E-2</v>
      </c>
      <c r="L188" s="45"/>
      <c r="M188" s="47"/>
      <c r="N188" s="20"/>
      <c r="O188" s="18"/>
      <c r="P188" s="14">
        <f>P186+C188+H186</f>
        <v>205933.6039737908</v>
      </c>
      <c r="Q188" s="25">
        <f>(P188-(B108+SUM(H108:H186)))/(B108+SUM(H108:H186))</f>
        <v>5.8299827345856281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205933.6039737908</v>
      </c>
      <c r="C189" s="44">
        <f>(B189*required_return)</f>
        <v>6178.0081192137241</v>
      </c>
      <c r="D189" s="18">
        <f>B189+C189</f>
        <v>212111.61209300451</v>
      </c>
      <c r="E189" s="14">
        <f>B189/3000</f>
        <v>68.644534657930265</v>
      </c>
      <c r="F189" s="14">
        <f>E189</f>
        <v>68.644534657930265</v>
      </c>
      <c r="G189" s="52">
        <f t="shared" ref="G189:G191" si="111">(D189-B189)/F189</f>
        <v>89.999999999999872</v>
      </c>
      <c r="H189" s="19"/>
      <c r="I189" s="19"/>
      <c r="J189" s="18">
        <f>D189+H189-I189</f>
        <v>212111.61209300451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212111.61209300451</v>
      </c>
      <c r="Q189" s="25">
        <f>(P189-(B108+SUM(H108:H188)))/(B108+SUM(H108:H188))</f>
        <v>6.0348822166231972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212111.61209300451</v>
      </c>
      <c r="C190" s="44">
        <f>(B190*required_return)</f>
        <v>6363.3483627901351</v>
      </c>
      <c r="D190" s="18">
        <f>B190+C190</f>
        <v>218474.96045579464</v>
      </c>
      <c r="E190" s="14">
        <f>B190/3000</f>
        <v>70.703870697668165</v>
      </c>
      <c r="F190" s="14">
        <f>E190</f>
        <v>70.703870697668165</v>
      </c>
      <c r="G190" s="52">
        <f t="shared" si="111"/>
        <v>89.999999999999929</v>
      </c>
      <c r="H190" s="19"/>
      <c r="I190" s="19"/>
      <c r="J190" s="18">
        <f>D190+H190-I190</f>
        <v>218474.96045579464</v>
      </c>
      <c r="K190" s="55">
        <f t="shared" si="112"/>
        <v>2.4999999999999994E-2</v>
      </c>
      <c r="L190" s="45"/>
      <c r="M190" s="47"/>
      <c r="N190" s="20"/>
      <c r="O190" s="18"/>
      <c r="P190" s="14">
        <f>P189+C190+H189</f>
        <v>218474.96045579464</v>
      </c>
      <c r="Q190" s="25">
        <f>(P190-(B108+SUM(H108:H189)))/(B108+SUM(H108:H189))</f>
        <v>6.2459286831218925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218474.96045579464</v>
      </c>
      <c r="C191" s="44">
        <f>(B191*required_return)</f>
        <v>6554.2488136738393</v>
      </c>
      <c r="D191" s="18">
        <f>B191+C191</f>
        <v>225029.2092694685</v>
      </c>
      <c r="E191" s="14">
        <f>B191/3000</f>
        <v>72.824986818598219</v>
      </c>
      <c r="F191" s="14">
        <f>E191</f>
        <v>72.824986818598219</v>
      </c>
      <c r="G191" s="52">
        <f t="shared" si="111"/>
        <v>90.000000000000199</v>
      </c>
      <c r="H191" s="19"/>
      <c r="I191" s="19"/>
      <c r="J191" s="18">
        <f>D191+H191-I191</f>
        <v>225029.2092694685</v>
      </c>
      <c r="K191" s="55">
        <f t="shared" si="112"/>
        <v>2.5000000000000001E-2</v>
      </c>
      <c r="L191" s="45"/>
      <c r="M191" s="48"/>
      <c r="N191" s="20"/>
      <c r="O191" s="18"/>
      <c r="P191" s="14">
        <f>P190+C191+H190</f>
        <v>225029.2092694685</v>
      </c>
      <c r="Q191" s="25">
        <f>(P191-(B108+SUM(H108:H190)))/(B108+SUM(H108:H190))</f>
        <v>6.4633065436155501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225029.2092694685</v>
      </c>
      <c r="C193" s="44">
        <f>(B193*required_return)</f>
        <v>6750.8762780840543</v>
      </c>
      <c r="D193" s="14">
        <f>B193+C193</f>
        <v>231780.08554755256</v>
      </c>
      <c r="E193" s="14">
        <f>B193/3000</f>
        <v>75.00973642315617</v>
      </c>
      <c r="F193" s="14">
        <f>E193</f>
        <v>75.00973642315617</v>
      </c>
      <c r="G193" s="53">
        <f>(D193-B193)/F193</f>
        <v>90.000000000000099</v>
      </c>
      <c r="H193" s="19"/>
      <c r="I193" s="19"/>
      <c r="J193" s="14">
        <f>D193+H193-I193</f>
        <v>231780.08554755256</v>
      </c>
      <c r="K193" s="55">
        <f>E193*75/B193</f>
        <v>2.5000000000000001E-2</v>
      </c>
      <c r="L193" s="45"/>
      <c r="M193" s="47"/>
      <c r="N193" s="20">
        <f>IF(D193&gt;B193,D193*0.013,0)</f>
        <v>3013.1411121181832</v>
      </c>
      <c r="O193" s="18"/>
      <c r="P193" s="14">
        <f>P191+C193+H191</f>
        <v>231780.08554755256</v>
      </c>
      <c r="Q193" s="25">
        <f>(P193-(B108+SUM(H108:H191)))/(B108+SUM(H108:H191))</f>
        <v>6.6872057399240168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228766.94443543439</v>
      </c>
      <c r="C194" s="44">
        <f>(B194*required_return)</f>
        <v>6863.0083330630314</v>
      </c>
      <c r="D194" s="18">
        <f>B194+C194</f>
        <v>235629.95276849743</v>
      </c>
      <c r="E194" s="14">
        <f>B194/3000</f>
        <v>76.255648145144789</v>
      </c>
      <c r="F194" s="14">
        <f>E194</f>
        <v>76.255648145144789</v>
      </c>
      <c r="G194" s="52">
        <f t="shared" ref="G194:G196" si="114">(D194-B194)/F194</f>
        <v>90.000000000000171</v>
      </c>
      <c r="H194" s="19"/>
      <c r="I194" s="19"/>
      <c r="J194" s="18">
        <f>D194+H194-I194</f>
        <v>235629.95276849743</v>
      </c>
      <c r="K194" s="55">
        <f t="shared" ref="K194:K196" si="115">E194*75/B194</f>
        <v>2.4999999999999998E-2</v>
      </c>
      <c r="L194" s="45"/>
      <c r="M194" s="47"/>
      <c r="N194" s="20">
        <f>IF(D194&gt;B194,D194*0.013,0)</f>
        <v>3063.1893859904662</v>
      </c>
      <c r="O194" s="18"/>
      <c r="P194" s="14">
        <f>P193+C194+H193</f>
        <v>238643.0938806156</v>
      </c>
      <c r="Q194" s="25">
        <f>(P194-(B108+SUM(H108:H193)))/(B108+SUM(H108:H193))</f>
        <v>6.9148239018831674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232566.76338250696</v>
      </c>
      <c r="C195" s="44">
        <f>(B195*required_return)</f>
        <v>6977.002901475209</v>
      </c>
      <c r="D195" s="18">
        <f>B195+C195</f>
        <v>239543.76628398217</v>
      </c>
      <c r="E195" s="14">
        <f>B195/3000</f>
        <v>77.522254460835654</v>
      </c>
      <c r="F195" s="14">
        <f>E195</f>
        <v>77.522254460835654</v>
      </c>
      <c r="G195" s="52">
        <f t="shared" si="114"/>
        <v>89.999999999999972</v>
      </c>
      <c r="H195" s="19"/>
      <c r="I195" s="19"/>
      <c r="J195" s="18">
        <f>D195+H195-I195</f>
        <v>239543.76628398217</v>
      </c>
      <c r="K195" s="55">
        <f t="shared" si="115"/>
        <v>2.5000000000000001E-2</v>
      </c>
      <c r="L195" s="45"/>
      <c r="M195" s="47"/>
      <c r="N195" s="20">
        <f>IF(D195&gt;B195,D195*0.013,0)</f>
        <v>3114.068961691768</v>
      </c>
      <c r="O195" s="18"/>
      <c r="P195" s="14">
        <f>P194+C195+H194</f>
        <v>245620.09678209081</v>
      </c>
      <c r="Q195" s="25">
        <f>(P195-(B108+SUM(H108:H194)))/(B108+SUM(H108:H194))</f>
        <v>7.1462228015124589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236429.69732229039</v>
      </c>
      <c r="C196" s="44">
        <f>(B196*required_return)</f>
        <v>7092.8909196687118</v>
      </c>
      <c r="D196" s="18">
        <f>B196+C196</f>
        <v>243522.58824195911</v>
      </c>
      <c r="E196" s="14">
        <f>B196/3000</f>
        <v>78.809899107430127</v>
      </c>
      <c r="F196" s="14">
        <f>E196</f>
        <v>78.809899107430127</v>
      </c>
      <c r="G196" s="52">
        <f t="shared" si="114"/>
        <v>90.000000000000057</v>
      </c>
      <c r="H196" s="19"/>
      <c r="I196" s="19"/>
      <c r="J196" s="18">
        <f>D196+H196-I196</f>
        <v>243522.58824195911</v>
      </c>
      <c r="K196" s="55">
        <f t="shared" si="115"/>
        <v>2.4999999999999998E-2</v>
      </c>
      <c r="L196" s="45"/>
      <c r="M196" s="48"/>
      <c r="N196" s="20">
        <f>IF(D196&gt;B196,D196*0.013,0)</f>
        <v>3165.7936471454682</v>
      </c>
      <c r="O196" s="18">
        <f>O191+SUM(N193:N196)</f>
        <v>12356.193106945886</v>
      </c>
      <c r="P196" s="14">
        <f>P195+C196+H195</f>
        <v>252712.98770175953</v>
      </c>
      <c r="Q196" s="25">
        <f>(P196-(B108+SUM(H108:H195)))/(B108+SUM(H108:H195))</f>
        <v>7.3814652368645932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240356.79459481363</v>
      </c>
      <c r="C198" s="44">
        <f>(B198*required_return)</f>
        <v>7210.7038378444086</v>
      </c>
      <c r="D198" s="14">
        <f>B198+C198</f>
        <v>247567.49843265803</v>
      </c>
      <c r="E198" s="14">
        <f>B198/3000</f>
        <v>80.118931531604545</v>
      </c>
      <c r="F198" s="14">
        <f>E198</f>
        <v>80.118931531604545</v>
      </c>
      <c r="G198" s="53">
        <f>(D198-B198)/F198</f>
        <v>89.999999999999858</v>
      </c>
      <c r="H198" s="19"/>
      <c r="I198" s="19"/>
      <c r="J198" s="14">
        <f>D198+H198-I198</f>
        <v>247567.49843265803</v>
      </c>
      <c r="K198" s="55">
        <f>E198*75/B198</f>
        <v>2.4999999999999998E-2</v>
      </c>
      <c r="L198" s="45"/>
      <c r="M198" s="47"/>
      <c r="N198" s="20">
        <f>IF(D198&gt;B198,D198*0.013,0)</f>
        <v>3218.3774796245543</v>
      </c>
      <c r="O198" s="18"/>
      <c r="P198" s="14">
        <f>P196+C198+H196</f>
        <v>259923.69153960393</v>
      </c>
      <c r="Q198" s="25">
        <f>(P198-(B108+SUM(H108:H196)))/(B108+SUM(H108:H196))</f>
        <v>7.6206150490679256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244349.12095303347</v>
      </c>
      <c r="C199" s="44">
        <f>(B199*required_return)</f>
        <v>7330.4736285910039</v>
      </c>
      <c r="D199" s="18">
        <f>B199+C199</f>
        <v>251679.59458162449</v>
      </c>
      <c r="E199" s="14">
        <f>B199/3000</f>
        <v>81.449706984344488</v>
      </c>
      <c r="F199" s="14">
        <f>E199</f>
        <v>81.449706984344488</v>
      </c>
      <c r="G199" s="52">
        <f t="shared" ref="G199:G201" si="117">(D199-B199)/F199</f>
        <v>90.000000000000185</v>
      </c>
      <c r="H199" s="19"/>
      <c r="I199" s="19"/>
      <c r="J199" s="18">
        <f>D199+H199-I199</f>
        <v>251679.59458162449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3271.8347295611184</v>
      </c>
      <c r="O199" s="18"/>
      <c r="P199" s="14">
        <f>P198+C199+H198</f>
        <v>267254.16516819492</v>
      </c>
      <c r="Q199" s="25">
        <f>(P199-(B108+SUM(H108:H198)))/(B108+SUM(H108:H198))</f>
        <v>7.8637371396519562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248407.75985206338</v>
      </c>
      <c r="C200" s="44">
        <f>(B200*required_return)</f>
        <v>7452.2327955619012</v>
      </c>
      <c r="D200" s="18">
        <f>B200+C200</f>
        <v>255859.99264762527</v>
      </c>
      <c r="E200" s="14">
        <f>B200/3000</f>
        <v>82.802586617354464</v>
      </c>
      <c r="F200" s="14">
        <f>E200</f>
        <v>82.802586617354464</v>
      </c>
      <c r="G200" s="52">
        <f t="shared" si="117"/>
        <v>89.999999999999943</v>
      </c>
      <c r="H200" s="19"/>
      <c r="I200" s="19"/>
      <c r="J200" s="18">
        <f>D200+H200-I200</f>
        <v>255859.99264762527</v>
      </c>
      <c r="K200" s="55">
        <f t="shared" si="118"/>
        <v>2.5000000000000001E-2</v>
      </c>
      <c r="L200" s="45"/>
      <c r="M200" s="47"/>
      <c r="N200" s="20">
        <f>IF(D200&gt;B200,D200*0.013,0)</f>
        <v>3326.1799044191284</v>
      </c>
      <c r="O200" s="18"/>
      <c r="P200" s="14">
        <f>P199+C200+H199</f>
        <v>274706.39796375681</v>
      </c>
      <c r="Q200" s="25">
        <f>(P200-(B108+SUM(H108:H199)))/(B108+SUM(H108:H199))</f>
        <v>8.1108974881605871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252533.81274320616</v>
      </c>
      <c r="C201" s="44">
        <f>(B201*required_return)</f>
        <v>7576.0143822961845</v>
      </c>
      <c r="D201" s="18">
        <f>B201+C201</f>
        <v>260109.82712550234</v>
      </c>
      <c r="E201" s="14">
        <f>B201/3000</f>
        <v>84.177937581068718</v>
      </c>
      <c r="F201" s="14">
        <f>E201</f>
        <v>84.177937581068718</v>
      </c>
      <c r="G201" s="52">
        <f t="shared" si="117"/>
        <v>89.999999999999986</v>
      </c>
      <c r="H201" s="19"/>
      <c r="I201" s="19"/>
      <c r="J201" s="18">
        <f>D201+H201-I201</f>
        <v>260109.82712550234</v>
      </c>
      <c r="K201" s="55">
        <f t="shared" si="118"/>
        <v>2.4999999999999998E-2</v>
      </c>
      <c r="L201" s="45"/>
      <c r="M201" s="48"/>
      <c r="N201" s="20">
        <f>IF(D201&gt;B201,D201*0.013,0)</f>
        <v>3381.4277526315304</v>
      </c>
      <c r="O201" s="18">
        <f>O196+SUM(N198:N201)</f>
        <v>25554.012973182216</v>
      </c>
      <c r="P201" s="14">
        <f>P200+C201+H200</f>
        <v>282282.412346053</v>
      </c>
      <c r="Q201" s="25">
        <f>(P201-(B108+SUM(H108:H200)))/(B108+SUM(H108:H200))</f>
        <v>8.3621631700579471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256728.3993728708</v>
      </c>
      <c r="C203" s="44">
        <f>(B203*required_return)</f>
        <v>7701.8519811861233</v>
      </c>
      <c r="D203" s="14">
        <f>B203+C203</f>
        <v>264430.25135405693</v>
      </c>
      <c r="E203" s="14">
        <f>B203/3000</f>
        <v>85.576133124290266</v>
      </c>
      <c r="F203" s="14">
        <f>E203</f>
        <v>85.576133124290266</v>
      </c>
      <c r="G203" s="53">
        <f>(D203-B203)/F203</f>
        <v>90.000000000000114</v>
      </c>
      <c r="H203" s="19"/>
      <c r="I203" s="19"/>
      <c r="J203" s="14">
        <f>D203+H203-I203</f>
        <v>264430.25135405693</v>
      </c>
      <c r="K203" s="55">
        <f>E203*75/B203</f>
        <v>2.5000000000000001E-2</v>
      </c>
      <c r="L203" s="45"/>
      <c r="M203" s="47"/>
      <c r="N203" s="20">
        <f>IF(D203&gt;B203,D203*0.013,0)</f>
        <v>3437.5932676027401</v>
      </c>
      <c r="O203" s="18"/>
      <c r="P203" s="14">
        <f>P201+C203+H201</f>
        <v>289984.26432723913</v>
      </c>
      <c r="Q203" s="25">
        <f>(P203-(B108+SUM(H108:H201)))/(B108+SUM(H108:H201))</f>
        <v>8.6176023749316215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260992.6580864542</v>
      </c>
      <c r="C204" s="44">
        <f>(B204*required_return)</f>
        <v>7829.779742593626</v>
      </c>
      <c r="D204" s="18">
        <f>B204+C204</f>
        <v>268822.43782904785</v>
      </c>
      <c r="E204" s="14">
        <f>B204/3000</f>
        <v>86.997552695484728</v>
      </c>
      <c r="F204" s="14">
        <f>E204</f>
        <v>86.997552695484728</v>
      </c>
      <c r="G204" s="52">
        <f t="shared" ref="G204:G206" si="120">(D204-B204)/F204</f>
        <v>90.000000000000213</v>
      </c>
      <c r="H204" s="19"/>
      <c r="I204" s="19"/>
      <c r="J204" s="18">
        <f>D204+H204-I204</f>
        <v>268822.43782904785</v>
      </c>
      <c r="K204" s="55">
        <f t="shared" ref="K204:K206" si="121">E204*75/B204</f>
        <v>2.4999999999999998E-2</v>
      </c>
      <c r="L204" s="45"/>
      <c r="M204" s="47"/>
      <c r="N204" s="20">
        <f>IF(D204&gt;B204,D204*0.013,0)</f>
        <v>3494.6916917776221</v>
      </c>
      <c r="O204" s="18"/>
      <c r="P204" s="14">
        <f>P203+C204+H203</f>
        <v>297814.04406983277</v>
      </c>
      <c r="Q204" s="25">
        <f>(P204-(B108+SUM(H108:H203)))/(B108+SUM(H108:H203))</f>
        <v>8.8772844249982477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265327.74613727024</v>
      </c>
      <c r="C205" s="44">
        <f>(B205*required_return)</f>
        <v>7959.8323841181073</v>
      </c>
      <c r="D205" s="18">
        <f>B205+C205</f>
        <v>273287.57852138835</v>
      </c>
      <c r="E205" s="14">
        <f>B205/3000</f>
        <v>88.442582045756751</v>
      </c>
      <c r="F205" s="14">
        <f>E205</f>
        <v>88.442582045756751</v>
      </c>
      <c r="G205" s="52">
        <f t="shared" si="120"/>
        <v>90.000000000000043</v>
      </c>
      <c r="H205" s="19"/>
      <c r="I205" s="19"/>
      <c r="J205" s="18">
        <f>D205+H205-I205</f>
        <v>273287.57852138835</v>
      </c>
      <c r="K205" s="55">
        <f t="shared" si="121"/>
        <v>2.5000000000000001E-2</v>
      </c>
      <c r="L205" s="45"/>
      <c r="M205" s="47"/>
      <c r="N205" s="20">
        <f>IF(D205&gt;B205,D205*0.013,0)</f>
        <v>3552.7385207780485</v>
      </c>
      <c r="O205" s="18"/>
      <c r="P205" s="14">
        <f>P204+C205+H204</f>
        <v>305773.87645395088</v>
      </c>
      <c r="Q205" s="25">
        <f>(P205-(B108+SUM(H108:H204)))/(B108+SUM(H108:H204))</f>
        <v>9.1412797939164818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269734.84000061027</v>
      </c>
      <c r="C206" s="44">
        <f>(B206*required_return)</f>
        <v>8092.0452000183077</v>
      </c>
      <c r="D206" s="18">
        <f>B206+C206</f>
        <v>277826.8852006286</v>
      </c>
      <c r="E206" s="14">
        <f>B206/3000</f>
        <v>89.911613333536764</v>
      </c>
      <c r="F206" s="14">
        <f>E206</f>
        <v>89.911613333536764</v>
      </c>
      <c r="G206" s="52">
        <f t="shared" si="120"/>
        <v>90.000000000000227</v>
      </c>
      <c r="H206" s="19"/>
      <c r="I206" s="19"/>
      <c r="J206" s="18">
        <f>D206+H206-I206</f>
        <v>277826.8852006286</v>
      </c>
      <c r="K206" s="55">
        <f t="shared" si="121"/>
        <v>2.5000000000000001E-2</v>
      </c>
      <c r="L206" s="45"/>
      <c r="M206" s="48"/>
      <c r="N206" s="20">
        <f>IF(D206&gt;B206,D206*0.013,0)</f>
        <v>3611.7495076081718</v>
      </c>
      <c r="O206" s="18">
        <f>O201+SUM(N203:N206)</f>
        <v>39650.7859609488</v>
      </c>
      <c r="P206" s="14">
        <f>P205+C206+H205</f>
        <v>313865.92165396921</v>
      </c>
      <c r="Q206" s="25">
        <f>(P206-(B108+SUM(H108:H205)))/(B108+SUM(H108:H205))</f>
        <v>9.4096601259124473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274215.13569302042</v>
      </c>
      <c r="C208" s="44">
        <f>(B208*required_return)</f>
        <v>8226.4540707906126</v>
      </c>
      <c r="D208" s="14">
        <f>B208+C208</f>
        <v>282441.58976381103</v>
      </c>
      <c r="E208" s="14">
        <f>B208/3000</f>
        <v>91.40504523100681</v>
      </c>
      <c r="F208" s="14">
        <f>E208</f>
        <v>91.40504523100681</v>
      </c>
      <c r="G208" s="53">
        <f>(D208-B208)/F208</f>
        <v>90</v>
      </c>
      <c r="H208" s="19"/>
      <c r="I208" s="19"/>
      <c r="J208" s="14">
        <f>D208+H208-I208</f>
        <v>282441.58976381103</v>
      </c>
      <c r="K208" s="55">
        <f>E208*75/B208</f>
        <v>2.5000000000000001E-2</v>
      </c>
      <c r="L208" s="45"/>
      <c r="M208" s="19"/>
      <c r="N208" s="20">
        <f>IF(D208&gt;B208,D208*0.013,0)</f>
        <v>3671.7406669295433</v>
      </c>
      <c r="O208" s="18"/>
      <c r="P208" s="14">
        <f>P206+C208+H206</f>
        <v>322092.37572475983</v>
      </c>
      <c r="Q208" s="25">
        <f>(P208-(B108+SUM(H108:H206)))/(B108+SUM(H108:H206))</f>
        <v>9.6824982552228658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278769.84909688152</v>
      </c>
      <c r="C209" s="44">
        <f>(B209*required_return)</f>
        <v>8363.0954729064451</v>
      </c>
      <c r="D209" s="18">
        <f>B209+C209</f>
        <v>287132.94456978794</v>
      </c>
      <c r="E209" s="14">
        <f>B209/3000</f>
        <v>92.923283032293838</v>
      </c>
      <c r="F209" s="14">
        <f>E209</f>
        <v>92.923283032293838</v>
      </c>
      <c r="G209" s="52">
        <f t="shared" ref="G209:G211" si="123">(D209-B209)/F209</f>
        <v>89.999999999999787</v>
      </c>
      <c r="H209" s="19"/>
      <c r="I209" s="19"/>
      <c r="J209" s="18">
        <f>D209+H209-I209</f>
        <v>287132.94456978794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3732.728279407243</v>
      </c>
      <c r="O209" s="18"/>
      <c r="P209" s="14">
        <f>P208+C209+H208</f>
        <v>330455.47119766625</v>
      </c>
      <c r="Q209" s="25">
        <f>(P209-(B108+SUM(H108:H208)))/(B108+SUM(H108:H208))</f>
        <v>9.9598682258611291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283400.21629038069</v>
      </c>
      <c r="C210" s="44">
        <f>(B210*required_return)</f>
        <v>8502.0064887114204</v>
      </c>
      <c r="D210" s="18">
        <f>B210+C210</f>
        <v>291902.22277909209</v>
      </c>
      <c r="E210" s="14">
        <f>B210/3000</f>
        <v>94.466738763460228</v>
      </c>
      <c r="F210" s="14">
        <f>E210</f>
        <v>94.466738763460228</v>
      </c>
      <c r="G210" s="52">
        <f t="shared" si="123"/>
        <v>89.999999999999773</v>
      </c>
      <c r="H210" s="19"/>
      <c r="I210" s="19"/>
      <c r="J210" s="18">
        <f>D210+H210-I210</f>
        <v>291902.22277909209</v>
      </c>
      <c r="K210" s="55">
        <f t="shared" si="124"/>
        <v>2.4999999999999998E-2</v>
      </c>
      <c r="L210" s="45"/>
      <c r="M210" s="19"/>
      <c r="N210" s="20">
        <f>IF(D210&gt;B210,D210*0.013,0)</f>
        <v>3794.728896128197</v>
      </c>
      <c r="O210" s="18"/>
      <c r="P210" s="14">
        <f>P209+C210+H209</f>
        <v>338957.47768637765</v>
      </c>
      <c r="Q210" s="25">
        <f>(P210-(B108+SUM(H108:H209)))/(B108+SUM(H108:H209))</f>
        <v>10.241845311711694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288107.4938829639</v>
      </c>
      <c r="C211" s="44">
        <f>(B211*required_return)</f>
        <v>8643.224816488917</v>
      </c>
      <c r="D211" s="18">
        <f>B211+C211</f>
        <v>296750.71869945282</v>
      </c>
      <c r="E211" s="14">
        <f>B211/3000</f>
        <v>96.035831294321298</v>
      </c>
      <c r="F211" s="14">
        <f>E211</f>
        <v>96.035831294321298</v>
      </c>
      <c r="G211" s="52">
        <f t="shared" si="123"/>
        <v>90</v>
      </c>
      <c r="H211" s="19"/>
      <c r="I211" s="19"/>
      <c r="J211" s="18">
        <f>D211+H211-I211</f>
        <v>296750.71869945282</v>
      </c>
      <c r="K211" s="55">
        <f t="shared" si="124"/>
        <v>2.5000000000000001E-2</v>
      </c>
      <c r="L211" s="45"/>
      <c r="M211" s="23"/>
      <c r="N211" s="20">
        <f>IF(D211&gt;B211,D211*0.013,0)</f>
        <v>3857.7593430928864</v>
      </c>
      <c r="O211" s="18">
        <f>O206+SUM(N208:N211)</f>
        <v>54707.743146506669</v>
      </c>
      <c r="P211" s="14">
        <f>P210+C211+H210</f>
        <v>347600.70250286657</v>
      </c>
      <c r="Q211" s="25">
        <f>(P211-(B108+SUM(H108:H210)))/(B108+SUM(H108:H210))</f>
        <v>10.528506036958238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292892.9593563599</v>
      </c>
      <c r="C213" s="44">
        <f>(B213*required_return)</f>
        <v>8786.7887806907966</v>
      </c>
      <c r="D213" s="14">
        <f>B213+C213</f>
        <v>301679.74813705072</v>
      </c>
      <c r="E213" s="14">
        <f>B213/3000</f>
        <v>97.63098645211997</v>
      </c>
      <c r="F213" s="14">
        <f>E213</f>
        <v>97.63098645211997</v>
      </c>
      <c r="G213" s="53">
        <f>(D213-B213)/F213</f>
        <v>90.000000000000142</v>
      </c>
      <c r="H213" s="19"/>
      <c r="I213" s="19"/>
      <c r="J213" s="14">
        <f>D213+H213-I213</f>
        <v>301679.74813705072</v>
      </c>
      <c r="K213" s="55">
        <f>E213*75/B213</f>
        <v>2.4999999999999998E-2</v>
      </c>
      <c r="L213" s="45"/>
      <c r="M213" s="47"/>
      <c r="N213" s="20">
        <f>IF(D213&gt;B213,D213*0.013,0)</f>
        <v>3921.836725781659</v>
      </c>
      <c r="O213" s="18"/>
      <c r="P213" s="14">
        <f>P211+C213+H211</f>
        <v>356387.49128355738</v>
      </c>
      <c r="Q213" s="25">
        <f>(P213-(B108+SUM(H108:H211)))/(B108+SUM(H108:H211))</f>
        <v>10.819928196851127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297757.91141126904</v>
      </c>
      <c r="C214" s="44">
        <f>(B214*required_return)</f>
        <v>8932.7373423380704</v>
      </c>
      <c r="D214" s="18">
        <f>B214+C214</f>
        <v>306690.64875360712</v>
      </c>
      <c r="E214" s="14">
        <f>B214/3000</f>
        <v>99.252637137089678</v>
      </c>
      <c r="F214" s="14">
        <f>E214</f>
        <v>99.252637137089678</v>
      </c>
      <c r="G214" s="52">
        <f t="shared" ref="G214:G216" si="126">(D214-B214)/F214</f>
        <v>90.000000000000071</v>
      </c>
      <c r="H214" s="19"/>
      <c r="I214" s="19"/>
      <c r="J214" s="18">
        <f>D214+H214-I214</f>
        <v>306690.64875360712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3986.9784337968922</v>
      </c>
      <c r="O214" s="18"/>
      <c r="P214" s="14">
        <f>P213+C214+H213</f>
        <v>365320.22862589546</v>
      </c>
      <c r="Q214" s="25">
        <f>(P214-(B108+SUM(H108:H213)))/(B108+SUM(H108:H213))</f>
        <v>11.116190878819836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302703.67031981022</v>
      </c>
      <c r="C215" s="44">
        <f>(B215*required_return)</f>
        <v>9081.1101095943068</v>
      </c>
      <c r="D215" s="18">
        <f>B215+C215</f>
        <v>311784.78042940452</v>
      </c>
      <c r="E215" s="14">
        <f>B215/3000</f>
        <v>100.90122343993674</v>
      </c>
      <c r="F215" s="14">
        <f>E215</f>
        <v>100.90122343993674</v>
      </c>
      <c r="G215" s="52">
        <f t="shared" si="126"/>
        <v>89.999999999999943</v>
      </c>
      <c r="H215" s="19"/>
      <c r="I215" s="19"/>
      <c r="J215" s="18">
        <f>D215+H215-I215</f>
        <v>311784.78042940452</v>
      </c>
      <c r="K215" s="55">
        <f t="shared" si="127"/>
        <v>2.5000000000000001E-2</v>
      </c>
      <c r="L215" s="45"/>
      <c r="M215" s="47"/>
      <c r="N215" s="20">
        <f>IF(D215&gt;B215,D215*0.013,0)</f>
        <v>4053.2021455822587</v>
      </c>
      <c r="O215" s="18"/>
      <c r="P215" s="14">
        <f>P214+C215+H214</f>
        <v>374401.33873548976</v>
      </c>
      <c r="Q215" s="25">
        <f>(P215-(B108+SUM(H108:H214)))/(B108+SUM(H108:H214))</f>
        <v>11.417374483936046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307731.57828382228</v>
      </c>
      <c r="C216" s="44">
        <f>(B216*required_return)</f>
        <v>9231.9473485146682</v>
      </c>
      <c r="D216" s="18">
        <f>B216+C216</f>
        <v>316963.52563233697</v>
      </c>
      <c r="E216" s="14">
        <f>B216/3000</f>
        <v>102.57719276127409</v>
      </c>
      <c r="F216" s="14">
        <f>E216</f>
        <v>102.57719276127409</v>
      </c>
      <c r="G216" s="52">
        <f t="shared" si="126"/>
        <v>90.000000000000199</v>
      </c>
      <c r="H216" s="19"/>
      <c r="I216" s="19"/>
      <c r="J216" s="18">
        <f>D216+H216-I216</f>
        <v>316963.52563233697</v>
      </c>
      <c r="K216" s="55">
        <f t="shared" si="127"/>
        <v>2.4999999999999998E-2</v>
      </c>
      <c r="L216" s="45"/>
      <c r="M216" s="48"/>
      <c r="N216" s="20">
        <f>IF(D216&gt;B216,D216*0.013,0)</f>
        <v>4120.5258332203803</v>
      </c>
      <c r="O216" s="18">
        <f>O211+SUM(N213:N216)</f>
        <v>70790.286284887858</v>
      </c>
      <c r="P216" s="14">
        <f>P215+C216+H215</f>
        <v>383633.28608400445</v>
      </c>
      <c r="Q216" s="25">
        <f>(P216-(B108+SUM(H108:H215)))/(B108+SUM(H108:H215))</f>
        <v>11.723560748733236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312842.99979911657</v>
      </c>
      <c r="C218" s="44">
        <f>(B218*required_return)</f>
        <v>9385.2899939734962</v>
      </c>
      <c r="D218" s="14">
        <f>B218+C218</f>
        <v>322228.28979309008</v>
      </c>
      <c r="E218" s="14">
        <f>B218/3000</f>
        <v>104.28099993303886</v>
      </c>
      <c r="F218" s="14">
        <f>E218</f>
        <v>104.28099993303886</v>
      </c>
      <c r="G218" s="53">
        <f>(D218-B218)/F218</f>
        <v>90.000000000000099</v>
      </c>
      <c r="H218" s="19"/>
      <c r="I218" s="19"/>
      <c r="J218" s="14">
        <f>D218+H218-I218</f>
        <v>322228.28979309008</v>
      </c>
      <c r="K218" s="55">
        <f>E218*75/B218</f>
        <v>2.5000000000000001E-2</v>
      </c>
      <c r="L218" s="45"/>
      <c r="M218" s="47"/>
      <c r="N218" s="20">
        <f>IF(D218&gt;B218,D218*0.023,0)</f>
        <v>7411.2506652410721</v>
      </c>
      <c r="O218" s="18"/>
      <c r="P218" s="14">
        <f>P216+C218+H216</f>
        <v>393018.57607797795</v>
      </c>
      <c r="Q218" s="25">
        <f>(P218-(B108+SUM(H108:H216)))/(B108+SUM(H108:H216))</f>
        <v>12.034832767388707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314817.03912784898</v>
      </c>
      <c r="C219" s="44">
        <f>(B219*required_return)</f>
        <v>9444.5111738354699</v>
      </c>
      <c r="D219" s="18">
        <f>B219+C219</f>
        <v>324261.55030168447</v>
      </c>
      <c r="E219" s="14">
        <f>B219/3000</f>
        <v>104.93901304261632</v>
      </c>
      <c r="F219" s="14">
        <f>E219</f>
        <v>104.93901304261632</v>
      </c>
      <c r="G219" s="52">
        <f t="shared" ref="G219:G221" si="129">(D219-B219)/F219</f>
        <v>90.000000000000199</v>
      </c>
      <c r="H219" s="19"/>
      <c r="I219" s="19"/>
      <c r="J219" s="18">
        <f>D219+H219-I219</f>
        <v>324261.55030168447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7458.0156569387427</v>
      </c>
      <c r="O219" s="18"/>
      <c r="P219" s="14">
        <f>P218+C219+H218</f>
        <v>402463.08725181344</v>
      </c>
      <c r="Q219" s="25">
        <f>(P219-(B108+SUM(H108:H218)))/(B108+SUM(H108:H218))</f>
        <v>12.348068912481896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316803.53464474576</v>
      </c>
      <c r="C220" s="44">
        <f>(B220*required_return)</f>
        <v>9504.1060393423722</v>
      </c>
      <c r="D220" s="18">
        <f>B220+C220</f>
        <v>326307.64068408811</v>
      </c>
      <c r="E220" s="14">
        <f>B220/3000</f>
        <v>105.60117821491525</v>
      </c>
      <c r="F220" s="14">
        <f>E220</f>
        <v>105.60117821491525</v>
      </c>
      <c r="G220" s="52">
        <f t="shared" si="129"/>
        <v>89.999999999999829</v>
      </c>
      <c r="H220" s="19"/>
      <c r="I220" s="19"/>
      <c r="J220" s="18">
        <f>D220+H220-I220</f>
        <v>326307.64068408811</v>
      </c>
      <c r="K220" s="55">
        <f t="shared" si="130"/>
        <v>2.4999999999999998E-2</v>
      </c>
      <c r="L220" s="45"/>
      <c r="M220" s="47"/>
      <c r="N220" s="20">
        <f>IF(D220&gt;B220,D220*0.023,0)</f>
        <v>7505.0757357340262</v>
      </c>
      <c r="O220" s="18"/>
      <c r="P220" s="14">
        <f>P219+C220+H219</f>
        <v>411967.1932911558</v>
      </c>
      <c r="Q220" s="25">
        <f>(P220-(B108+SUM(H108:H219)))/(B108+SUM(H108:H219))</f>
        <v>12.66328157765062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318802.56494835409</v>
      </c>
      <c r="C221" s="44">
        <f>(B221*required_return)</f>
        <v>9564.0769484506218</v>
      </c>
      <c r="D221" s="18">
        <f>B221+C221</f>
        <v>328366.64189680474</v>
      </c>
      <c r="E221" s="14">
        <f>B221/3000</f>
        <v>106.26752164945137</v>
      </c>
      <c r="F221" s="14">
        <f>E221</f>
        <v>106.26752164945137</v>
      </c>
      <c r="G221" s="52">
        <f t="shared" si="129"/>
        <v>90.000000000000213</v>
      </c>
      <c r="H221" s="19"/>
      <c r="I221" s="19"/>
      <c r="J221" s="18">
        <f>D221+H221-I221</f>
        <v>328366.64189680474</v>
      </c>
      <c r="K221" s="55">
        <f t="shared" si="130"/>
        <v>2.5000000000000001E-2</v>
      </c>
      <c r="L221" s="45"/>
      <c r="M221" s="48"/>
      <c r="N221" s="20">
        <f>IF(D221&gt;B221,D221*0.023,0)</f>
        <v>7552.4327636265089</v>
      </c>
      <c r="O221" s="18">
        <f>O216+SUM(N218:N221)</f>
        <v>100717.06110642821</v>
      </c>
      <c r="P221" s="14">
        <f>P220+C221+H220</f>
        <v>421531.27023960644</v>
      </c>
      <c r="Q221" s="25">
        <f>(P221-(B108+SUM(H108:H220)))/(B108+SUM(H108:H220))</f>
        <v>12.98048323473656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320814.20913317823</v>
      </c>
      <c r="C223" s="44">
        <f>(B223*required_return)</f>
        <v>9624.4262739953465</v>
      </c>
      <c r="D223" s="14">
        <f>B223+C223</f>
        <v>330438.6354071736</v>
      </c>
      <c r="E223" s="14">
        <f>B223/3000</f>
        <v>106.93806971105941</v>
      </c>
      <c r="F223" s="14">
        <f>E223</f>
        <v>106.93806971105941</v>
      </c>
      <c r="G223" s="53">
        <f>(D223-B223)/F223</f>
        <v>90.000000000000213</v>
      </c>
      <c r="H223" s="19"/>
      <c r="I223" s="19"/>
      <c r="J223" s="14">
        <f>D223+H223-I223</f>
        <v>330438.6354071736</v>
      </c>
      <c r="K223" s="55">
        <f>E223*75/B223</f>
        <v>2.5000000000000001E-2</v>
      </c>
      <c r="L223" s="50"/>
      <c r="M223" s="49"/>
      <c r="N223" s="31">
        <f>IF(D223&gt;B223,D223*0.023,0)</f>
        <v>7600.0886143649923</v>
      </c>
      <c r="O223" s="32"/>
      <c r="P223" s="30">
        <f>P221+C223+H221</f>
        <v>431155.69651360181</v>
      </c>
      <c r="Q223" s="35">
        <f>(P223-(B108+SUM(H108:H221)))/(B108+SUM(H108:H221))</f>
        <v>13.299686434278714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322838.54679280863</v>
      </c>
      <c r="C224" s="44">
        <f>(B224*required_return)</f>
        <v>9685.1564037842581</v>
      </c>
      <c r="D224" s="18">
        <f>B224+C224</f>
        <v>332523.70319659286</v>
      </c>
      <c r="E224" s="14">
        <f>B224/3000</f>
        <v>107.61284893093621</v>
      </c>
      <c r="F224" s="14">
        <f>E224</f>
        <v>107.61284893093621</v>
      </c>
      <c r="G224" s="52">
        <f t="shared" ref="G224:G226" si="132">(D224-B224)/F224</f>
        <v>89.999999999999758</v>
      </c>
      <c r="H224" s="19"/>
      <c r="I224" s="19"/>
      <c r="J224" s="18">
        <f>D224+H224-I224</f>
        <v>332523.70319659286</v>
      </c>
      <c r="K224" s="55">
        <f t="shared" ref="K224:K226" si="133">E224*75/B224</f>
        <v>2.5000000000000001E-2</v>
      </c>
      <c r="L224" s="45"/>
      <c r="M224" s="47"/>
      <c r="N224" s="20">
        <f>IF(D224&gt;B224,D224*0.023,0)</f>
        <v>7648.0451735216357</v>
      </c>
      <c r="O224" s="18"/>
      <c r="P224" s="14">
        <f>P223+C224+H223</f>
        <v>440840.85291738604</v>
      </c>
      <c r="Q224" s="25">
        <f>(P224-(B108+SUM(H108:H223)))/(B108+SUM(H108:H223))</f>
        <v>13.620903806009977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324875.65802307124</v>
      </c>
      <c r="C225" s="44">
        <f>(B225*required_return)</f>
        <v>9746.2697406921361</v>
      </c>
      <c r="D225" s="18">
        <f>B225+C225</f>
        <v>334621.92776376335</v>
      </c>
      <c r="E225" s="14">
        <f>B225/3000</f>
        <v>108.29188600769041</v>
      </c>
      <c r="F225" s="14">
        <f>E225</f>
        <v>108.29188600769041</v>
      </c>
      <c r="G225" s="52">
        <f t="shared" si="132"/>
        <v>89.99999999999973</v>
      </c>
      <c r="H225" s="19"/>
      <c r="I225" s="19"/>
      <c r="J225" s="18">
        <f>D225+H225-I225</f>
        <v>334621.92776376335</v>
      </c>
      <c r="K225" s="55">
        <f t="shared" si="133"/>
        <v>2.4999999999999998E-2</v>
      </c>
      <c r="L225" s="45"/>
      <c r="M225" s="47"/>
      <c r="N225" s="20">
        <f>IF(D225&gt;B225,D225*0.023,0)</f>
        <v>7696.3043385665569</v>
      </c>
      <c r="O225" s="18"/>
      <c r="P225" s="14">
        <f>P224+C225+H224</f>
        <v>450587.12265807821</v>
      </c>
      <c r="Q225" s="25">
        <f>(P225-(B108+SUM(H108:H224)))/(B108+SUM(H108:H224))</f>
        <v>13.944148059356865</v>
      </c>
      <c r="R225" s="25">
        <f t="shared" si="134"/>
        <v>2.9999999999999805E-2</v>
      </c>
    </row>
    <row r="226" spans="1:18" ht="15" thickBot="1">
      <c r="A226" s="5">
        <f>A225+7</f>
        <v>45865</v>
      </c>
      <c r="B226" s="33">
        <f>D225+H225-N225</f>
        <v>326925.6234251968</v>
      </c>
      <c r="C226" s="44">
        <f>(B226*required_return)</f>
        <v>9807.7687027559041</v>
      </c>
      <c r="D226" s="18">
        <f>B226+C226</f>
        <v>336733.39212795271</v>
      </c>
      <c r="E226" s="14">
        <f>B226/3000</f>
        <v>108.97520780839893</v>
      </c>
      <c r="F226" s="14">
        <f>E226</f>
        <v>108.97520780839893</v>
      </c>
      <c r="G226" s="52">
        <f t="shared" si="132"/>
        <v>90.000000000000099</v>
      </c>
      <c r="H226" s="19"/>
      <c r="I226" s="19"/>
      <c r="J226" s="18">
        <f>D226+H226-I226</f>
        <v>336733.39212795271</v>
      </c>
      <c r="K226" s="55">
        <f t="shared" si="133"/>
        <v>2.4999999999999998E-2</v>
      </c>
      <c r="L226" s="51"/>
      <c r="M226" s="48"/>
      <c r="N226" s="22">
        <f>IF(D226&gt;B226,D226*0.023,0)</f>
        <v>7744.8680189429124</v>
      </c>
      <c r="O226" s="34">
        <f>O221+SUM(N223:N226)</f>
        <v>131406.3672518243</v>
      </c>
      <c r="P226" s="36">
        <f>P225+C226+H225</f>
        <v>460394.89136083412</v>
      </c>
      <c r="Q226" s="37">
        <f>(P226-(B108+SUM(H108:H225)))/(B108+SUM(H108:H225))</f>
        <v>14.269431983942372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328988.52410900983</v>
      </c>
      <c r="C228" s="44">
        <f>(B228*required_return)</f>
        <v>9869.6557232702944</v>
      </c>
      <c r="D228" s="14">
        <f>B228+C228</f>
        <v>338858.17983228015</v>
      </c>
      <c r="E228" s="14">
        <f>B228/3000</f>
        <v>109.66284136966995</v>
      </c>
      <c r="F228" s="14">
        <f>E228</f>
        <v>109.66284136966995</v>
      </c>
      <c r="G228" s="53">
        <f>(D228-B228)/F228</f>
        <v>90.000000000000227</v>
      </c>
      <c r="H228" s="19"/>
      <c r="I228" s="19"/>
      <c r="J228" s="14">
        <f>D228+H228-I228</f>
        <v>338858.17983228015</v>
      </c>
      <c r="K228" s="55">
        <f>E228*75/B228</f>
        <v>2.4999999999999998E-2</v>
      </c>
      <c r="L228" s="45"/>
      <c r="M228" s="47"/>
      <c r="N228" s="31">
        <f>IF(D228&gt;B228,D228*0.023,0)</f>
        <v>7793.7381361424432</v>
      </c>
      <c r="O228" s="32"/>
      <c r="P228" s="14">
        <f>P226+C228+H226</f>
        <v>470264.54708410444</v>
      </c>
      <c r="Q228" s="25">
        <f>(P228-(B158+SUM(H158:H226)))/(B158+SUM(H158:H226))</f>
        <v>3.7812960623407883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331064.44169613771</v>
      </c>
      <c r="C229" s="44">
        <f>(B229*required_return)</f>
        <v>9931.9332508841308</v>
      </c>
      <c r="D229" s="18">
        <f>B229+C229</f>
        <v>340996.37494702183</v>
      </c>
      <c r="E229" s="14">
        <f>B229/3000</f>
        <v>110.35481389871258</v>
      </c>
      <c r="F229" s="14">
        <f>E229</f>
        <v>110.35481389871258</v>
      </c>
      <c r="G229" s="52">
        <f t="shared" ref="G229:G231" si="135">(D229-B229)/F229</f>
        <v>89.999999999999872</v>
      </c>
      <c r="H229" s="19"/>
      <c r="I229" s="19"/>
      <c r="J229" s="18">
        <f>D229+H229-I229</f>
        <v>340996.37494702183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7842.9166237815016</v>
      </c>
      <c r="O229" s="18"/>
      <c r="P229" s="14">
        <f>P228+C229+H228</f>
        <v>480196.48033498856</v>
      </c>
      <c r="Q229" s="25">
        <f>(P229-(B158+SUM(H158:H228)))/(B158+SUM(H158:H228))</f>
        <v>3.8822764863134909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333153.45832324034</v>
      </c>
      <c r="C230" s="44">
        <f>(B230*required_return)</f>
        <v>9994.6037496972094</v>
      </c>
      <c r="D230" s="18">
        <f>B230+C230</f>
        <v>343148.06207293755</v>
      </c>
      <c r="E230" s="14">
        <f>B230/3000</f>
        <v>111.05115277441345</v>
      </c>
      <c r="F230" s="14">
        <f>E230</f>
        <v>111.05115277441345</v>
      </c>
      <c r="G230" s="52">
        <f t="shared" si="135"/>
        <v>90.000000000000014</v>
      </c>
      <c r="H230" s="19"/>
      <c r="I230" s="19"/>
      <c r="J230" s="18">
        <f>D230+H230-I230</f>
        <v>343148.06207293755</v>
      </c>
      <c r="K230" s="55">
        <f t="shared" si="136"/>
        <v>2.5000000000000001E-2</v>
      </c>
      <c r="L230" s="45"/>
      <c r="M230" s="47"/>
      <c r="N230" s="20">
        <f>IF(D230&gt;B230,D230*0.023,0)</f>
        <v>7892.4054276775632</v>
      </c>
      <c r="O230" s="18"/>
      <c r="P230" s="14">
        <f>P229+C230+H229</f>
        <v>490191.08408468578</v>
      </c>
      <c r="Q230" s="25">
        <f>(P230-(B158+SUM(H158:H229)))/(B158+SUM(H158:H229))</f>
        <v>3.9838940967614613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335255.65664525999</v>
      </c>
      <c r="C231" s="44">
        <f>(B231*required_return)</f>
        <v>10057.669699357799</v>
      </c>
      <c r="D231" s="18">
        <f>B231+C231</f>
        <v>345313.32634461782</v>
      </c>
      <c r="E231" s="14">
        <f>B231/3000</f>
        <v>111.75188554841999</v>
      </c>
      <c r="F231" s="14">
        <f>E231</f>
        <v>111.75188554841999</v>
      </c>
      <c r="G231" s="52">
        <f t="shared" si="135"/>
        <v>90.000000000000213</v>
      </c>
      <c r="H231" s="19"/>
      <c r="I231" s="19"/>
      <c r="J231" s="18">
        <f>D231+H231-I231</f>
        <v>345313.32634461782</v>
      </c>
      <c r="K231" s="55">
        <f t="shared" si="136"/>
        <v>2.4999999999999998E-2</v>
      </c>
      <c r="L231" s="45"/>
      <c r="M231" s="48"/>
      <c r="N231" s="22">
        <f>IF(D231&gt;B231,D231*0.023,0)</f>
        <v>7942.2065059262095</v>
      </c>
      <c r="O231" s="34">
        <f>O226+SUM(N228:N231)</f>
        <v>162877.63394535202</v>
      </c>
      <c r="P231" s="14">
        <f>P230+C231+H230</f>
        <v>500248.7537840436</v>
      </c>
      <c r="Q231" s="25">
        <f>(P231-(B158+SUM(H158:H230)))/(B158+SUM(H158:H230))</f>
        <v>4.0861529143313584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337371.11983869161</v>
      </c>
      <c r="C233" s="44">
        <f>(B233*required_return)</f>
        <v>10121.133595160747</v>
      </c>
      <c r="D233" s="14">
        <f>B233+C233</f>
        <v>347492.25343385234</v>
      </c>
      <c r="E233" s="14">
        <f>B233/3000</f>
        <v>112.45703994623054</v>
      </c>
      <c r="F233" s="14">
        <f>E233</f>
        <v>112.45703994623054</v>
      </c>
      <c r="G233" s="53">
        <f>(D233-B233)/F233</f>
        <v>89.999999999999858</v>
      </c>
      <c r="H233" s="19"/>
      <c r="I233" s="19"/>
      <c r="J233" s="14">
        <f>D233+H233-I233</f>
        <v>347492.25343385234</v>
      </c>
      <c r="K233" s="55">
        <f>E233*75/B233</f>
        <v>2.4999999999999998E-2</v>
      </c>
      <c r="L233" s="45"/>
      <c r="M233" s="47"/>
      <c r="N233" s="20">
        <f>IF(D233&gt;B233,D233*0.013,0)</f>
        <v>4517.3992946400804</v>
      </c>
      <c r="O233" s="18"/>
      <c r="P233" s="14">
        <f>P231+C233+H231</f>
        <v>510369.88737920433</v>
      </c>
      <c r="Q233" s="25">
        <f>(P233-(B158+SUM(H158:H231)))/(B158+SUM(H158:H231))</f>
        <v>4.1890569850401214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342974.85413921229</v>
      </c>
      <c r="C234" s="44">
        <f>(B234*required_return)</f>
        <v>10289.245624176368</v>
      </c>
      <c r="D234" s="18">
        <f>B234+C234</f>
        <v>353264.09976338863</v>
      </c>
      <c r="E234" s="14">
        <f>B234/3000</f>
        <v>114.32495137973743</v>
      </c>
      <c r="F234" s="14">
        <f>E234</f>
        <v>114.32495137973743</v>
      </c>
      <c r="G234" s="52">
        <f t="shared" ref="G234:G236" si="138">(D234-B234)/F234</f>
        <v>89.999999999999773</v>
      </c>
      <c r="H234" s="19"/>
      <c r="I234" s="19"/>
      <c r="J234" s="18">
        <f>D234+H234-I234</f>
        <v>353264.09976338863</v>
      </c>
      <c r="K234" s="55">
        <f t="shared" ref="K234:K236" si="139">E234*75/B234</f>
        <v>2.4999999999999998E-2</v>
      </c>
      <c r="L234" s="45"/>
      <c r="M234" s="47"/>
      <c r="N234" s="20">
        <f>IF(D234&gt;B234,D234*0.013,0)</f>
        <v>4592.4332969240522</v>
      </c>
      <c r="O234" s="18"/>
      <c r="P234" s="14">
        <f>P233+C234+H233</f>
        <v>520659.13300338067</v>
      </c>
      <c r="Q234" s="25">
        <f>(P234-(B158+SUM(H158:H233)))/(B158+SUM(H158:H233))</f>
        <v>4.2936702923633572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348671.66646646458</v>
      </c>
      <c r="C235" s="44">
        <f>(B235*required_return)</f>
        <v>10460.149993993937</v>
      </c>
      <c r="D235" s="18">
        <f>B235+C235</f>
        <v>359131.8164604585</v>
      </c>
      <c r="E235" s="14">
        <f>B235/3000</f>
        <v>116.22388882215486</v>
      </c>
      <c r="F235" s="14">
        <f>E235</f>
        <v>116.22388882215486</v>
      </c>
      <c r="G235" s="52">
        <f t="shared" si="138"/>
        <v>89.999999999999886</v>
      </c>
      <c r="H235" s="19"/>
      <c r="I235" s="19"/>
      <c r="J235" s="18">
        <f>D235+H235-I235</f>
        <v>359131.8164604585</v>
      </c>
      <c r="K235" s="55">
        <f t="shared" si="139"/>
        <v>2.5000000000000001E-2</v>
      </c>
      <c r="L235" s="45"/>
      <c r="M235" s="47"/>
      <c r="N235" s="20">
        <f>IF(D235&gt;B235,D235*0.013,0)</f>
        <v>4668.7136139859604</v>
      </c>
      <c r="O235" s="18"/>
      <c r="P235" s="14">
        <f>P234+C235+H234</f>
        <v>531119.28299737466</v>
      </c>
      <c r="Q235" s="25">
        <f>(P235-(B158+SUM(H158:H234)))/(B158+SUM(H158:H234))</f>
        <v>4.4000212267212317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354463.10284647252</v>
      </c>
      <c r="C236" s="44">
        <f>(B236*required_return)</f>
        <v>10633.893085394175</v>
      </c>
      <c r="D236" s="18">
        <f>B236+C236</f>
        <v>365096.9959318667</v>
      </c>
      <c r="E236" s="14">
        <f>B236/3000</f>
        <v>118.15436761549084</v>
      </c>
      <c r="F236" s="14">
        <f>E236</f>
        <v>118.15436761549084</v>
      </c>
      <c r="G236" s="52">
        <f t="shared" si="138"/>
        <v>89.999999999999957</v>
      </c>
      <c r="H236" s="19"/>
      <c r="I236" s="19"/>
      <c r="J236" s="18">
        <f>D236+H236-I236</f>
        <v>365096.9959318667</v>
      </c>
      <c r="K236" s="55">
        <f t="shared" si="139"/>
        <v>2.5000000000000001E-2</v>
      </c>
      <c r="L236" s="45"/>
      <c r="M236" s="48"/>
      <c r="N236" s="20">
        <f>IF(D236&gt;B236,D236*0.013,0)</f>
        <v>4746.2609471142669</v>
      </c>
      <c r="O236" s="18">
        <f>O231+SUM(N233:N236)</f>
        <v>181402.4410980164</v>
      </c>
      <c r="P236" s="14">
        <f>P235+C236+H235</f>
        <v>541753.17608276883</v>
      </c>
      <c r="Q236" s="25">
        <f>(P236-(B158+SUM(H158:H235)))/(B158+SUM(H158:H235))</f>
        <v>4.5081386500987906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360350.73498475243</v>
      </c>
      <c r="C238" s="44">
        <f>(B238*required_return)</f>
        <v>10810.522049542573</v>
      </c>
      <c r="D238" s="14">
        <f>B238+C238</f>
        <v>371161.25703429501</v>
      </c>
      <c r="E238" s="14">
        <f>B238/3000</f>
        <v>120.11691166158414</v>
      </c>
      <c r="F238" s="14">
        <f>E238</f>
        <v>120.11691166158414</v>
      </c>
      <c r="G238" s="53">
        <f>(D238-B238)/F238</f>
        <v>90.000000000000014</v>
      </c>
      <c r="H238" s="19"/>
      <c r="I238" s="19"/>
      <c r="J238" s="14">
        <f>D238+H238-I238</f>
        <v>371161.25703429501</v>
      </c>
      <c r="K238" s="55">
        <f>E238*75/B238</f>
        <v>2.4999999999999998E-2</v>
      </c>
      <c r="L238" s="45"/>
      <c r="M238" s="47"/>
      <c r="N238" s="20">
        <f>IF(D238&gt;B238,D238*0.013,0)</f>
        <v>4825.0963414458347</v>
      </c>
      <c r="O238" s="18"/>
      <c r="P238" s="14">
        <f>P236+C238+H236</f>
        <v>552563.69813231134</v>
      </c>
      <c r="Q238" s="25">
        <f>(P238-(B158+SUM(H158:H236)))/(B158+SUM(H158:H236))</f>
        <v>4.6180519038786505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366336.1606928492</v>
      </c>
      <c r="C239" s="44">
        <f>(B239*required_return)</f>
        <v>10990.084820785476</v>
      </c>
      <c r="D239" s="18">
        <f>B239+C239</f>
        <v>377326.2455136347</v>
      </c>
      <c r="E239" s="14">
        <f>B239/3000</f>
        <v>122.11205356428306</v>
      </c>
      <c r="F239" s="14">
        <f>E239</f>
        <v>122.11205356428306</v>
      </c>
      <c r="G239" s="52">
        <f t="shared" ref="G239:G241" si="141">(D239-B239)/F239</f>
        <v>90.000000000000213</v>
      </c>
      <c r="H239" s="19"/>
      <c r="I239" s="19"/>
      <c r="J239" s="18">
        <f>D239+H239-I239</f>
        <v>377326.2455136347</v>
      </c>
      <c r="K239" s="55">
        <f t="shared" ref="K239:K241" si="142">E239*75/B239</f>
        <v>2.4999999999999998E-2</v>
      </c>
      <c r="L239" s="45"/>
      <c r="M239" s="47"/>
      <c r="N239" s="20">
        <f>IF(D239&gt;B239,D239*0.013,0)</f>
        <v>4905.2411916772508</v>
      </c>
      <c r="O239" s="18"/>
      <c r="P239" s="14">
        <f>P238+C239+H238</f>
        <v>563553.78295309679</v>
      </c>
      <c r="Q239" s="25">
        <f>(P239-(B158+SUM(H158:H238)))/(B158+SUM(H158:H238))</f>
        <v>4.7297908168037939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372421.00432195747</v>
      </c>
      <c r="C240" s="44">
        <f>(B240*required_return)</f>
        <v>11172.630129658724</v>
      </c>
      <c r="D240" s="18">
        <f>B240+C240</f>
        <v>383593.63445161621</v>
      </c>
      <c r="E240" s="14">
        <f>B240/3000</f>
        <v>124.14033477398583</v>
      </c>
      <c r="F240" s="14">
        <f>E240</f>
        <v>124.14033477398583</v>
      </c>
      <c r="G240" s="52">
        <f t="shared" si="141"/>
        <v>90.000000000000071</v>
      </c>
      <c r="H240" s="19"/>
      <c r="I240" s="19"/>
      <c r="J240" s="18">
        <f>D240+H240-I240</f>
        <v>383593.63445161621</v>
      </c>
      <c r="K240" s="55">
        <f t="shared" si="142"/>
        <v>2.5000000000000001E-2</v>
      </c>
      <c r="L240" s="45"/>
      <c r="M240" s="47"/>
      <c r="N240" s="20">
        <f>IF(D240&gt;B240,D240*0.013,0)</f>
        <v>4986.7172478710108</v>
      </c>
      <c r="O240" s="18"/>
      <c r="P240" s="14">
        <f>P239+C240+H239</f>
        <v>574726.41308275552</v>
      </c>
      <c r="Q240" s="25">
        <f>(P240-(B158+SUM(H158:H239)))/(B158+SUM(H158:H239))</f>
        <v>4.8433857130726246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378606.91720374522</v>
      </c>
      <c r="C241" s="44">
        <f>(B241*required_return)</f>
        <v>11358.207516112356</v>
      </c>
      <c r="D241" s="18">
        <f>B241+C241</f>
        <v>389965.12471985759</v>
      </c>
      <c r="E241" s="14">
        <f>B241/3000</f>
        <v>126.20230573458174</v>
      </c>
      <c r="F241" s="14">
        <f>E241</f>
        <v>126.20230573458174</v>
      </c>
      <c r="G241" s="52">
        <f t="shared" si="141"/>
        <v>90.000000000000057</v>
      </c>
      <c r="H241" s="19"/>
      <c r="I241" s="19"/>
      <c r="J241" s="18">
        <f>D241+H241-I241</f>
        <v>389965.12471985759</v>
      </c>
      <c r="K241" s="55">
        <f t="shared" si="142"/>
        <v>2.5000000000000001E-2</v>
      </c>
      <c r="L241" s="45"/>
      <c r="M241" s="48"/>
      <c r="N241" s="20">
        <f>IF(D241&gt;B241,D241*0.013,0)</f>
        <v>5069.5466213581485</v>
      </c>
      <c r="O241" s="18">
        <f>O236+SUM(N238:N241)</f>
        <v>201189.04250036864</v>
      </c>
      <c r="P241" s="14">
        <f>P240+C241+H240</f>
        <v>586084.62059886788</v>
      </c>
      <c r="Q241" s="25">
        <f>(P241-(B158+SUM(H158:H240)))/(B158+SUM(H158:H240))</f>
        <v>4.9588674205684802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384895.57809849945</v>
      </c>
      <c r="C243" s="44">
        <f>(B243*required_return)</f>
        <v>11546.867342954984</v>
      </c>
      <c r="D243" s="14">
        <f>B243+C243</f>
        <v>396442.44544145442</v>
      </c>
      <c r="E243" s="14">
        <f>B243/3000</f>
        <v>128.29852603283314</v>
      </c>
      <c r="F243" s="14">
        <f>E243</f>
        <v>128.29852603283314</v>
      </c>
      <c r="G243" s="53">
        <f>(D243-B243)/F243</f>
        <v>89.999999999999886</v>
      </c>
      <c r="H243" s="19"/>
      <c r="I243" s="19"/>
      <c r="J243" s="14">
        <f>D243+H243-I243</f>
        <v>396442.44544145442</v>
      </c>
      <c r="K243" s="55">
        <f>E243*75/B243</f>
        <v>2.4999999999999998E-2</v>
      </c>
      <c r="L243" s="45"/>
      <c r="M243" s="47"/>
      <c r="N243" s="20">
        <f>IF(D243&gt;B243,D243*0.013,0)</f>
        <v>5153.7517907389074</v>
      </c>
      <c r="O243" s="18"/>
      <c r="P243" s="14">
        <f>P241+C243+H241</f>
        <v>597631.48794182285</v>
      </c>
      <c r="Q243" s="25">
        <f>(P243-(B158+SUM(H158:H241)))/(B158+SUM(H158:H241))</f>
        <v>5.0762672792258412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391288.69365071552</v>
      </c>
      <c r="C244" s="44">
        <f>(B244*required_return)</f>
        <v>11738.660809521465</v>
      </c>
      <c r="D244" s="18">
        <f>B244+C244</f>
        <v>403027.35446023697</v>
      </c>
      <c r="E244" s="14">
        <f>B244/3000</f>
        <v>130.4295645502385</v>
      </c>
      <c r="F244" s="14">
        <f>E244</f>
        <v>130.4295645502385</v>
      </c>
      <c r="G244" s="52">
        <f t="shared" ref="G244:G246" si="144">(D244-B244)/F244</f>
        <v>89.999999999999858</v>
      </c>
      <c r="H244" s="19"/>
      <c r="I244" s="19"/>
      <c r="J244" s="18">
        <f>D244+H244-I244</f>
        <v>403027.35446023697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5239.3556079830805</v>
      </c>
      <c r="O244" s="18"/>
      <c r="P244" s="14">
        <f>P243+C244+H243</f>
        <v>609370.1487513443</v>
      </c>
      <c r="Q244" s="25">
        <f>(P244-(B158+SUM(H158:H243)))/(B158+SUM(H158:H243))</f>
        <v>5.1956171495355017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397787.99885225389</v>
      </c>
      <c r="C245" s="44">
        <f>(B245*required_return)</f>
        <v>11933.639965567616</v>
      </c>
      <c r="D245" s="18">
        <f>B245+C245</f>
        <v>409721.63881782151</v>
      </c>
      <c r="E245" s="14">
        <f>B245/3000</f>
        <v>132.59599961741796</v>
      </c>
      <c r="F245" s="14">
        <f>E245</f>
        <v>132.59599961741796</v>
      </c>
      <c r="G245" s="52">
        <f t="shared" si="144"/>
        <v>90.000000000000043</v>
      </c>
      <c r="H245" s="19"/>
      <c r="I245" s="19"/>
      <c r="J245" s="18">
        <f>D245+H245-I245</f>
        <v>409721.63881782151</v>
      </c>
      <c r="K245" s="55">
        <f t="shared" si="145"/>
        <v>2.4999999999999998E-2</v>
      </c>
      <c r="L245" s="45"/>
      <c r="M245" s="47"/>
      <c r="N245" s="20">
        <f>IF(D245&gt;B245,D245*0.013,0)</f>
        <v>5326.3813046316791</v>
      </c>
      <c r="O245" s="18"/>
      <c r="P245" s="14">
        <f>P244+C245+H244</f>
        <v>621303.78871691192</v>
      </c>
      <c r="Q245" s="25">
        <f>(P245-(B158+SUM(H158:H244)))/(B158+SUM(H158:H244))</f>
        <v>5.3169494211910058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404395.2575131898</v>
      </c>
      <c r="C246" s="44">
        <f>(B246*required_return)</f>
        <v>12131.857725395694</v>
      </c>
      <c r="D246" s="18">
        <f>B246+C246</f>
        <v>416527.11523858551</v>
      </c>
      <c r="E246" s="14">
        <f>B246/3000</f>
        <v>134.79841917106327</v>
      </c>
      <c r="F246" s="14">
        <f>E246</f>
        <v>134.79841917106327</v>
      </c>
      <c r="G246" s="52">
        <f t="shared" si="144"/>
        <v>90.000000000000071</v>
      </c>
      <c r="H246" s="19"/>
      <c r="I246" s="19"/>
      <c r="J246" s="18">
        <f>D246+H246-I246</f>
        <v>416527.11523858551</v>
      </c>
      <c r="K246" s="55">
        <f t="shared" si="145"/>
        <v>2.4999999999999998E-2</v>
      </c>
      <c r="L246" s="45"/>
      <c r="M246" s="48"/>
      <c r="N246" s="20">
        <f>IF(D246&gt;B246,D246*0.013,0)</f>
        <v>5414.8524981016117</v>
      </c>
      <c r="O246" s="18">
        <f>O241+SUM(N243:N246)</f>
        <v>222323.38370182391</v>
      </c>
      <c r="P246" s="14">
        <f>P245+C246+H245</f>
        <v>633435.64644230762</v>
      </c>
      <c r="Q246" s="25">
        <f>(P246-(B158+SUM(H158:H245)))/(B158+SUM(H158:H245))</f>
        <v>5.4402970218787088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411112.26274048391</v>
      </c>
      <c r="C248" s="44">
        <f>(B248*required_return)</f>
        <v>12333.367882214518</v>
      </c>
      <c r="D248" s="14">
        <f>B248+C248</f>
        <v>423445.63062269846</v>
      </c>
      <c r="E248" s="14">
        <f>B248/3000</f>
        <v>137.03742091349463</v>
      </c>
      <c r="F248" s="14">
        <f>E248</f>
        <v>137.03742091349463</v>
      </c>
      <c r="G248" s="53">
        <f>(D248-B248)/F248</f>
        <v>90.000000000000213</v>
      </c>
      <c r="H248" s="19"/>
      <c r="I248" s="19"/>
      <c r="J248" s="14">
        <f>D248+H248-I248</f>
        <v>423445.63062269846</v>
      </c>
      <c r="K248" s="55">
        <f>E248*75/B248</f>
        <v>2.4999999999999998E-2</v>
      </c>
      <c r="L248" s="45"/>
      <c r="M248" s="47"/>
      <c r="N248" s="20">
        <f>IF(D248&gt;B248,D248*0.013,0)</f>
        <v>5504.7931980950798</v>
      </c>
      <c r="O248" s="18"/>
      <c r="P248" s="14">
        <f>P246+C248+H246</f>
        <v>645769.01432452211</v>
      </c>
      <c r="Q248" s="25">
        <f>(P248-(B158+SUM(H158:H246)))/(B158+SUM(H158:H246))</f>
        <v>5.5656934262138327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417940.83742460341</v>
      </c>
      <c r="C249" s="44">
        <f>(B249*required_return)</f>
        <v>12538.225122738102</v>
      </c>
      <c r="D249" s="18">
        <f>B249+C249</f>
        <v>430479.06254734151</v>
      </c>
      <c r="E249" s="14">
        <f>B249/3000</f>
        <v>139.3136124748678</v>
      </c>
      <c r="F249" s="14">
        <f>E249</f>
        <v>139.3136124748678</v>
      </c>
      <c r="G249" s="52">
        <f t="shared" ref="G249:G251" si="147">(D249-B249)/F249</f>
        <v>90.000000000000028</v>
      </c>
      <c r="H249" s="19"/>
      <c r="I249" s="19"/>
      <c r="J249" s="18">
        <f>D249+H249-I249</f>
        <v>430479.06254734151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5596.2278131154399</v>
      </c>
      <c r="O249" s="18"/>
      <c r="P249" s="14">
        <f>P248+C249+H248</f>
        <v>658307.23944726016</v>
      </c>
      <c r="Q249" s="25">
        <f>(P249-(B158+SUM(H158:H248)))/(B158+SUM(H158:H248))</f>
        <v>5.6931726648249636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424882.83473422605</v>
      </c>
      <c r="C250" s="44">
        <f>(B250*required_return)</f>
        <v>12746.485042026781</v>
      </c>
      <c r="D250" s="18">
        <f>B250+C250</f>
        <v>437629.31977625284</v>
      </c>
      <c r="E250" s="14">
        <f>B250/3000</f>
        <v>141.62761157807535</v>
      </c>
      <c r="F250" s="14">
        <f>E250</f>
        <v>141.62761157807535</v>
      </c>
      <c r="G250" s="52">
        <f t="shared" si="147"/>
        <v>90.000000000000071</v>
      </c>
      <c r="H250" s="19"/>
      <c r="I250" s="19"/>
      <c r="J250" s="18">
        <f>D250+H250-I250</f>
        <v>437629.31977625284</v>
      </c>
      <c r="K250" s="55">
        <f t="shared" si="148"/>
        <v>2.5000000000000001E-2</v>
      </c>
      <c r="L250" s="45"/>
      <c r="M250" s="47"/>
      <c r="N250" s="20">
        <f>IF(D250&gt;B250,D250*0.013,0)</f>
        <v>5689.1811570912869</v>
      </c>
      <c r="O250" s="18"/>
      <c r="P250" s="14">
        <f>P249+C250+H249</f>
        <v>671053.72448928689</v>
      </c>
      <c r="Q250" s="25">
        <f>(P250-(B158+SUM(H158:H249)))/(B158+SUM(H158:H249))</f>
        <v>5.8227693335894246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431940.13861916156</v>
      </c>
      <c r="C251" s="44">
        <f>(B251*required_return)</f>
        <v>12958.204158574847</v>
      </c>
      <c r="D251" s="18">
        <f>B251+C251</f>
        <v>444898.34277773643</v>
      </c>
      <c r="E251" s="14">
        <f>B251/3000</f>
        <v>143.98004620638719</v>
      </c>
      <c r="F251" s="14">
        <f>E251</f>
        <v>143.98004620638719</v>
      </c>
      <c r="G251" s="52">
        <f t="shared" si="147"/>
        <v>90.000000000000142</v>
      </c>
      <c r="H251" s="19"/>
      <c r="I251" s="19"/>
      <c r="J251" s="18">
        <f>D251+H251-I251</f>
        <v>444898.34277773643</v>
      </c>
      <c r="K251" s="55">
        <f t="shared" si="148"/>
        <v>2.5000000000000001E-2</v>
      </c>
      <c r="L251" s="45"/>
      <c r="M251" s="48"/>
      <c r="N251" s="20">
        <f>IF(D251&gt;B251,D251*0.013,0)</f>
        <v>5783.6784561105733</v>
      </c>
      <c r="O251" s="18">
        <f>O246+SUM(N248:N251)</f>
        <v>244897.2643262363</v>
      </c>
      <c r="P251" s="14">
        <f>P250+C251+H250</f>
        <v>684011.9286478617</v>
      </c>
      <c r="Q251" s="25">
        <f>(P251-(B158+SUM(H158:H250)))/(B158+SUM(H158:H250))</f>
        <v>5.9545186030220636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439114.66432162584</v>
      </c>
      <c r="C253" s="44">
        <f>(B253*required_return)</f>
        <v>13173.439929648775</v>
      </c>
      <c r="D253" s="14">
        <f>B253+C253</f>
        <v>452288.10425127461</v>
      </c>
      <c r="E253" s="14">
        <f>B253/3000</f>
        <v>146.37155477387529</v>
      </c>
      <c r="F253" s="14">
        <f>E253</f>
        <v>146.37155477387529</v>
      </c>
      <c r="G253" s="53">
        <f>(D253-B253)/F253</f>
        <v>89.999999999999943</v>
      </c>
      <c r="H253" s="19"/>
      <c r="I253" s="19"/>
      <c r="J253" s="14">
        <f>D253+H253-I253</f>
        <v>452288.10425127461</v>
      </c>
      <c r="K253" s="55">
        <f>E253*75/B253</f>
        <v>2.5000000000000005E-2</v>
      </c>
      <c r="L253" s="45"/>
      <c r="M253" s="47"/>
      <c r="N253" s="20">
        <f>IF(D253&gt;B253,D253*0.013,0)</f>
        <v>5879.7453552665693</v>
      </c>
      <c r="O253" s="18"/>
      <c r="P253" s="14">
        <f>P251+C253+H251</f>
        <v>697185.36857751047</v>
      </c>
      <c r="Q253" s="25">
        <f>(P253-(B158+SUM(H158:H251)))/(B158+SUM(H158:H251))</f>
        <v>6.0884562278199796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446408.35889600805</v>
      </c>
      <c r="C254" s="44">
        <f>(B254*required_return)</f>
        <v>13392.250766880241</v>
      </c>
      <c r="D254" s="18">
        <f>B254+C254</f>
        <v>459800.60966288828</v>
      </c>
      <c r="E254" s="14">
        <f>B254/3000</f>
        <v>148.80278629866936</v>
      </c>
      <c r="F254" s="14">
        <f>E254</f>
        <v>148.80278629866936</v>
      </c>
      <c r="G254" s="52">
        <f t="shared" ref="G254:G256" si="150">(D254-B254)/F254</f>
        <v>89.999999999999901</v>
      </c>
      <c r="H254" s="19"/>
      <c r="I254" s="19"/>
      <c r="J254" s="18">
        <f>D254+H254-I254</f>
        <v>459800.60966288828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5977.4079256175473</v>
      </c>
      <c r="O254" s="18"/>
      <c r="P254" s="14">
        <f>P253+C254+H253</f>
        <v>710577.6193443907</v>
      </c>
      <c r="Q254" s="25">
        <f>(P254-(B158+SUM(H158:H253)))/(B158+SUM(H158:H253))</f>
        <v>6.2246185565657886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453823.20173727075</v>
      </c>
      <c r="C255" s="44">
        <f>(B255*required_return)</f>
        <v>13614.696052118123</v>
      </c>
      <c r="D255" s="18">
        <f>B255+C255</f>
        <v>467437.8977893889</v>
      </c>
      <c r="E255" s="14">
        <f>B255/3000</f>
        <v>151.27440057909024</v>
      </c>
      <c r="F255" s="14">
        <f>E255</f>
        <v>151.27440057909024</v>
      </c>
      <c r="G255" s="52">
        <f t="shared" si="150"/>
        <v>90.000000000000156</v>
      </c>
      <c r="H255" s="19"/>
      <c r="I255" s="19"/>
      <c r="J255" s="18">
        <f>D255+H255-I255</f>
        <v>467437.8977893889</v>
      </c>
      <c r="K255" s="55">
        <f t="shared" si="151"/>
        <v>2.4999999999999998E-2</v>
      </c>
      <c r="L255" s="45"/>
      <c r="M255" s="47"/>
      <c r="N255" s="20">
        <f>IF(D255&gt;B255,D255*0.013,0)</f>
        <v>6076.6926712620552</v>
      </c>
      <c r="O255" s="18"/>
      <c r="P255" s="14">
        <f>P254+C255+H254</f>
        <v>724192.31539650878</v>
      </c>
      <c r="Q255" s="25">
        <f>(P255-(B158+SUM(H158:H254)))/(B158+SUM(H158:H254))</f>
        <v>6.3630425415920655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461361.20511812682</v>
      </c>
      <c r="C256" s="44">
        <f>(B256*required_return)</f>
        <v>13840.836153543803</v>
      </c>
      <c r="D256" s="18">
        <f>B256+C256</f>
        <v>475202.04127167061</v>
      </c>
      <c r="E256" s="14">
        <f>B256/3000</f>
        <v>153.78706837270894</v>
      </c>
      <c r="F256" s="14">
        <f>E256</f>
        <v>153.78706837270894</v>
      </c>
      <c r="G256" s="52">
        <f t="shared" si="150"/>
        <v>89.999999999999886</v>
      </c>
      <c r="H256" s="19"/>
      <c r="I256" s="19"/>
      <c r="J256" s="18">
        <f>D256+H256-I256</f>
        <v>475202.04127167061</v>
      </c>
      <c r="K256" s="55">
        <f t="shared" si="151"/>
        <v>2.5000000000000001E-2</v>
      </c>
      <c r="L256" s="45"/>
      <c r="M256" s="48"/>
      <c r="N256" s="20">
        <f>IF(D256&gt;B256,D256*0.013,0)</f>
        <v>6177.6265365317176</v>
      </c>
      <c r="O256" s="18">
        <f>O251+SUM(N253:N256)</f>
        <v>269008.73681491415</v>
      </c>
      <c r="P256" s="14">
        <f>P255+C256+H255</f>
        <v>738033.15155005257</v>
      </c>
      <c r="Q256" s="25">
        <f>(P256-(B158+SUM(H158:H255)))/(B158+SUM(H158:H255))</f>
        <v>6.503765749009629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469024.41473513888</v>
      </c>
      <c r="C258" s="44">
        <f>(B258*required_return)</f>
        <v>14070.732442054166</v>
      </c>
      <c r="D258" s="14">
        <f>B258+C258</f>
        <v>483095.14717719302</v>
      </c>
      <c r="E258" s="14">
        <f>B258/3000</f>
        <v>156.34147157837964</v>
      </c>
      <c r="F258" s="14">
        <f>E258</f>
        <v>156.34147157837964</v>
      </c>
      <c r="G258" s="53">
        <f>(D258-B258)/F258</f>
        <v>89.999999999999829</v>
      </c>
      <c r="H258" s="19"/>
      <c r="I258" s="19"/>
      <c r="J258" s="14">
        <f>D258+H258-I258</f>
        <v>483095.14717719302</v>
      </c>
      <c r="K258" s="55">
        <f>E258*75/B258</f>
        <v>2.5000000000000001E-2</v>
      </c>
      <c r="L258" s="45"/>
      <c r="M258" s="19"/>
      <c r="N258" s="20">
        <f>IF(D258&gt;B258,D258*0.013,0)</f>
        <v>6280.236913303509</v>
      </c>
      <c r="O258" s="18"/>
      <c r="P258" s="14">
        <f>P256+C258+H256</f>
        <v>752103.88399210677</v>
      </c>
      <c r="Q258" s="25">
        <f>(P258-(B158+SUM(H158:H256)))/(B158+SUM(H158:H256))</f>
        <v>6.6468263689023983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476814.91026388953</v>
      </c>
      <c r="C259" s="44">
        <f>(B259*required_return)</f>
        <v>14304.447307916686</v>
      </c>
      <c r="D259" s="18">
        <f>B259+C259</f>
        <v>491119.35757180623</v>
      </c>
      <c r="E259" s="14">
        <f>B259/3000</f>
        <v>158.9383034212965</v>
      </c>
      <c r="F259" s="14">
        <f>E259</f>
        <v>158.9383034212965</v>
      </c>
      <c r="G259" s="52">
        <f t="shared" ref="G259:G261" si="153">(D259-B259)/F259</f>
        <v>90.000000000000142</v>
      </c>
      <c r="H259" s="19"/>
      <c r="I259" s="19"/>
      <c r="J259" s="18">
        <f>D259+H259-I259</f>
        <v>491119.35757180623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6384.5516484334812</v>
      </c>
      <c r="O259" s="18"/>
      <c r="P259" s="14">
        <f>P258+C259+H258</f>
        <v>766408.33130002348</v>
      </c>
      <c r="Q259" s="25">
        <f>(P259-(B158+SUM(H158:H258)))/(B158+SUM(H158:H258))</f>
        <v>6.7922632256915874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484734.80592337274</v>
      </c>
      <c r="C260" s="44">
        <f>(B260*required_return)</f>
        <v>14542.044177701182</v>
      </c>
      <c r="D260" s="18">
        <f>B260+C260</f>
        <v>499276.85010107391</v>
      </c>
      <c r="E260" s="14">
        <f>B260/3000</f>
        <v>161.57826864112425</v>
      </c>
      <c r="F260" s="14">
        <f>E260</f>
        <v>161.57826864112425</v>
      </c>
      <c r="G260" s="52">
        <f t="shared" si="153"/>
        <v>89.999999999999943</v>
      </c>
      <c r="H260" s="19"/>
      <c r="I260" s="19"/>
      <c r="J260" s="18">
        <f>D260+H260-I260</f>
        <v>499276.85010107391</v>
      </c>
      <c r="K260" s="55">
        <f t="shared" si="154"/>
        <v>2.5000000000000001E-2</v>
      </c>
      <c r="L260" s="45"/>
      <c r="M260" s="19"/>
      <c r="N260" s="20">
        <f>IF(D260&gt;B260,D260*0.013,0)</f>
        <v>6490.5990513139604</v>
      </c>
      <c r="O260" s="18"/>
      <c r="P260" s="14">
        <f>P259+C260+H259</f>
        <v>780950.37547772471</v>
      </c>
      <c r="Q260" s="25">
        <f>(P260-(B158+SUM(H158:H259)))/(B158+SUM(H158:H259))</f>
        <v>6.9401157886720437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492786.25104975997</v>
      </c>
      <c r="C261" s="44">
        <f>(B261*required_return)</f>
        <v>14783.587531492798</v>
      </c>
      <c r="D261" s="18">
        <f>B261+C261</f>
        <v>507569.83858125278</v>
      </c>
      <c r="E261" s="14">
        <f>B261/3000</f>
        <v>164.26208368325334</v>
      </c>
      <c r="F261" s="14">
        <f>E261</f>
        <v>164.26208368325334</v>
      </c>
      <c r="G261" s="52">
        <f t="shared" si="153"/>
        <v>90.000000000000071</v>
      </c>
      <c r="H261" s="19"/>
      <c r="I261" s="19"/>
      <c r="J261" s="18">
        <f>D261+H261-I261</f>
        <v>507569.83858125278</v>
      </c>
      <c r="K261" s="55">
        <f t="shared" si="154"/>
        <v>2.5000000000000001E-2</v>
      </c>
      <c r="L261" s="45"/>
      <c r="M261" s="23"/>
      <c r="N261" s="20">
        <f>IF(D261&gt;B261,D261*0.013,0)</f>
        <v>6598.4079015562857</v>
      </c>
      <c r="O261" s="18">
        <f>O256+SUM(N258:N261)</f>
        <v>294762.53232952137</v>
      </c>
      <c r="P261" s="14">
        <f>P260+C261+H260</f>
        <v>795733.96300921752</v>
      </c>
      <c r="Q261" s="25">
        <f>(P261-(B158+SUM(H158:H260)))/(B158+SUM(H158:H260))</f>
        <v>7.0904241827236065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500971.4306796965</v>
      </c>
      <c r="C263" s="44">
        <f>(B263*required_return)</f>
        <v>15029.142920390894</v>
      </c>
      <c r="D263" s="14">
        <f>B263+C263</f>
        <v>516000.57360008737</v>
      </c>
      <c r="E263" s="14">
        <f>B263/3000</f>
        <v>166.99047689323217</v>
      </c>
      <c r="F263" s="14">
        <f>E263</f>
        <v>166.99047689323217</v>
      </c>
      <c r="G263" s="53">
        <f>(D263-B263)/F263</f>
        <v>89.999999999999886</v>
      </c>
      <c r="H263" s="19"/>
      <c r="I263" s="19"/>
      <c r="J263" s="14">
        <f>D263+H263-I263</f>
        <v>516000.57360008737</v>
      </c>
      <c r="K263" s="55">
        <f>E263*75/B263</f>
        <v>2.5000000000000001E-2</v>
      </c>
      <c r="L263" s="45"/>
      <c r="M263" s="47"/>
      <c r="N263" s="20">
        <f>IF(D263&gt;B263,D263*0.013,0)</f>
        <v>6708.007456801136</v>
      </c>
      <c r="O263" s="18"/>
      <c r="P263" s="14">
        <f>P261+C263+H261</f>
        <v>810763.10592960846</v>
      </c>
      <c r="Q263" s="25">
        <f>(P263-(B158+SUM(H158:H261)))/(B158+SUM(H158:H261))</f>
        <v>7.243229199200365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509292.56614328624</v>
      </c>
      <c r="C264" s="44">
        <f>(B264*required_return)</f>
        <v>15278.776984298587</v>
      </c>
      <c r="D264" s="18">
        <f>B264+C264</f>
        <v>524571.34312758478</v>
      </c>
      <c r="E264" s="14">
        <f>B264/3000</f>
        <v>169.76418871442874</v>
      </c>
      <c r="F264" s="14">
        <f>E264</f>
        <v>169.76418871442874</v>
      </c>
      <c r="G264" s="52">
        <f t="shared" ref="G264:G266" si="156">(D264-B264)/F264</f>
        <v>89.999999999999744</v>
      </c>
      <c r="H264" s="19"/>
      <c r="I264" s="19"/>
      <c r="J264" s="18">
        <f>D264+H264-I264</f>
        <v>524571.34312758478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6819.4274606586023</v>
      </c>
      <c r="O264" s="18"/>
      <c r="P264" s="14">
        <f>P263+C264+H263</f>
        <v>826041.88291390706</v>
      </c>
      <c r="Q264" s="25">
        <f>(P264-(B158+SUM(H158:H263)))/(B158+SUM(H158:H263))</f>
        <v>7.3985723070008023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517751.91566692619</v>
      </c>
      <c r="C265" s="44">
        <f>(B265*required_return)</f>
        <v>15532.557470007785</v>
      </c>
      <c r="D265" s="18">
        <f>B265+C265</f>
        <v>533284.47313693399</v>
      </c>
      <c r="E265" s="14">
        <f>B265/3000</f>
        <v>172.58397188897538</v>
      </c>
      <c r="F265" s="14">
        <f>E265</f>
        <v>172.58397188897538</v>
      </c>
      <c r="G265" s="52">
        <f t="shared" si="156"/>
        <v>90.000000000000085</v>
      </c>
      <c r="H265" s="19"/>
      <c r="I265" s="19"/>
      <c r="J265" s="18">
        <f>D265+H265-I265</f>
        <v>533284.47313693399</v>
      </c>
      <c r="K265" s="55">
        <f t="shared" si="157"/>
        <v>2.4999999999999998E-2</v>
      </c>
      <c r="L265" s="45"/>
      <c r="M265" s="47"/>
      <c r="N265" s="20">
        <f>IF(D265&gt;B265,D265*0.013,0)</f>
        <v>6932.6981507801411</v>
      </c>
      <c r="O265" s="18"/>
      <c r="P265" s="14">
        <f>P264+C265+H264</f>
        <v>841574.44038391486</v>
      </c>
      <c r="Q265" s="25">
        <f>(P265-(B158+SUM(H158:H264)))/(B158+SUM(H158:H264))</f>
        <v>7.5564956638218055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526351.77498615382</v>
      </c>
      <c r="C266" s="44">
        <f>(B266*required_return)</f>
        <v>15790.553249584615</v>
      </c>
      <c r="D266" s="18">
        <f>B266+C266</f>
        <v>542142.32823573845</v>
      </c>
      <c r="E266" s="14">
        <f>B266/3000</f>
        <v>175.45059166205127</v>
      </c>
      <c r="F266" s="14">
        <f>E266</f>
        <v>175.45059166205127</v>
      </c>
      <c r="G266" s="52">
        <f t="shared" si="156"/>
        <v>90.000000000000071</v>
      </c>
      <c r="H266" s="19"/>
      <c r="I266" s="19"/>
      <c r="J266" s="18">
        <f>D266+H266-I266</f>
        <v>542142.32823573845</v>
      </c>
      <c r="K266" s="55">
        <f t="shared" si="157"/>
        <v>2.5000000000000001E-2</v>
      </c>
      <c r="L266" s="45"/>
      <c r="M266" s="48"/>
      <c r="N266" s="20">
        <f>IF(D266&gt;B266,D266*0.013,0)</f>
        <v>7047.8502670645994</v>
      </c>
      <c r="O266" s="18">
        <f>O261+SUM(N263:N266)</f>
        <v>322270.51566482586</v>
      </c>
      <c r="P266" s="14">
        <f>P265+C266+H265</f>
        <v>857364.99363349949</v>
      </c>
      <c r="Q266" s="25">
        <f>(P266-(B158+SUM(H158:H265)))/(B158+SUM(H158:H265))</f>
        <v>7.7170421275996048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2022-03-26T07:04:19Z</dcterms:modified>
</cp:coreProperties>
</file>