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fad\Dropbox\Trading\Core_Trading\Pairs_2020\"/>
    </mc:Choice>
  </mc:AlternateContent>
  <xr:revisionPtr revIDLastSave="0" documentId="13_ncr:1_{7184B29B-9F1A-43DC-868D-503CEC1DF9E6}" xr6:coauthVersionLast="45" xr6:coauthVersionMax="45" xr10:uidLastSave="{00000000-0000-0000-0000-000000000000}"/>
  <bookViews>
    <workbookView xWindow="-120" yWindow="-120" windowWidth="20730" windowHeight="11160" tabRatio="967" activeTab="5" xr2:uid="{00000000-000D-0000-FFFF-FFFF00000000}"/>
  </bookViews>
  <sheets>
    <sheet name="Actual_Perfomance" sheetId="66" r:id="rId1"/>
    <sheet name="Actual_Proj_Flexi_Perfomance" sheetId="67" r:id="rId2"/>
    <sheet name="Projected_Perfomance_Compound" sheetId="63" r:id="rId3"/>
    <sheet name="Hrly_Pips_High_October" sheetId="78" r:id="rId4"/>
    <sheet name="Hrly_Pips_October" sheetId="80" r:id="rId5"/>
    <sheet name="4Hrly_Pips_October" sheetId="81" r:id="rId6"/>
    <sheet name="Daily_Pips_2020" sheetId="74" r:id="rId7"/>
    <sheet name="All_System_Pips_October" sheetId="77" r:id="rId8"/>
    <sheet name="Hrly_Pips_High_September" sheetId="75" r:id="rId9"/>
    <sheet name="Hrly_Pips_September" sheetId="68" r:id="rId10"/>
    <sheet name="4Hrly_Pips_September" sheetId="73" r:id="rId11"/>
    <sheet name="All_System_Pips_September" sheetId="76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M66" i="81" l="1"/>
  <c r="AL66" i="81"/>
  <c r="AK66" i="81"/>
  <c r="AJ66" i="81"/>
  <c r="AH66" i="81"/>
  <c r="AG66" i="81"/>
  <c r="AF66" i="81"/>
  <c r="AE66" i="81"/>
  <c r="AD66" i="81"/>
  <c r="AC66" i="81"/>
  <c r="AB66" i="81"/>
  <c r="AA66" i="81"/>
  <c r="Z66" i="81"/>
  <c r="Y66" i="81"/>
  <c r="X66" i="81"/>
  <c r="W66" i="81"/>
  <c r="V66" i="81"/>
  <c r="U66" i="81"/>
  <c r="T66" i="81"/>
  <c r="S66" i="81"/>
  <c r="R66" i="81"/>
  <c r="Q66" i="81"/>
  <c r="P66" i="81"/>
  <c r="O66" i="81"/>
  <c r="N66" i="81"/>
  <c r="M66" i="81"/>
  <c r="L66" i="81"/>
  <c r="K66" i="81"/>
  <c r="J66" i="81"/>
  <c r="I66" i="81"/>
  <c r="H66" i="81"/>
  <c r="G66" i="81"/>
  <c r="F66" i="81"/>
  <c r="E66" i="81"/>
  <c r="D66" i="81"/>
  <c r="C66" i="81"/>
  <c r="AM65" i="81"/>
  <c r="AL65" i="81"/>
  <c r="AK65" i="81"/>
  <c r="AJ65" i="81"/>
  <c r="AH65" i="81"/>
  <c r="AG65" i="81"/>
  <c r="AF65" i="81"/>
  <c r="AE65" i="81"/>
  <c r="AD65" i="81"/>
  <c r="AC65" i="81"/>
  <c r="AB65" i="81"/>
  <c r="AA65" i="81"/>
  <c r="Z65" i="81"/>
  <c r="Y65" i="81"/>
  <c r="X65" i="81"/>
  <c r="W65" i="81"/>
  <c r="V65" i="81"/>
  <c r="U65" i="81"/>
  <c r="T65" i="81"/>
  <c r="S65" i="81"/>
  <c r="R65" i="81"/>
  <c r="Q65" i="81"/>
  <c r="P65" i="81"/>
  <c r="O65" i="81"/>
  <c r="N65" i="81"/>
  <c r="M65" i="81"/>
  <c r="L65" i="81"/>
  <c r="K65" i="81"/>
  <c r="J65" i="81"/>
  <c r="I65" i="81"/>
  <c r="H65" i="81"/>
  <c r="G65" i="81"/>
  <c r="F65" i="81"/>
  <c r="E65" i="81"/>
  <c r="D65" i="81"/>
  <c r="C65" i="81"/>
  <c r="AM64" i="81"/>
  <c r="AL64" i="81"/>
  <c r="AK64" i="81"/>
  <c r="AJ64" i="81"/>
  <c r="AH64" i="81"/>
  <c r="AG64" i="81"/>
  <c r="AF64" i="81"/>
  <c r="AE64" i="81"/>
  <c r="AD64" i="81"/>
  <c r="AC64" i="81"/>
  <c r="AB64" i="81"/>
  <c r="AA64" i="81"/>
  <c r="Z64" i="81"/>
  <c r="Y64" i="81"/>
  <c r="X64" i="81"/>
  <c r="W64" i="81"/>
  <c r="V64" i="81"/>
  <c r="U64" i="81"/>
  <c r="T64" i="81"/>
  <c r="S64" i="81"/>
  <c r="R64" i="81"/>
  <c r="Q64" i="81"/>
  <c r="P64" i="81"/>
  <c r="O64" i="81"/>
  <c r="N64" i="81"/>
  <c r="M64" i="81"/>
  <c r="L64" i="81"/>
  <c r="K64" i="81"/>
  <c r="J64" i="81"/>
  <c r="I64" i="81"/>
  <c r="H64" i="81"/>
  <c r="G64" i="81"/>
  <c r="F64" i="81"/>
  <c r="E64" i="81"/>
  <c r="D64" i="81"/>
  <c r="C64" i="81"/>
  <c r="AM63" i="81"/>
  <c r="AL63" i="81"/>
  <c r="AK63" i="81"/>
  <c r="AJ63" i="81"/>
  <c r="AH63" i="81"/>
  <c r="AG63" i="81"/>
  <c r="AF63" i="81"/>
  <c r="AE63" i="81"/>
  <c r="AD63" i="81"/>
  <c r="AC63" i="81"/>
  <c r="AB63" i="81"/>
  <c r="AA63" i="81"/>
  <c r="Z63" i="81"/>
  <c r="Y63" i="81"/>
  <c r="X63" i="81"/>
  <c r="W63" i="81"/>
  <c r="V63" i="81"/>
  <c r="U63" i="81"/>
  <c r="T63" i="81"/>
  <c r="S63" i="81"/>
  <c r="R63" i="81"/>
  <c r="Q63" i="81"/>
  <c r="P63" i="81"/>
  <c r="O63" i="81"/>
  <c r="N63" i="81"/>
  <c r="M63" i="81"/>
  <c r="L63" i="81"/>
  <c r="K63" i="81"/>
  <c r="J63" i="81"/>
  <c r="I63" i="81"/>
  <c r="H63" i="81"/>
  <c r="G63" i="81"/>
  <c r="F63" i="81"/>
  <c r="E63" i="81"/>
  <c r="D63" i="81"/>
  <c r="C63" i="81"/>
  <c r="AM62" i="81"/>
  <c r="AL62" i="81"/>
  <c r="AK62" i="81"/>
  <c r="AJ62" i="81"/>
  <c r="AH62" i="81"/>
  <c r="AG62" i="81"/>
  <c r="AF62" i="81"/>
  <c r="AE62" i="81"/>
  <c r="AD62" i="81"/>
  <c r="AC62" i="81"/>
  <c r="AB62" i="81"/>
  <c r="AA62" i="81"/>
  <c r="Z62" i="81"/>
  <c r="Y62" i="81"/>
  <c r="X62" i="81"/>
  <c r="W62" i="81"/>
  <c r="V62" i="81"/>
  <c r="U62" i="81"/>
  <c r="T62" i="81"/>
  <c r="S62" i="81"/>
  <c r="R62" i="81"/>
  <c r="Q62" i="81"/>
  <c r="P62" i="81"/>
  <c r="O62" i="81"/>
  <c r="N62" i="81"/>
  <c r="M62" i="81"/>
  <c r="L62" i="81"/>
  <c r="K62" i="81"/>
  <c r="J62" i="81"/>
  <c r="I62" i="81"/>
  <c r="H62" i="81"/>
  <c r="G62" i="81"/>
  <c r="F62" i="81"/>
  <c r="E62" i="81"/>
  <c r="D62" i="81"/>
  <c r="C62" i="81"/>
  <c r="AM61" i="81"/>
  <c r="AL61" i="81"/>
  <c r="AK61" i="81"/>
  <c r="AJ61" i="81"/>
  <c r="AH61" i="81"/>
  <c r="AG61" i="81"/>
  <c r="AF61" i="81"/>
  <c r="AE61" i="81"/>
  <c r="AD61" i="81"/>
  <c r="AC61" i="81"/>
  <c r="AB61" i="81"/>
  <c r="AA61" i="81"/>
  <c r="Z61" i="81"/>
  <c r="Y61" i="81"/>
  <c r="X61" i="81"/>
  <c r="W61" i="81"/>
  <c r="V61" i="81"/>
  <c r="U61" i="81"/>
  <c r="T61" i="81"/>
  <c r="S61" i="81"/>
  <c r="R61" i="81"/>
  <c r="Q61" i="81"/>
  <c r="P61" i="81"/>
  <c r="O61" i="81"/>
  <c r="N61" i="81"/>
  <c r="M61" i="81"/>
  <c r="L61" i="81"/>
  <c r="K61" i="81"/>
  <c r="J61" i="81"/>
  <c r="I61" i="81"/>
  <c r="H61" i="81"/>
  <c r="G61" i="81"/>
  <c r="F61" i="81"/>
  <c r="E61" i="81"/>
  <c r="D61" i="81"/>
  <c r="C61" i="81"/>
  <c r="AM60" i="81"/>
  <c r="AL60" i="81"/>
  <c r="AK60" i="81"/>
  <c r="AJ60" i="81"/>
  <c r="AH60" i="81"/>
  <c r="AG60" i="81"/>
  <c r="AF60" i="81"/>
  <c r="AF67" i="81" s="1"/>
  <c r="AE60" i="81"/>
  <c r="AD60" i="81"/>
  <c r="AC60" i="81"/>
  <c r="AB60" i="81"/>
  <c r="AA60" i="81"/>
  <c r="Z60" i="81"/>
  <c r="Y60" i="81"/>
  <c r="X60" i="81"/>
  <c r="W60" i="81"/>
  <c r="V60" i="81"/>
  <c r="U60" i="81"/>
  <c r="T60" i="81"/>
  <c r="S60" i="81"/>
  <c r="R60" i="81"/>
  <c r="Q60" i="81"/>
  <c r="P60" i="81"/>
  <c r="O60" i="81"/>
  <c r="N60" i="81"/>
  <c r="M60" i="81"/>
  <c r="L60" i="81"/>
  <c r="K60" i="81"/>
  <c r="J60" i="81"/>
  <c r="I60" i="81"/>
  <c r="H60" i="81"/>
  <c r="G60" i="81"/>
  <c r="F60" i="81"/>
  <c r="E60" i="81"/>
  <c r="D60" i="81"/>
  <c r="C60" i="81"/>
  <c r="AM59" i="81"/>
  <c r="AL59" i="81"/>
  <c r="AK59" i="81"/>
  <c r="AK67" i="81" s="1"/>
  <c r="AJ59" i="81"/>
  <c r="AH59" i="81"/>
  <c r="AG59" i="81"/>
  <c r="AF59" i="81"/>
  <c r="AE59" i="81"/>
  <c r="AD59" i="81"/>
  <c r="AD67" i="81" s="1"/>
  <c r="AC59" i="81"/>
  <c r="AB59" i="81"/>
  <c r="AA59" i="81"/>
  <c r="AA67" i="81" s="1"/>
  <c r="Z59" i="81"/>
  <c r="Y59" i="81"/>
  <c r="X59" i="81"/>
  <c r="W59" i="81"/>
  <c r="V59" i="81"/>
  <c r="U59" i="81"/>
  <c r="T59" i="81"/>
  <c r="S59" i="81"/>
  <c r="R59" i="81"/>
  <c r="Q59" i="81"/>
  <c r="P59" i="81"/>
  <c r="O59" i="81"/>
  <c r="N59" i="81"/>
  <c r="N67" i="81" s="1"/>
  <c r="M59" i="81"/>
  <c r="L59" i="81"/>
  <c r="K59" i="81"/>
  <c r="K67" i="81" s="1"/>
  <c r="J59" i="81"/>
  <c r="I59" i="81"/>
  <c r="H59" i="81"/>
  <c r="G59" i="81"/>
  <c r="F59" i="81"/>
  <c r="E59" i="81"/>
  <c r="D59" i="81"/>
  <c r="C59" i="81"/>
  <c r="AM58" i="81"/>
  <c r="AL58" i="81"/>
  <c r="AK58" i="81"/>
  <c r="AJ58" i="81"/>
  <c r="AH58" i="81"/>
  <c r="AG58" i="81"/>
  <c r="AF58" i="81"/>
  <c r="AE58" i="81"/>
  <c r="AD58" i="81"/>
  <c r="AC58" i="81"/>
  <c r="AB58" i="81"/>
  <c r="AA58" i="81"/>
  <c r="Z58" i="81"/>
  <c r="Y58" i="81"/>
  <c r="X58" i="81"/>
  <c r="W58" i="81"/>
  <c r="V58" i="81"/>
  <c r="U58" i="81"/>
  <c r="T58" i="81"/>
  <c r="S58" i="81"/>
  <c r="R58" i="81"/>
  <c r="Q58" i="81"/>
  <c r="P58" i="81"/>
  <c r="O58" i="81"/>
  <c r="N58" i="81"/>
  <c r="M58" i="81"/>
  <c r="L58" i="81"/>
  <c r="K58" i="81"/>
  <c r="J58" i="81"/>
  <c r="I58" i="81"/>
  <c r="H58" i="81"/>
  <c r="G58" i="81"/>
  <c r="F58" i="81"/>
  <c r="E58" i="81"/>
  <c r="D58" i="81"/>
  <c r="C58" i="81"/>
  <c r="AM57" i="81"/>
  <c r="AL57" i="81"/>
  <c r="AK57" i="81"/>
  <c r="AJ57" i="81"/>
  <c r="AH57" i="81"/>
  <c r="AG57" i="81"/>
  <c r="AF57" i="81"/>
  <c r="AE57" i="81"/>
  <c r="AD57" i="81"/>
  <c r="AC57" i="81"/>
  <c r="AB57" i="81"/>
  <c r="AA57" i="81"/>
  <c r="Z57" i="81"/>
  <c r="Y57" i="81"/>
  <c r="Y67" i="81" s="1"/>
  <c r="X57" i="81"/>
  <c r="W57" i="81"/>
  <c r="V57" i="81"/>
  <c r="U57" i="81"/>
  <c r="U67" i="81" s="1"/>
  <c r="T57" i="81"/>
  <c r="S57" i="81"/>
  <c r="R57" i="81"/>
  <c r="Q57" i="81"/>
  <c r="P57" i="81"/>
  <c r="O57" i="81"/>
  <c r="N57" i="81"/>
  <c r="M57" i="81"/>
  <c r="L57" i="81"/>
  <c r="K57" i="81"/>
  <c r="J57" i="81"/>
  <c r="I57" i="81"/>
  <c r="I67" i="81" s="1"/>
  <c r="H57" i="81"/>
  <c r="G57" i="81"/>
  <c r="F57" i="81"/>
  <c r="E57" i="81"/>
  <c r="D57" i="81"/>
  <c r="C57" i="81"/>
  <c r="AM56" i="81"/>
  <c r="AL56" i="81"/>
  <c r="AK56" i="81"/>
  <c r="AJ56" i="81"/>
  <c r="AH56" i="81"/>
  <c r="AG56" i="81"/>
  <c r="AE56" i="81"/>
  <c r="AD56" i="81"/>
  <c r="AC56" i="81"/>
  <c r="AB56" i="81"/>
  <c r="AB67" i="81" s="1"/>
  <c r="AA56" i="81"/>
  <c r="Z56" i="81"/>
  <c r="Y56" i="81"/>
  <c r="X56" i="81"/>
  <c r="W56" i="81"/>
  <c r="V56" i="81"/>
  <c r="U56" i="81"/>
  <c r="T56" i="81"/>
  <c r="T67" i="81" s="1"/>
  <c r="S56" i="81"/>
  <c r="R56" i="81"/>
  <c r="Q56" i="81"/>
  <c r="P56" i="81"/>
  <c r="P67" i="81" s="1"/>
  <c r="O56" i="81"/>
  <c r="N56" i="81"/>
  <c r="M56" i="81"/>
  <c r="L56" i="81"/>
  <c r="L67" i="81" s="1"/>
  <c r="K56" i="81"/>
  <c r="J56" i="81"/>
  <c r="I56" i="81"/>
  <c r="H56" i="81"/>
  <c r="G56" i="81"/>
  <c r="F56" i="81"/>
  <c r="E56" i="81"/>
  <c r="D56" i="81"/>
  <c r="D67" i="81" s="1"/>
  <c r="C56" i="81"/>
  <c r="AM55" i="81"/>
  <c r="AM67" i="81"/>
  <c r="AL55" i="81"/>
  <c r="AL67" i="81" s="1"/>
  <c r="AK55" i="81"/>
  <c r="AJ55" i="81"/>
  <c r="AJ67" i="81" s="1"/>
  <c r="AI55" i="81"/>
  <c r="AH55" i="81"/>
  <c r="AH67" i="81"/>
  <c r="AG55" i="81"/>
  <c r="AG67" i="81" s="1"/>
  <c r="AF55" i="81"/>
  <c r="AE55" i="81"/>
  <c r="AE67" i="81"/>
  <c r="AD55" i="81"/>
  <c r="AC55" i="81"/>
  <c r="AC67" i="81"/>
  <c r="AB55" i="81"/>
  <c r="AA55" i="81"/>
  <c r="Z55" i="81"/>
  <c r="Z67" i="81" s="1"/>
  <c r="Y55" i="81"/>
  <c r="X55" i="81"/>
  <c r="W55" i="81"/>
  <c r="W67" i="81"/>
  <c r="V55" i="81"/>
  <c r="V67" i="81"/>
  <c r="U55" i="81"/>
  <c r="T55" i="81"/>
  <c r="S55" i="81"/>
  <c r="S67" i="81" s="1"/>
  <c r="R55" i="81"/>
  <c r="R67" i="81"/>
  <c r="Q55" i="81"/>
  <c r="P55" i="81"/>
  <c r="O55" i="81"/>
  <c r="O67" i="81"/>
  <c r="N55" i="81"/>
  <c r="M55" i="81"/>
  <c r="M67" i="81"/>
  <c r="L55" i="81"/>
  <c r="K55" i="81"/>
  <c r="J55" i="81"/>
  <c r="J67" i="81" s="1"/>
  <c r="I55" i="81"/>
  <c r="H55" i="81"/>
  <c r="H67" i="81" s="1"/>
  <c r="G55" i="81"/>
  <c r="G67" i="81"/>
  <c r="F55" i="81"/>
  <c r="F67" i="81"/>
  <c r="E55" i="81"/>
  <c r="D55" i="81"/>
  <c r="C55" i="81"/>
  <c r="C67" i="81" s="1"/>
  <c r="AM53" i="81"/>
  <c r="AL53" i="81"/>
  <c r="AK53" i="81"/>
  <c r="AJ53" i="81"/>
  <c r="AH53" i="81"/>
  <c r="AG53" i="81"/>
  <c r="AF53" i="81"/>
  <c r="AE53" i="81"/>
  <c r="AD53" i="81"/>
  <c r="AC53" i="81"/>
  <c r="AB53" i="81"/>
  <c r="AA53" i="81"/>
  <c r="Z53" i="81"/>
  <c r="Y53" i="81"/>
  <c r="X53" i="81"/>
  <c r="W53" i="81"/>
  <c r="V53" i="81"/>
  <c r="U53" i="81"/>
  <c r="T53" i="81"/>
  <c r="S53" i="81"/>
  <c r="R53" i="81"/>
  <c r="Q53" i="81"/>
  <c r="P53" i="81"/>
  <c r="O53" i="81"/>
  <c r="N53" i="81"/>
  <c r="M53" i="81"/>
  <c r="L53" i="81"/>
  <c r="K53" i="81"/>
  <c r="J53" i="81"/>
  <c r="I53" i="81"/>
  <c r="H53" i="81"/>
  <c r="G53" i="81"/>
  <c r="F53" i="81"/>
  <c r="E53" i="81"/>
  <c r="D53" i="81"/>
  <c r="AI53" i="81" s="1"/>
  <c r="C53" i="81"/>
  <c r="AI52" i="81"/>
  <c r="AI51" i="81"/>
  <c r="AI50" i="81"/>
  <c r="AI49" i="81"/>
  <c r="AI63" i="81"/>
  <c r="AI48" i="81"/>
  <c r="AI62" i="81"/>
  <c r="AI47" i="81"/>
  <c r="AI46" i="81"/>
  <c r="AI45" i="81"/>
  <c r="AI59" i="81"/>
  <c r="AI44" i="81"/>
  <c r="AI43" i="81"/>
  <c r="AI42" i="81"/>
  <c r="AI41" i="81"/>
  <c r="AH40" i="81"/>
  <c r="AG40" i="81"/>
  <c r="AF40" i="81"/>
  <c r="AE40" i="81"/>
  <c r="AD40" i="81"/>
  <c r="AC40" i="81"/>
  <c r="AB40" i="81"/>
  <c r="AA40" i="81"/>
  <c r="Z40" i="81"/>
  <c r="Y40" i="81"/>
  <c r="X40" i="81"/>
  <c r="W40" i="81"/>
  <c r="V40" i="81"/>
  <c r="U40" i="81"/>
  <c r="T40" i="81"/>
  <c r="S40" i="81"/>
  <c r="R40" i="81"/>
  <c r="Q40" i="81"/>
  <c r="P40" i="81"/>
  <c r="O40" i="81"/>
  <c r="N40" i="81"/>
  <c r="M40" i="81"/>
  <c r="L40" i="81"/>
  <c r="K40" i="81"/>
  <c r="J40" i="81"/>
  <c r="I40" i="81"/>
  <c r="H40" i="81"/>
  <c r="G40" i="81"/>
  <c r="F40" i="81"/>
  <c r="E40" i="81"/>
  <c r="D40" i="81"/>
  <c r="AI40" i="81" s="1"/>
  <c r="C40" i="81"/>
  <c r="AI39" i="81"/>
  <c r="AI38" i="81"/>
  <c r="AI65" i="81" s="1"/>
  <c r="AI37" i="81"/>
  <c r="AI36" i="81"/>
  <c r="AI35" i="81"/>
  <c r="AI34" i="81"/>
  <c r="AI61" i="81" s="1"/>
  <c r="AI33" i="81"/>
  <c r="AI32" i="81"/>
  <c r="AI31" i="81"/>
  <c r="AI30" i="81"/>
  <c r="AI57" i="81" s="1"/>
  <c r="AI29" i="81"/>
  <c r="AI28" i="81"/>
  <c r="B28" i="81"/>
  <c r="B41" i="81"/>
  <c r="AH27" i="81"/>
  <c r="AG27" i="81"/>
  <c r="AF27" i="81"/>
  <c r="AE27" i="81"/>
  <c r="AD27" i="81"/>
  <c r="AC27" i="81"/>
  <c r="AB27" i="81"/>
  <c r="AA27" i="81"/>
  <c r="Z27" i="81"/>
  <c r="Y27" i="81"/>
  <c r="X27" i="81"/>
  <c r="W27" i="81"/>
  <c r="V27" i="81"/>
  <c r="U27" i="81"/>
  <c r="T27" i="81"/>
  <c r="S27" i="81"/>
  <c r="R27" i="81"/>
  <c r="Q27" i="81"/>
  <c r="P27" i="81"/>
  <c r="O27" i="81"/>
  <c r="N27" i="81"/>
  <c r="M27" i="81"/>
  <c r="L27" i="81"/>
  <c r="K27" i="81"/>
  <c r="J27" i="81"/>
  <c r="I27" i="81"/>
  <c r="H27" i="81"/>
  <c r="G27" i="81"/>
  <c r="F27" i="81"/>
  <c r="E27" i="81"/>
  <c r="D27" i="81"/>
  <c r="C27" i="81"/>
  <c r="AI26" i="81"/>
  <c r="AI25" i="81"/>
  <c r="AI24" i="81"/>
  <c r="AI64" i="81" s="1"/>
  <c r="AI23" i="81"/>
  <c r="AI22" i="81"/>
  <c r="AI21" i="81"/>
  <c r="AI20" i="81"/>
  <c r="AI60" i="81" s="1"/>
  <c r="AI19" i="81"/>
  <c r="AI18" i="81"/>
  <c r="AI17" i="81"/>
  <c r="AI16" i="81"/>
  <c r="AI56" i="81" s="1"/>
  <c r="AI67" i="81" s="1"/>
  <c r="B68" i="81" s="1"/>
  <c r="AI15" i="81"/>
  <c r="B15" i="81"/>
  <c r="AH14" i="81"/>
  <c r="AG14" i="81"/>
  <c r="AF14" i="81"/>
  <c r="AE14" i="81"/>
  <c r="AD14" i="81"/>
  <c r="AC14" i="81"/>
  <c r="AB14" i="81"/>
  <c r="AA14" i="81"/>
  <c r="Z14" i="81"/>
  <c r="Y14" i="81"/>
  <c r="X14" i="81"/>
  <c r="W14" i="81"/>
  <c r="V14" i="81"/>
  <c r="U14" i="81"/>
  <c r="T14" i="81"/>
  <c r="S14" i="81"/>
  <c r="R14" i="81"/>
  <c r="Q14" i="81"/>
  <c r="P14" i="81"/>
  <c r="O14" i="81"/>
  <c r="N14" i="81"/>
  <c r="M14" i="81"/>
  <c r="L14" i="81"/>
  <c r="K14" i="81"/>
  <c r="J14" i="81"/>
  <c r="I14" i="81"/>
  <c r="H14" i="81"/>
  <c r="G14" i="81"/>
  <c r="F14" i="81"/>
  <c r="E14" i="81"/>
  <c r="AI14" i="81" s="1"/>
  <c r="D14" i="81"/>
  <c r="C14" i="81"/>
  <c r="AI13" i="81"/>
  <c r="AI66" i="81" s="1"/>
  <c r="AI12" i="81"/>
  <c r="AI11" i="81"/>
  <c r="AI10" i="81"/>
  <c r="AI9" i="81"/>
  <c r="AI8" i="81"/>
  <c r="AI7" i="81"/>
  <c r="AI6" i="81"/>
  <c r="AI5" i="81"/>
  <c r="AI58" i="81" s="1"/>
  <c r="AI4" i="81"/>
  <c r="AI3" i="81"/>
  <c r="AI2" i="81"/>
  <c r="AM66" i="80"/>
  <c r="AL66" i="80"/>
  <c r="AK66" i="80"/>
  <c r="AJ66" i="80"/>
  <c r="AH66" i="80"/>
  <c r="AG66" i="80"/>
  <c r="AF66" i="80"/>
  <c r="AE66" i="80"/>
  <c r="AD66" i="80"/>
  <c r="AC66" i="80"/>
  <c r="AB66" i="80"/>
  <c r="AA66" i="80"/>
  <c r="Z66" i="80"/>
  <c r="Y66" i="80"/>
  <c r="X66" i="80"/>
  <c r="W66" i="80"/>
  <c r="V66" i="80"/>
  <c r="U66" i="80"/>
  <c r="T66" i="80"/>
  <c r="S66" i="80"/>
  <c r="R66" i="80"/>
  <c r="Q66" i="80"/>
  <c r="P66" i="80"/>
  <c r="O66" i="80"/>
  <c r="N66" i="80"/>
  <c r="M66" i="80"/>
  <c r="L66" i="80"/>
  <c r="K66" i="80"/>
  <c r="J66" i="80"/>
  <c r="I66" i="80"/>
  <c r="H66" i="80"/>
  <c r="G66" i="80"/>
  <c r="F66" i="80"/>
  <c r="E66" i="80"/>
  <c r="D66" i="80"/>
  <c r="C66" i="80"/>
  <c r="AM65" i="80"/>
  <c r="AL65" i="80"/>
  <c r="AK65" i="80"/>
  <c r="AJ65" i="80"/>
  <c r="AH65" i="80"/>
  <c r="AG65" i="80"/>
  <c r="AF65" i="80"/>
  <c r="AE65" i="80"/>
  <c r="AD65" i="80"/>
  <c r="AC65" i="80"/>
  <c r="AB65" i="80"/>
  <c r="AA65" i="80"/>
  <c r="Z65" i="80"/>
  <c r="Y65" i="80"/>
  <c r="X65" i="80"/>
  <c r="W65" i="80"/>
  <c r="V65" i="80"/>
  <c r="U65" i="80"/>
  <c r="T65" i="80"/>
  <c r="S65" i="80"/>
  <c r="R65" i="80"/>
  <c r="Q65" i="80"/>
  <c r="P65" i="80"/>
  <c r="O65" i="80"/>
  <c r="N65" i="80"/>
  <c r="M65" i="80"/>
  <c r="L65" i="80"/>
  <c r="K65" i="80"/>
  <c r="J65" i="80"/>
  <c r="I65" i="80"/>
  <c r="H65" i="80"/>
  <c r="G65" i="80"/>
  <c r="F65" i="80"/>
  <c r="E65" i="80"/>
  <c r="D65" i="80"/>
  <c r="C65" i="80"/>
  <c r="AM64" i="80"/>
  <c r="AL64" i="80"/>
  <c r="AK64" i="80"/>
  <c r="AJ64" i="80"/>
  <c r="AH64" i="80"/>
  <c r="AG64" i="80"/>
  <c r="AF64" i="80"/>
  <c r="AE64" i="80"/>
  <c r="AD64" i="80"/>
  <c r="AC64" i="80"/>
  <c r="AB64" i="80"/>
  <c r="AA64" i="80"/>
  <c r="Z64" i="80"/>
  <c r="Y64" i="80"/>
  <c r="X64" i="80"/>
  <c r="W64" i="80"/>
  <c r="V64" i="80"/>
  <c r="U64" i="80"/>
  <c r="T64" i="80"/>
  <c r="S64" i="80"/>
  <c r="R64" i="80"/>
  <c r="Q64" i="80"/>
  <c r="P64" i="80"/>
  <c r="O64" i="80"/>
  <c r="N64" i="80"/>
  <c r="M64" i="80"/>
  <c r="L64" i="80"/>
  <c r="K64" i="80"/>
  <c r="J64" i="80"/>
  <c r="I64" i="80"/>
  <c r="H64" i="80"/>
  <c r="G64" i="80"/>
  <c r="F64" i="80"/>
  <c r="E64" i="80"/>
  <c r="D64" i="80"/>
  <c r="C64" i="80"/>
  <c r="AM63" i="80"/>
  <c r="AL63" i="80"/>
  <c r="AK63" i="80"/>
  <c r="AJ63" i="80"/>
  <c r="AH63" i="80"/>
  <c r="AG63" i="80"/>
  <c r="AF63" i="80"/>
  <c r="AE63" i="80"/>
  <c r="AD63" i="80"/>
  <c r="AC63" i="80"/>
  <c r="AB63" i="80"/>
  <c r="AA63" i="80"/>
  <c r="Z63" i="80"/>
  <c r="Y63" i="80"/>
  <c r="X63" i="80"/>
  <c r="W63" i="80"/>
  <c r="V63" i="80"/>
  <c r="U63" i="80"/>
  <c r="T63" i="80"/>
  <c r="S63" i="80"/>
  <c r="R63" i="80"/>
  <c r="Q63" i="80"/>
  <c r="P63" i="80"/>
  <c r="O63" i="80"/>
  <c r="N63" i="80"/>
  <c r="M63" i="80"/>
  <c r="L63" i="80"/>
  <c r="K63" i="80"/>
  <c r="J63" i="80"/>
  <c r="I63" i="80"/>
  <c r="H63" i="80"/>
  <c r="G63" i="80"/>
  <c r="F63" i="80"/>
  <c r="E63" i="80"/>
  <c r="D63" i="80"/>
  <c r="C63" i="80"/>
  <c r="AM62" i="80"/>
  <c r="AL62" i="80"/>
  <c r="AK62" i="80"/>
  <c r="AJ62" i="80"/>
  <c r="AH62" i="80"/>
  <c r="AG62" i="80"/>
  <c r="AF62" i="80"/>
  <c r="AE62" i="80"/>
  <c r="AD62" i="80"/>
  <c r="AC62" i="80"/>
  <c r="AB62" i="80"/>
  <c r="AA62" i="80"/>
  <c r="Z62" i="80"/>
  <c r="Y62" i="80"/>
  <c r="X62" i="80"/>
  <c r="W62" i="80"/>
  <c r="V62" i="80"/>
  <c r="U62" i="80"/>
  <c r="T62" i="80"/>
  <c r="S62" i="80"/>
  <c r="R62" i="80"/>
  <c r="Q62" i="80"/>
  <c r="P62" i="80"/>
  <c r="O62" i="80"/>
  <c r="N62" i="80"/>
  <c r="M62" i="80"/>
  <c r="L62" i="80"/>
  <c r="K62" i="80"/>
  <c r="J62" i="80"/>
  <c r="I62" i="80"/>
  <c r="H62" i="80"/>
  <c r="G62" i="80"/>
  <c r="F62" i="80"/>
  <c r="E62" i="80"/>
  <c r="D62" i="80"/>
  <c r="C62" i="80"/>
  <c r="AM61" i="80"/>
  <c r="AL61" i="80"/>
  <c r="AK61" i="80"/>
  <c r="AJ61" i="80"/>
  <c r="AH61" i="80"/>
  <c r="AG61" i="80"/>
  <c r="AF61" i="80"/>
  <c r="AE61" i="80"/>
  <c r="AD61" i="80"/>
  <c r="AC61" i="80"/>
  <c r="AB61" i="80"/>
  <c r="AA61" i="80"/>
  <c r="Z61" i="80"/>
  <c r="Y61" i="80"/>
  <c r="X61" i="80"/>
  <c r="W61" i="80"/>
  <c r="V61" i="80"/>
  <c r="U61" i="80"/>
  <c r="T61" i="80"/>
  <c r="S61" i="80"/>
  <c r="R61" i="80"/>
  <c r="Q61" i="80"/>
  <c r="P61" i="80"/>
  <c r="O61" i="80"/>
  <c r="N61" i="80"/>
  <c r="M61" i="80"/>
  <c r="L61" i="80"/>
  <c r="K61" i="80"/>
  <c r="J61" i="80"/>
  <c r="I61" i="80"/>
  <c r="H61" i="80"/>
  <c r="G61" i="80"/>
  <c r="F61" i="80"/>
  <c r="E61" i="80"/>
  <c r="D61" i="80"/>
  <c r="C61" i="80"/>
  <c r="AM60" i="80"/>
  <c r="AL60" i="80"/>
  <c r="AK60" i="80"/>
  <c r="AJ60" i="80"/>
  <c r="AH60" i="80"/>
  <c r="AG60" i="80"/>
  <c r="AF60" i="80"/>
  <c r="AE60" i="80"/>
  <c r="AD60" i="80"/>
  <c r="AC60" i="80"/>
  <c r="AB60" i="80"/>
  <c r="AA60" i="80"/>
  <c r="Z60" i="80"/>
  <c r="Y60" i="80"/>
  <c r="X60" i="80"/>
  <c r="W60" i="80"/>
  <c r="V60" i="80"/>
  <c r="U60" i="80"/>
  <c r="T60" i="80"/>
  <c r="S60" i="80"/>
  <c r="R60" i="80"/>
  <c r="Q60" i="80"/>
  <c r="P60" i="80"/>
  <c r="O60" i="80"/>
  <c r="N60" i="80"/>
  <c r="M60" i="80"/>
  <c r="L60" i="80"/>
  <c r="L67" i="80"/>
  <c r="K60" i="80"/>
  <c r="J60" i="80"/>
  <c r="I60" i="80"/>
  <c r="H60" i="80"/>
  <c r="G60" i="80"/>
  <c r="F60" i="80"/>
  <c r="E60" i="80"/>
  <c r="D60" i="80"/>
  <c r="C60" i="80"/>
  <c r="AM59" i="80"/>
  <c r="AL59" i="80"/>
  <c r="AK59" i="80"/>
  <c r="AJ59" i="80"/>
  <c r="AH59" i="80"/>
  <c r="AG59" i="80"/>
  <c r="AF59" i="80"/>
  <c r="AE59" i="80"/>
  <c r="AD59" i="80"/>
  <c r="AC59" i="80"/>
  <c r="AB59" i="80"/>
  <c r="AA59" i="80"/>
  <c r="Z59" i="80"/>
  <c r="Y59" i="80"/>
  <c r="X59" i="80"/>
  <c r="W59" i="80"/>
  <c r="V59" i="80"/>
  <c r="U59" i="80"/>
  <c r="T59" i="80"/>
  <c r="S59" i="80"/>
  <c r="R59" i="80"/>
  <c r="Q59" i="80"/>
  <c r="P59" i="80"/>
  <c r="O59" i="80"/>
  <c r="N59" i="80"/>
  <c r="M59" i="80"/>
  <c r="L59" i="80"/>
  <c r="K59" i="80"/>
  <c r="J59" i="80"/>
  <c r="I59" i="80"/>
  <c r="H59" i="80"/>
  <c r="G59" i="80"/>
  <c r="F59" i="80"/>
  <c r="E59" i="80"/>
  <c r="D59" i="80"/>
  <c r="C59" i="80"/>
  <c r="AM58" i="80"/>
  <c r="AL58" i="80"/>
  <c r="AK58" i="80"/>
  <c r="AJ58" i="80"/>
  <c r="AH58" i="80"/>
  <c r="AG58" i="80"/>
  <c r="AF58" i="80"/>
  <c r="AE58" i="80"/>
  <c r="AD58" i="80"/>
  <c r="AC58" i="80"/>
  <c r="AB58" i="80"/>
  <c r="AA58" i="80"/>
  <c r="Z58" i="80"/>
  <c r="Y58" i="80"/>
  <c r="X58" i="80"/>
  <c r="W58" i="80"/>
  <c r="V58" i="80"/>
  <c r="U58" i="80"/>
  <c r="T58" i="80"/>
  <c r="S58" i="80"/>
  <c r="R58" i="80"/>
  <c r="Q58" i="80"/>
  <c r="P58" i="80"/>
  <c r="O58" i="80"/>
  <c r="N58" i="80"/>
  <c r="M58" i="80"/>
  <c r="L58" i="80"/>
  <c r="K58" i="80"/>
  <c r="J58" i="80"/>
  <c r="I58" i="80"/>
  <c r="H58" i="80"/>
  <c r="G58" i="80"/>
  <c r="F58" i="80"/>
  <c r="E58" i="80"/>
  <c r="D58" i="80"/>
  <c r="C58" i="80"/>
  <c r="AM57" i="80"/>
  <c r="AL57" i="80"/>
  <c r="AK57" i="80"/>
  <c r="AJ57" i="80"/>
  <c r="AH57" i="80"/>
  <c r="AG57" i="80"/>
  <c r="AF57" i="80"/>
  <c r="AE57" i="80"/>
  <c r="AE67" i="80" s="1"/>
  <c r="AD57" i="80"/>
  <c r="AC57" i="80"/>
  <c r="AB57" i="80"/>
  <c r="AA57" i="80"/>
  <c r="AA67" i="80" s="1"/>
  <c r="Z57" i="80"/>
  <c r="Y57" i="80"/>
  <c r="X57" i="80"/>
  <c r="W57" i="80"/>
  <c r="W67" i="80" s="1"/>
  <c r="V57" i="80"/>
  <c r="U57" i="80"/>
  <c r="T57" i="80"/>
  <c r="S57" i="80"/>
  <c r="S67" i="80" s="1"/>
  <c r="R57" i="80"/>
  <c r="Q57" i="80"/>
  <c r="P57" i="80"/>
  <c r="O57" i="80"/>
  <c r="O67" i="80" s="1"/>
  <c r="N57" i="80"/>
  <c r="M57" i="80"/>
  <c r="L57" i="80"/>
  <c r="K57" i="80"/>
  <c r="J57" i="80"/>
  <c r="I57" i="80"/>
  <c r="H57" i="80"/>
  <c r="G57" i="80"/>
  <c r="F57" i="80"/>
  <c r="E57" i="80"/>
  <c r="D57" i="80"/>
  <c r="C57" i="80"/>
  <c r="C67" i="80" s="1"/>
  <c r="AM56" i="80"/>
  <c r="AL56" i="80"/>
  <c r="AK56" i="80"/>
  <c r="AJ56" i="80"/>
  <c r="AJ67" i="80" s="1"/>
  <c r="AH56" i="80"/>
  <c r="AG56" i="80"/>
  <c r="AE56" i="80"/>
  <c r="AD56" i="80"/>
  <c r="AC56" i="80"/>
  <c r="AB56" i="80"/>
  <c r="AA56" i="80"/>
  <c r="Z56" i="80"/>
  <c r="Y56" i="80"/>
  <c r="X56" i="80"/>
  <c r="W56" i="80"/>
  <c r="V56" i="80"/>
  <c r="U56" i="80"/>
  <c r="T56" i="80"/>
  <c r="S56" i="80"/>
  <c r="R56" i="80"/>
  <c r="Q56" i="80"/>
  <c r="P56" i="80"/>
  <c r="O56" i="80"/>
  <c r="N56" i="80"/>
  <c r="N67" i="80" s="1"/>
  <c r="M56" i="80"/>
  <c r="L56" i="80"/>
  <c r="K56" i="80"/>
  <c r="J56" i="80"/>
  <c r="J67" i="80" s="1"/>
  <c r="I56" i="80"/>
  <c r="H56" i="80"/>
  <c r="G56" i="80"/>
  <c r="F56" i="80"/>
  <c r="F67" i="80" s="1"/>
  <c r="E56" i="80"/>
  <c r="D56" i="80"/>
  <c r="C56" i="80"/>
  <c r="AM55" i="80"/>
  <c r="AM67" i="80" s="1"/>
  <c r="AL55" i="80"/>
  <c r="AL67" i="80"/>
  <c r="AK55" i="80"/>
  <c r="AK67" i="80" s="1"/>
  <c r="AJ55" i="80"/>
  <c r="AH55" i="80"/>
  <c r="AH67" i="80" s="1"/>
  <c r="AG55" i="80"/>
  <c r="AG67" i="80"/>
  <c r="AF55" i="80"/>
  <c r="AF67" i="80" s="1"/>
  <c r="AE55" i="80"/>
  <c r="AD55" i="80"/>
  <c r="AC55" i="80"/>
  <c r="AC67" i="80"/>
  <c r="AB55" i="80"/>
  <c r="AB67" i="80" s="1"/>
  <c r="AA55" i="80"/>
  <c r="Z55" i="80"/>
  <c r="Y55" i="80"/>
  <c r="X55" i="80"/>
  <c r="X67" i="80"/>
  <c r="W55" i="80"/>
  <c r="V55" i="80"/>
  <c r="V67" i="80"/>
  <c r="U55" i="80"/>
  <c r="U67" i="80"/>
  <c r="T55" i="80"/>
  <c r="T67" i="80"/>
  <c r="S55" i="80"/>
  <c r="R55" i="80"/>
  <c r="R67" i="80"/>
  <c r="Q55" i="80"/>
  <c r="Q67" i="80"/>
  <c r="P55" i="80"/>
  <c r="P67" i="80"/>
  <c r="O55" i="80"/>
  <c r="N55" i="80"/>
  <c r="M55" i="80"/>
  <c r="M67" i="80"/>
  <c r="L55" i="80"/>
  <c r="K55" i="80"/>
  <c r="J55" i="80"/>
  <c r="I55" i="80"/>
  <c r="H55" i="80"/>
  <c r="H67" i="80"/>
  <c r="G55" i="80"/>
  <c r="G67" i="80" s="1"/>
  <c r="F55" i="80"/>
  <c r="E55" i="80"/>
  <c r="D55" i="80"/>
  <c r="D67" i="80"/>
  <c r="C55" i="80"/>
  <c r="AM53" i="80"/>
  <c r="AL53" i="80"/>
  <c r="AK53" i="80"/>
  <c r="AJ53" i="80"/>
  <c r="AH53" i="80"/>
  <c r="AG53" i="80"/>
  <c r="AF53" i="80"/>
  <c r="AE53" i="80"/>
  <c r="AD53" i="80"/>
  <c r="AC53" i="80"/>
  <c r="AB53" i="80"/>
  <c r="AA53" i="80"/>
  <c r="Z53" i="80"/>
  <c r="Y53" i="80"/>
  <c r="X53" i="80"/>
  <c r="W53" i="80"/>
  <c r="V53" i="80"/>
  <c r="U53" i="80"/>
  <c r="T53" i="80"/>
  <c r="S53" i="80"/>
  <c r="R53" i="80"/>
  <c r="Q53" i="80"/>
  <c r="P53" i="80"/>
  <c r="O53" i="80"/>
  <c r="N53" i="80"/>
  <c r="M53" i="80"/>
  <c r="L53" i="80"/>
  <c r="K53" i="80"/>
  <c r="J53" i="80"/>
  <c r="I53" i="80"/>
  <c r="H53" i="80"/>
  <c r="G53" i="80"/>
  <c r="F53" i="80"/>
  <c r="E53" i="80"/>
  <c r="D53" i="80"/>
  <c r="C53" i="80"/>
  <c r="AI53" i="80" s="1"/>
  <c r="AI52" i="80"/>
  <c r="AI51" i="80"/>
  <c r="AI65" i="80" s="1"/>
  <c r="AI50" i="80"/>
  <c r="AI49" i="80"/>
  <c r="AI48" i="80"/>
  <c r="AI47" i="80"/>
  <c r="AI46" i="80"/>
  <c r="AI45" i="80"/>
  <c r="AI44" i="80"/>
  <c r="AI43" i="80"/>
  <c r="AI42" i="80"/>
  <c r="AI41" i="80"/>
  <c r="AH40" i="80"/>
  <c r="AG40" i="80"/>
  <c r="AF40" i="80"/>
  <c r="AE40" i="80"/>
  <c r="AD40" i="80"/>
  <c r="AC40" i="80"/>
  <c r="AB40" i="80"/>
  <c r="AA40" i="80"/>
  <c r="Z40" i="80"/>
  <c r="Y40" i="80"/>
  <c r="X40" i="80"/>
  <c r="W40" i="80"/>
  <c r="V40" i="80"/>
  <c r="U40" i="80"/>
  <c r="T40" i="80"/>
  <c r="S40" i="80"/>
  <c r="R40" i="80"/>
  <c r="Q40" i="80"/>
  <c r="P40" i="80"/>
  <c r="O40" i="80"/>
  <c r="N40" i="80"/>
  <c r="M40" i="80"/>
  <c r="L40" i="80"/>
  <c r="K40" i="80"/>
  <c r="J40" i="80"/>
  <c r="I40" i="80"/>
  <c r="H40" i="80"/>
  <c r="G40" i="80"/>
  <c r="F40" i="80"/>
  <c r="E40" i="80"/>
  <c r="D40" i="80"/>
  <c r="C40" i="80"/>
  <c r="AI39" i="80"/>
  <c r="AI38" i="80"/>
  <c r="AI37" i="80"/>
  <c r="AI36" i="80"/>
  <c r="AI35" i="80"/>
  <c r="AI34" i="80"/>
  <c r="AI61" i="80" s="1"/>
  <c r="AI33" i="80"/>
  <c r="AI32" i="80"/>
  <c r="AI31" i="80"/>
  <c r="AI58" i="80" s="1"/>
  <c r="AI30" i="80"/>
  <c r="AI29" i="80"/>
  <c r="AI56" i="80" s="1"/>
  <c r="AI28" i="80"/>
  <c r="AH27" i="80"/>
  <c r="AG27" i="80"/>
  <c r="AF27" i="80"/>
  <c r="AE27" i="80"/>
  <c r="AD27" i="80"/>
  <c r="AC27" i="80"/>
  <c r="AB27" i="80"/>
  <c r="AA27" i="80"/>
  <c r="Z27" i="80"/>
  <c r="Y27" i="80"/>
  <c r="X27" i="80"/>
  <c r="W27" i="80"/>
  <c r="V27" i="80"/>
  <c r="U27" i="80"/>
  <c r="T27" i="80"/>
  <c r="S27" i="80"/>
  <c r="R27" i="80"/>
  <c r="Q27" i="80"/>
  <c r="P27" i="80"/>
  <c r="O27" i="80"/>
  <c r="N27" i="80"/>
  <c r="M27" i="80"/>
  <c r="L27" i="80"/>
  <c r="K27" i="80"/>
  <c r="J27" i="80"/>
  <c r="I27" i="80"/>
  <c r="H27" i="80"/>
  <c r="G27" i="80"/>
  <c r="F27" i="80"/>
  <c r="E27" i="80"/>
  <c r="D27" i="80"/>
  <c r="C27" i="80"/>
  <c r="AI26" i="80"/>
  <c r="AI25" i="80"/>
  <c r="AI24" i="80"/>
  <c r="AI23" i="80"/>
  <c r="AI22" i="80"/>
  <c r="AI21" i="80"/>
  <c r="AI20" i="80"/>
  <c r="AI19" i="80"/>
  <c r="AI18" i="80"/>
  <c r="AI17" i="80"/>
  <c r="AI57" i="80" s="1"/>
  <c r="AI16" i="80"/>
  <c r="AI15" i="80"/>
  <c r="AI55" i="80"/>
  <c r="B15" i="80"/>
  <c r="B28" i="80"/>
  <c r="B41" i="80"/>
  <c r="AH14" i="80"/>
  <c r="AG14" i="80"/>
  <c r="AF14" i="80"/>
  <c r="AE14" i="80"/>
  <c r="AD14" i="80"/>
  <c r="AC14" i="80"/>
  <c r="AB14" i="80"/>
  <c r="AA14" i="80"/>
  <c r="Z14" i="80"/>
  <c r="Y14" i="80"/>
  <c r="X14" i="80"/>
  <c r="W14" i="80"/>
  <c r="V14" i="80"/>
  <c r="U14" i="80"/>
  <c r="T14" i="80"/>
  <c r="S14" i="80"/>
  <c r="R14" i="80"/>
  <c r="Q14" i="80"/>
  <c r="P14" i="80"/>
  <c r="O14" i="80"/>
  <c r="N14" i="80"/>
  <c r="M14" i="80"/>
  <c r="L14" i="80"/>
  <c r="K14" i="80"/>
  <c r="J14" i="80"/>
  <c r="I14" i="80"/>
  <c r="H14" i="80"/>
  <c r="G14" i="80"/>
  <c r="F14" i="80"/>
  <c r="AI14" i="80" s="1"/>
  <c r="E14" i="80"/>
  <c r="D14" i="80"/>
  <c r="C14" i="80"/>
  <c r="AI13" i="80"/>
  <c r="AI66" i="80" s="1"/>
  <c r="AI12" i="80"/>
  <c r="AI11" i="80"/>
  <c r="AI10" i="80"/>
  <c r="AI63" i="80" s="1"/>
  <c r="AI9" i="80"/>
  <c r="AI8" i="80"/>
  <c r="AI7" i="80"/>
  <c r="AI6" i="80"/>
  <c r="AI59" i="80" s="1"/>
  <c r="AI5" i="80"/>
  <c r="AI4" i="80"/>
  <c r="AI3" i="80"/>
  <c r="AI2" i="80"/>
  <c r="AM66" i="78"/>
  <c r="AL66" i="78"/>
  <c r="AK66" i="78"/>
  <c r="AJ66" i="78"/>
  <c r="AH66" i="78"/>
  <c r="AG66" i="78"/>
  <c r="AF66" i="78"/>
  <c r="AE66" i="78"/>
  <c r="AD66" i="78"/>
  <c r="AC66" i="78"/>
  <c r="AB66" i="78"/>
  <c r="AA66" i="78"/>
  <c r="Z66" i="78"/>
  <c r="Y66" i="78"/>
  <c r="X66" i="78"/>
  <c r="W66" i="78"/>
  <c r="V66" i="78"/>
  <c r="U66" i="78"/>
  <c r="T66" i="78"/>
  <c r="S66" i="78"/>
  <c r="R66" i="78"/>
  <c r="Q66" i="78"/>
  <c r="P66" i="78"/>
  <c r="O66" i="78"/>
  <c r="N66" i="78"/>
  <c r="M66" i="78"/>
  <c r="L66" i="78"/>
  <c r="K66" i="78"/>
  <c r="J66" i="78"/>
  <c r="I66" i="78"/>
  <c r="H66" i="78"/>
  <c r="G66" i="78"/>
  <c r="F66" i="78"/>
  <c r="E66" i="78"/>
  <c r="D66" i="78"/>
  <c r="C66" i="78"/>
  <c r="AM65" i="78"/>
  <c r="AL65" i="78"/>
  <c r="AK65" i="78"/>
  <c r="AJ65" i="78"/>
  <c r="AH65" i="78"/>
  <c r="AG65" i="78"/>
  <c r="AF65" i="78"/>
  <c r="AE65" i="78"/>
  <c r="AD65" i="78"/>
  <c r="AC65" i="78"/>
  <c r="AB65" i="78"/>
  <c r="AA65" i="78"/>
  <c r="Z65" i="78"/>
  <c r="Y65" i="78"/>
  <c r="X65" i="78"/>
  <c r="W65" i="78"/>
  <c r="V65" i="78"/>
  <c r="U65" i="78"/>
  <c r="T65" i="78"/>
  <c r="S65" i="78"/>
  <c r="R65" i="78"/>
  <c r="Q65" i="78"/>
  <c r="P65" i="78"/>
  <c r="O65" i="78"/>
  <c r="N65" i="78"/>
  <c r="M65" i="78"/>
  <c r="L65" i="78"/>
  <c r="K65" i="78"/>
  <c r="J65" i="78"/>
  <c r="I65" i="78"/>
  <c r="H65" i="78"/>
  <c r="G65" i="78"/>
  <c r="F65" i="78"/>
  <c r="E65" i="78"/>
  <c r="D65" i="78"/>
  <c r="C65" i="78"/>
  <c r="AM64" i="78"/>
  <c r="AL64" i="78"/>
  <c r="AK64" i="78"/>
  <c r="AJ64" i="78"/>
  <c r="AH64" i="78"/>
  <c r="AG64" i="78"/>
  <c r="AF64" i="78"/>
  <c r="AE64" i="78"/>
  <c r="AD64" i="78"/>
  <c r="AC64" i="78"/>
  <c r="AB64" i="78"/>
  <c r="AA64" i="78"/>
  <c r="Z64" i="78"/>
  <c r="Y64" i="78"/>
  <c r="X64" i="78"/>
  <c r="W64" i="78"/>
  <c r="V64" i="78"/>
  <c r="U64" i="78"/>
  <c r="T64" i="78"/>
  <c r="S64" i="78"/>
  <c r="R64" i="78"/>
  <c r="Q64" i="78"/>
  <c r="P64" i="78"/>
  <c r="O64" i="78"/>
  <c r="N64" i="78"/>
  <c r="M64" i="78"/>
  <c r="L64" i="78"/>
  <c r="K64" i="78"/>
  <c r="J64" i="78"/>
  <c r="I64" i="78"/>
  <c r="H64" i="78"/>
  <c r="G64" i="78"/>
  <c r="F64" i="78"/>
  <c r="E64" i="78"/>
  <c r="D64" i="78"/>
  <c r="C64" i="78"/>
  <c r="AM63" i="78"/>
  <c r="AL63" i="78"/>
  <c r="AK63" i="78"/>
  <c r="AJ63" i="78"/>
  <c r="AH63" i="78"/>
  <c r="AG63" i="78"/>
  <c r="AF63" i="78"/>
  <c r="AE63" i="78"/>
  <c r="AD63" i="78"/>
  <c r="AC63" i="78"/>
  <c r="AB63" i="78"/>
  <c r="AA63" i="78"/>
  <c r="Z63" i="78"/>
  <c r="Y63" i="78"/>
  <c r="X63" i="78"/>
  <c r="W63" i="78"/>
  <c r="V63" i="78"/>
  <c r="U63" i="78"/>
  <c r="T63" i="78"/>
  <c r="S63" i="78"/>
  <c r="R63" i="78"/>
  <c r="Q63" i="78"/>
  <c r="P63" i="78"/>
  <c r="O63" i="78"/>
  <c r="N63" i="78"/>
  <c r="M63" i="78"/>
  <c r="L63" i="78"/>
  <c r="K63" i="78"/>
  <c r="J63" i="78"/>
  <c r="I63" i="78"/>
  <c r="H63" i="78"/>
  <c r="G63" i="78"/>
  <c r="F63" i="78"/>
  <c r="E63" i="78"/>
  <c r="D63" i="78"/>
  <c r="C63" i="78"/>
  <c r="AM62" i="78"/>
  <c r="AL62" i="78"/>
  <c r="AK62" i="78"/>
  <c r="AJ62" i="78"/>
  <c r="AH62" i="78"/>
  <c r="AG62" i="78"/>
  <c r="AF62" i="78"/>
  <c r="AE62" i="78"/>
  <c r="AD62" i="78"/>
  <c r="AC62" i="78"/>
  <c r="AB62" i="78"/>
  <c r="AA62" i="78"/>
  <c r="Z62" i="78"/>
  <c r="Y62" i="78"/>
  <c r="X62" i="78"/>
  <c r="W62" i="78"/>
  <c r="V62" i="78"/>
  <c r="U62" i="78"/>
  <c r="T62" i="78"/>
  <c r="S62" i="78"/>
  <c r="R62" i="78"/>
  <c r="Q62" i="78"/>
  <c r="P62" i="78"/>
  <c r="O62" i="78"/>
  <c r="N62" i="78"/>
  <c r="M62" i="78"/>
  <c r="L62" i="78"/>
  <c r="K62" i="78"/>
  <c r="J62" i="78"/>
  <c r="I62" i="78"/>
  <c r="H62" i="78"/>
  <c r="G62" i="78"/>
  <c r="F62" i="78"/>
  <c r="E62" i="78"/>
  <c r="D62" i="78"/>
  <c r="C62" i="78"/>
  <c r="AM61" i="78"/>
  <c r="AL61" i="78"/>
  <c r="AK61" i="78"/>
  <c r="AJ61" i="78"/>
  <c r="AH61" i="78"/>
  <c r="AG61" i="78"/>
  <c r="AF61" i="78"/>
  <c r="AE61" i="78"/>
  <c r="AD61" i="78"/>
  <c r="AC61" i="78"/>
  <c r="AB61" i="78"/>
  <c r="AA61" i="78"/>
  <c r="Z61" i="78"/>
  <c r="Y61" i="78"/>
  <c r="X61" i="78"/>
  <c r="W61" i="78"/>
  <c r="V61" i="78"/>
  <c r="U61" i="78"/>
  <c r="T61" i="78"/>
  <c r="S61" i="78"/>
  <c r="R61" i="78"/>
  <c r="Q61" i="78"/>
  <c r="P61" i="78"/>
  <c r="O61" i="78"/>
  <c r="N61" i="78"/>
  <c r="M61" i="78"/>
  <c r="L61" i="78"/>
  <c r="K61" i="78"/>
  <c r="J61" i="78"/>
  <c r="I61" i="78"/>
  <c r="H61" i="78"/>
  <c r="G61" i="78"/>
  <c r="F61" i="78"/>
  <c r="E61" i="78"/>
  <c r="D61" i="78"/>
  <c r="C61" i="78"/>
  <c r="AM60" i="78"/>
  <c r="AL60" i="78"/>
  <c r="AK60" i="78"/>
  <c r="AJ60" i="78"/>
  <c r="AH60" i="78"/>
  <c r="AG60" i="78"/>
  <c r="AF60" i="78"/>
  <c r="AE60" i="78"/>
  <c r="AD60" i="78"/>
  <c r="AC60" i="78"/>
  <c r="AB60" i="78"/>
  <c r="AA60" i="78"/>
  <c r="Z60" i="78"/>
  <c r="Y60" i="78"/>
  <c r="X60" i="78"/>
  <c r="W60" i="78"/>
  <c r="V60" i="78"/>
  <c r="U60" i="78"/>
  <c r="T60" i="78"/>
  <c r="S60" i="78"/>
  <c r="R60" i="78"/>
  <c r="Q60" i="78"/>
  <c r="P60" i="78"/>
  <c r="O60" i="78"/>
  <c r="N60" i="78"/>
  <c r="M60" i="78"/>
  <c r="L60" i="78"/>
  <c r="K60" i="78"/>
  <c r="J60" i="78"/>
  <c r="I60" i="78"/>
  <c r="H60" i="78"/>
  <c r="G60" i="78"/>
  <c r="F60" i="78"/>
  <c r="E60" i="78"/>
  <c r="D60" i="78"/>
  <c r="C60" i="78"/>
  <c r="AM59" i="78"/>
  <c r="AL59" i="78"/>
  <c r="AK59" i="78"/>
  <c r="AJ59" i="78"/>
  <c r="AH59" i="78"/>
  <c r="AG59" i="78"/>
  <c r="AF59" i="78"/>
  <c r="AE59" i="78"/>
  <c r="AD59" i="78"/>
  <c r="AC59" i="78"/>
  <c r="AB59" i="78"/>
  <c r="AA59" i="78"/>
  <c r="Z59" i="78"/>
  <c r="Y59" i="78"/>
  <c r="X59" i="78"/>
  <c r="W59" i="78"/>
  <c r="V59" i="78"/>
  <c r="U59" i="78"/>
  <c r="T59" i="78"/>
  <c r="S59" i="78"/>
  <c r="R59" i="78"/>
  <c r="Q59" i="78"/>
  <c r="P59" i="78"/>
  <c r="O59" i="78"/>
  <c r="N59" i="78"/>
  <c r="M59" i="78"/>
  <c r="L59" i="78"/>
  <c r="K59" i="78"/>
  <c r="J59" i="78"/>
  <c r="I59" i="78"/>
  <c r="H59" i="78"/>
  <c r="G59" i="78"/>
  <c r="F59" i="78"/>
  <c r="E59" i="78"/>
  <c r="D59" i="78"/>
  <c r="C59" i="78"/>
  <c r="AM58" i="78"/>
  <c r="AL58" i="78"/>
  <c r="AK58" i="78"/>
  <c r="AJ58" i="78"/>
  <c r="AH58" i="78"/>
  <c r="AG58" i="78"/>
  <c r="AF58" i="78"/>
  <c r="AE58" i="78"/>
  <c r="AD58" i="78"/>
  <c r="AC58" i="78"/>
  <c r="AB58" i="78"/>
  <c r="AA58" i="78"/>
  <c r="Z58" i="78"/>
  <c r="Y58" i="78"/>
  <c r="X58" i="78"/>
  <c r="W58" i="78"/>
  <c r="V58" i="78"/>
  <c r="U58" i="78"/>
  <c r="T58" i="78"/>
  <c r="S58" i="78"/>
  <c r="R58" i="78"/>
  <c r="Q58" i="78"/>
  <c r="P58" i="78"/>
  <c r="O58" i="78"/>
  <c r="N58" i="78"/>
  <c r="M58" i="78"/>
  <c r="L58" i="78"/>
  <c r="K58" i="78"/>
  <c r="J58" i="78"/>
  <c r="I58" i="78"/>
  <c r="H58" i="78"/>
  <c r="G58" i="78"/>
  <c r="F58" i="78"/>
  <c r="E58" i="78"/>
  <c r="D58" i="78"/>
  <c r="C58" i="78"/>
  <c r="AM57" i="78"/>
  <c r="AL57" i="78"/>
  <c r="AK57" i="78"/>
  <c r="AJ57" i="78"/>
  <c r="AH57" i="78"/>
  <c r="AG57" i="78"/>
  <c r="AF57" i="78"/>
  <c r="AE57" i="78"/>
  <c r="AE67" i="78" s="1"/>
  <c r="AD57" i="78"/>
  <c r="AC57" i="78"/>
  <c r="AB57" i="78"/>
  <c r="AA57" i="78"/>
  <c r="AA67" i="78" s="1"/>
  <c r="Z57" i="78"/>
  <c r="Y57" i="78"/>
  <c r="X57" i="78"/>
  <c r="W57" i="78"/>
  <c r="W67" i="78" s="1"/>
  <c r="V57" i="78"/>
  <c r="U57" i="78"/>
  <c r="T57" i="78"/>
  <c r="S57" i="78"/>
  <c r="S67" i="78" s="1"/>
  <c r="R57" i="78"/>
  <c r="Q57" i="78"/>
  <c r="P57" i="78"/>
  <c r="O57" i="78"/>
  <c r="O67" i="78" s="1"/>
  <c r="N57" i="78"/>
  <c r="M57" i="78"/>
  <c r="L57" i="78"/>
  <c r="K57" i="78"/>
  <c r="K67" i="78" s="1"/>
  <c r="J57" i="78"/>
  <c r="I57" i="78"/>
  <c r="H57" i="78"/>
  <c r="G57" i="78"/>
  <c r="G67" i="78" s="1"/>
  <c r="F57" i="78"/>
  <c r="E57" i="78"/>
  <c r="D57" i="78"/>
  <c r="C57" i="78"/>
  <c r="C67" i="78" s="1"/>
  <c r="AM56" i="78"/>
  <c r="AL56" i="78"/>
  <c r="AK56" i="78"/>
  <c r="AJ56" i="78"/>
  <c r="AJ67" i="78" s="1"/>
  <c r="AH56" i="78"/>
  <c r="AG56" i="78"/>
  <c r="AE56" i="78"/>
  <c r="AD56" i="78"/>
  <c r="AC56" i="78"/>
  <c r="AB56" i="78"/>
  <c r="AA56" i="78"/>
  <c r="Z56" i="78"/>
  <c r="Y56" i="78"/>
  <c r="X56" i="78"/>
  <c r="W56" i="78"/>
  <c r="V56" i="78"/>
  <c r="U56" i="78"/>
  <c r="T56" i="78"/>
  <c r="S56" i="78"/>
  <c r="R56" i="78"/>
  <c r="Q56" i="78"/>
  <c r="P56" i="78"/>
  <c r="O56" i="78"/>
  <c r="N56" i="78"/>
  <c r="N67" i="78" s="1"/>
  <c r="M56" i="78"/>
  <c r="L56" i="78"/>
  <c r="K56" i="78"/>
  <c r="J56" i="78"/>
  <c r="J67" i="78" s="1"/>
  <c r="I56" i="78"/>
  <c r="H56" i="78"/>
  <c r="G56" i="78"/>
  <c r="F56" i="78"/>
  <c r="E56" i="78"/>
  <c r="D56" i="78"/>
  <c r="C56" i="78"/>
  <c r="AM55" i="78"/>
  <c r="AM67" i="78" s="1"/>
  <c r="AL55" i="78"/>
  <c r="AL67" i="78"/>
  <c r="AK55" i="78"/>
  <c r="AK67" i="78" s="1"/>
  <c r="AJ55" i="78"/>
  <c r="AH55" i="78"/>
  <c r="AH67" i="78" s="1"/>
  <c r="AG55" i="78"/>
  <c r="AG67" i="78"/>
  <c r="AF55" i="78"/>
  <c r="AF67" i="78" s="1"/>
  <c r="AE55" i="78"/>
  <c r="AD55" i="78"/>
  <c r="AC55" i="78"/>
  <c r="AC67" i="78"/>
  <c r="AB55" i="78"/>
  <c r="AB67" i="78" s="1"/>
  <c r="AA55" i="78"/>
  <c r="Z55" i="78"/>
  <c r="Y55" i="78"/>
  <c r="X55" i="78"/>
  <c r="X67" i="78"/>
  <c r="W55" i="78"/>
  <c r="V55" i="78"/>
  <c r="V67" i="78"/>
  <c r="U55" i="78"/>
  <c r="U67" i="78"/>
  <c r="T55" i="78"/>
  <c r="T67" i="78"/>
  <c r="S55" i="78"/>
  <c r="R55" i="78"/>
  <c r="R67" i="78"/>
  <c r="Q55" i="78"/>
  <c r="Q67" i="78"/>
  <c r="P55" i="78"/>
  <c r="P67" i="78"/>
  <c r="O55" i="78"/>
  <c r="N55" i="78"/>
  <c r="M55" i="78"/>
  <c r="M67" i="78"/>
  <c r="L55" i="78"/>
  <c r="L67" i="78"/>
  <c r="K55" i="78"/>
  <c r="J55" i="78"/>
  <c r="I55" i="78"/>
  <c r="I67" i="78"/>
  <c r="H55" i="78"/>
  <c r="H67" i="78"/>
  <c r="G55" i="78"/>
  <c r="F55" i="78"/>
  <c r="F67" i="78"/>
  <c r="E55" i="78"/>
  <c r="E67" i="78"/>
  <c r="D55" i="78"/>
  <c r="D67" i="78"/>
  <c r="C55" i="78"/>
  <c r="AM53" i="78"/>
  <c r="AL53" i="78"/>
  <c r="AK53" i="78"/>
  <c r="AJ53" i="78"/>
  <c r="AH53" i="78"/>
  <c r="AG53" i="78"/>
  <c r="AF53" i="78"/>
  <c r="AE53" i="78"/>
  <c r="AD53" i="78"/>
  <c r="AC53" i="78"/>
  <c r="AB53" i="78"/>
  <c r="AA53" i="78"/>
  <c r="Z53" i="78"/>
  <c r="Y53" i="78"/>
  <c r="X53" i="78"/>
  <c r="W53" i="78"/>
  <c r="V53" i="78"/>
  <c r="U53" i="78"/>
  <c r="T53" i="78"/>
  <c r="S53" i="78"/>
  <c r="R53" i="78"/>
  <c r="Q53" i="78"/>
  <c r="P53" i="78"/>
  <c r="O53" i="78"/>
  <c r="N53" i="78"/>
  <c r="M53" i="78"/>
  <c r="L53" i="78"/>
  <c r="K53" i="78"/>
  <c r="J53" i="78"/>
  <c r="I53" i="78"/>
  <c r="H53" i="78"/>
  <c r="G53" i="78"/>
  <c r="F53" i="78"/>
  <c r="E53" i="78"/>
  <c r="AI53" i="78" s="1"/>
  <c r="D53" i="78"/>
  <c r="C53" i="78"/>
  <c r="AI52" i="78"/>
  <c r="AI66" i="78"/>
  <c r="AI51" i="78"/>
  <c r="AI65" i="78"/>
  <c r="AI50" i="78"/>
  <c r="AI49" i="78"/>
  <c r="AI48" i="78"/>
  <c r="AI62" i="78"/>
  <c r="AI47" i="78"/>
  <c r="AI61" i="78"/>
  <c r="AI46" i="78"/>
  <c r="AI45" i="78"/>
  <c r="AI44" i="78"/>
  <c r="AI58" i="78"/>
  <c r="AI43" i="78"/>
  <c r="AI57" i="78"/>
  <c r="AI42" i="78"/>
  <c r="AI41" i="78"/>
  <c r="AH40" i="78"/>
  <c r="AG40" i="78"/>
  <c r="AF40" i="78"/>
  <c r="AE40" i="78"/>
  <c r="AD40" i="78"/>
  <c r="AC40" i="78"/>
  <c r="AB40" i="78"/>
  <c r="AA40" i="78"/>
  <c r="Z40" i="78"/>
  <c r="Y40" i="78"/>
  <c r="X40" i="78"/>
  <c r="W40" i="78"/>
  <c r="V40" i="78"/>
  <c r="U40" i="78"/>
  <c r="T40" i="78"/>
  <c r="S40" i="78"/>
  <c r="R40" i="78"/>
  <c r="Q40" i="78"/>
  <c r="P40" i="78"/>
  <c r="O40" i="78"/>
  <c r="N40" i="78"/>
  <c r="M40" i="78"/>
  <c r="L40" i="78"/>
  <c r="K40" i="78"/>
  <c r="J40" i="78"/>
  <c r="I40" i="78"/>
  <c r="H40" i="78"/>
  <c r="G40" i="78"/>
  <c r="F40" i="78"/>
  <c r="E40" i="78"/>
  <c r="D40" i="78"/>
  <c r="C40" i="78"/>
  <c r="AI39" i="78"/>
  <c r="AI38" i="78"/>
  <c r="AI37" i="78"/>
  <c r="AI36" i="78"/>
  <c r="AI63" i="78" s="1"/>
  <c r="AI35" i="78"/>
  <c r="AI34" i="78"/>
  <c r="AI33" i="78"/>
  <c r="AI32" i="78"/>
  <c r="AI59" i="78" s="1"/>
  <c r="AI31" i="78"/>
  <c r="AI30" i="78"/>
  <c r="AI29" i="78"/>
  <c r="AI28" i="78"/>
  <c r="AH27" i="78"/>
  <c r="AG27" i="78"/>
  <c r="AF27" i="78"/>
  <c r="AE27" i="78"/>
  <c r="AD27" i="78"/>
  <c r="AC27" i="78"/>
  <c r="AB27" i="78"/>
  <c r="AA27" i="78"/>
  <c r="Z27" i="78"/>
  <c r="Y27" i="78"/>
  <c r="X27" i="78"/>
  <c r="W27" i="78"/>
  <c r="V27" i="78"/>
  <c r="U27" i="78"/>
  <c r="T27" i="78"/>
  <c r="S27" i="78"/>
  <c r="R27" i="78"/>
  <c r="Q27" i="78"/>
  <c r="P27" i="78"/>
  <c r="O27" i="78"/>
  <c r="N27" i="78"/>
  <c r="M27" i="78"/>
  <c r="L27" i="78"/>
  <c r="K27" i="78"/>
  <c r="J27" i="78"/>
  <c r="I27" i="78"/>
  <c r="H27" i="78"/>
  <c r="G27" i="78"/>
  <c r="F27" i="78"/>
  <c r="E27" i="78"/>
  <c r="D27" i="78"/>
  <c r="C27" i="78"/>
  <c r="AI27" i="78" s="1"/>
  <c r="AI26" i="78"/>
  <c r="AI25" i="78"/>
  <c r="AI24" i="78"/>
  <c r="AI64" i="78" s="1"/>
  <c r="AI23" i="78"/>
  <c r="AI22" i="78"/>
  <c r="AI21" i="78"/>
  <c r="AI20" i="78"/>
  <c r="AI60" i="78" s="1"/>
  <c r="AI19" i="78"/>
  <c r="AI18" i="78"/>
  <c r="AI17" i="78"/>
  <c r="AI16" i="78"/>
  <c r="AI56" i="78" s="1"/>
  <c r="AI15" i="78"/>
  <c r="B15" i="78"/>
  <c r="B28" i="78"/>
  <c r="B41" i="78"/>
  <c r="AH14" i="78"/>
  <c r="AG14" i="78"/>
  <c r="AF14" i="78"/>
  <c r="AE14" i="78"/>
  <c r="AD14" i="78"/>
  <c r="AC14" i="78"/>
  <c r="AB14" i="78"/>
  <c r="AA14" i="78"/>
  <c r="Z14" i="78"/>
  <c r="Y14" i="78"/>
  <c r="X14" i="78"/>
  <c r="W14" i="78"/>
  <c r="V14" i="78"/>
  <c r="U14" i="78"/>
  <c r="T14" i="78"/>
  <c r="S14" i="78"/>
  <c r="R14" i="78"/>
  <c r="Q14" i="78"/>
  <c r="P14" i="78"/>
  <c r="O14" i="78"/>
  <c r="N14" i="78"/>
  <c r="M14" i="78"/>
  <c r="L14" i="78"/>
  <c r="K14" i="78"/>
  <c r="J14" i="78"/>
  <c r="I14" i="78"/>
  <c r="H14" i="78"/>
  <c r="G14" i="78"/>
  <c r="F14" i="78"/>
  <c r="E14" i="78"/>
  <c r="D14" i="78"/>
  <c r="C14" i="78"/>
  <c r="AI13" i="78"/>
  <c r="AI12" i="78"/>
  <c r="AI11" i="78"/>
  <c r="AI10" i="78"/>
  <c r="AI9" i="78"/>
  <c r="AI8" i="78"/>
  <c r="AI7" i="78"/>
  <c r="AI6" i="78"/>
  <c r="AI5" i="78"/>
  <c r="AI4" i="78"/>
  <c r="AI3" i="78"/>
  <c r="AI2" i="78"/>
  <c r="Y67" i="80"/>
  <c r="Y67" i="78"/>
  <c r="AI40" i="78"/>
  <c r="N53" i="76"/>
  <c r="V66" i="77"/>
  <c r="U66" i="77"/>
  <c r="T66" i="77"/>
  <c r="S66" i="77"/>
  <c r="R66" i="77"/>
  <c r="P66" i="77"/>
  <c r="N66" i="77"/>
  <c r="L66" i="77"/>
  <c r="J66" i="77"/>
  <c r="H66" i="77"/>
  <c r="F66" i="77"/>
  <c r="D66" i="77"/>
  <c r="V65" i="77"/>
  <c r="U65" i="77"/>
  <c r="T65" i="77"/>
  <c r="S65" i="77"/>
  <c r="R65" i="77"/>
  <c r="P65" i="77"/>
  <c r="N65" i="77"/>
  <c r="L65" i="77"/>
  <c r="J65" i="77"/>
  <c r="H65" i="77"/>
  <c r="F65" i="77"/>
  <c r="D65" i="77"/>
  <c r="V64" i="77"/>
  <c r="U64" i="77"/>
  <c r="T64" i="77"/>
  <c r="S64" i="77"/>
  <c r="R64" i="77"/>
  <c r="P64" i="77"/>
  <c r="N64" i="77"/>
  <c r="L64" i="77"/>
  <c r="J64" i="77"/>
  <c r="H64" i="77"/>
  <c r="F64" i="77"/>
  <c r="D64" i="77"/>
  <c r="V63" i="77"/>
  <c r="U63" i="77"/>
  <c r="T63" i="77"/>
  <c r="S63" i="77"/>
  <c r="R63" i="77"/>
  <c r="P63" i="77"/>
  <c r="N63" i="77"/>
  <c r="L63" i="77"/>
  <c r="J63" i="77"/>
  <c r="H63" i="77"/>
  <c r="F63" i="77"/>
  <c r="D63" i="77"/>
  <c r="V62" i="77"/>
  <c r="U62" i="77"/>
  <c r="T62" i="77"/>
  <c r="S62" i="77"/>
  <c r="R62" i="77"/>
  <c r="P62" i="77"/>
  <c r="N62" i="77"/>
  <c r="N67" i="77" s="1"/>
  <c r="L62" i="77"/>
  <c r="J62" i="77"/>
  <c r="H62" i="77"/>
  <c r="F62" i="77"/>
  <c r="D62" i="77"/>
  <c r="V61" i="77"/>
  <c r="U61" i="77"/>
  <c r="T61" i="77"/>
  <c r="S61" i="77"/>
  <c r="R61" i="77"/>
  <c r="P61" i="77"/>
  <c r="N61" i="77"/>
  <c r="L61" i="77"/>
  <c r="J61" i="77"/>
  <c r="H61" i="77"/>
  <c r="F61" i="77"/>
  <c r="D61" i="77"/>
  <c r="V60" i="77"/>
  <c r="U60" i="77"/>
  <c r="T60" i="77"/>
  <c r="S60" i="77"/>
  <c r="R60" i="77"/>
  <c r="P60" i="77"/>
  <c r="N60" i="77"/>
  <c r="L60" i="77"/>
  <c r="J60" i="77"/>
  <c r="H60" i="77"/>
  <c r="F60" i="77"/>
  <c r="D60" i="77"/>
  <c r="V59" i="77"/>
  <c r="U59" i="77"/>
  <c r="T59" i="77"/>
  <c r="S59" i="77"/>
  <c r="R59" i="77"/>
  <c r="P59" i="77"/>
  <c r="N59" i="77"/>
  <c r="L59" i="77"/>
  <c r="J59" i="77"/>
  <c r="H59" i="77"/>
  <c r="D59" i="77"/>
  <c r="D67" i="77" s="1"/>
  <c r="V58" i="77"/>
  <c r="U58" i="77"/>
  <c r="T58" i="77"/>
  <c r="S58" i="77"/>
  <c r="R58" i="77"/>
  <c r="P58" i="77"/>
  <c r="N58" i="77"/>
  <c r="L58" i="77"/>
  <c r="J58" i="77"/>
  <c r="H58" i="77"/>
  <c r="F58" i="77"/>
  <c r="D58" i="77"/>
  <c r="V57" i="77"/>
  <c r="U57" i="77"/>
  <c r="T57" i="77"/>
  <c r="S57" i="77"/>
  <c r="R57" i="77"/>
  <c r="P57" i="77"/>
  <c r="N57" i="77"/>
  <c r="L57" i="77"/>
  <c r="J57" i="77"/>
  <c r="H57" i="77"/>
  <c r="F57" i="77"/>
  <c r="D57" i="77"/>
  <c r="V56" i="77"/>
  <c r="U56" i="77"/>
  <c r="T56" i="77"/>
  <c r="T67" i="77" s="1"/>
  <c r="S56" i="77"/>
  <c r="R56" i="77"/>
  <c r="P56" i="77"/>
  <c r="N56" i="77"/>
  <c r="L56" i="77"/>
  <c r="J56" i="77"/>
  <c r="H56" i="77"/>
  <c r="F56" i="77"/>
  <c r="D56" i="77"/>
  <c r="V55" i="77"/>
  <c r="V67" i="77"/>
  <c r="U55" i="77"/>
  <c r="U67" i="77" s="1"/>
  <c r="T55" i="77"/>
  <c r="S55" i="77"/>
  <c r="R55" i="77"/>
  <c r="P55" i="77"/>
  <c r="N55" i="77"/>
  <c r="L55" i="77"/>
  <c r="J55" i="77"/>
  <c r="H55" i="77"/>
  <c r="F55" i="77"/>
  <c r="D55" i="77"/>
  <c r="V53" i="77"/>
  <c r="U53" i="77"/>
  <c r="T53" i="77"/>
  <c r="S53" i="77"/>
  <c r="R53" i="77"/>
  <c r="P53" i="77"/>
  <c r="N53" i="77"/>
  <c r="L53" i="77"/>
  <c r="J53" i="77"/>
  <c r="H53" i="77"/>
  <c r="F53" i="77"/>
  <c r="D53" i="77"/>
  <c r="R40" i="77"/>
  <c r="P40" i="77"/>
  <c r="N40" i="77"/>
  <c r="L40" i="77"/>
  <c r="J40" i="77"/>
  <c r="H40" i="77"/>
  <c r="F40" i="77"/>
  <c r="D40" i="77"/>
  <c r="R27" i="77"/>
  <c r="P27" i="77"/>
  <c r="N27" i="77"/>
  <c r="L27" i="77"/>
  <c r="J27" i="77"/>
  <c r="H27" i="77"/>
  <c r="D27" i="77"/>
  <c r="F27" i="77"/>
  <c r="B15" i="77"/>
  <c r="B28" i="77" s="1"/>
  <c r="B41" i="77" s="1"/>
  <c r="R14" i="77"/>
  <c r="P14" i="77"/>
  <c r="N14" i="77"/>
  <c r="L14" i="77"/>
  <c r="J14" i="77"/>
  <c r="H14" i="77"/>
  <c r="F14" i="77"/>
  <c r="D14" i="77"/>
  <c r="S67" i="77"/>
  <c r="S68" i="77" s="1"/>
  <c r="F59" i="77"/>
  <c r="V66" i="76"/>
  <c r="U66" i="76"/>
  <c r="T66" i="76"/>
  <c r="S66" i="76"/>
  <c r="R66" i="76"/>
  <c r="P66" i="76"/>
  <c r="N66" i="76"/>
  <c r="L66" i="76"/>
  <c r="J66" i="76"/>
  <c r="H66" i="76"/>
  <c r="F66" i="76"/>
  <c r="D66" i="76"/>
  <c r="V65" i="76"/>
  <c r="U65" i="76"/>
  <c r="T65" i="76"/>
  <c r="S65" i="76"/>
  <c r="R65" i="76"/>
  <c r="P65" i="76"/>
  <c r="N65" i="76"/>
  <c r="L65" i="76"/>
  <c r="J65" i="76"/>
  <c r="H65" i="76"/>
  <c r="F65" i="76"/>
  <c r="D65" i="76"/>
  <c r="V64" i="76"/>
  <c r="U64" i="76"/>
  <c r="T64" i="76"/>
  <c r="S64" i="76"/>
  <c r="R64" i="76"/>
  <c r="P64" i="76"/>
  <c r="N64" i="76"/>
  <c r="L64" i="76"/>
  <c r="J64" i="76"/>
  <c r="H64" i="76"/>
  <c r="F64" i="76"/>
  <c r="D64" i="76"/>
  <c r="V63" i="76"/>
  <c r="U63" i="76"/>
  <c r="T63" i="76"/>
  <c r="S63" i="76"/>
  <c r="R63" i="76"/>
  <c r="P63" i="76"/>
  <c r="N63" i="76"/>
  <c r="L63" i="76"/>
  <c r="J63" i="76"/>
  <c r="H63" i="76"/>
  <c r="F63" i="76"/>
  <c r="D63" i="76"/>
  <c r="V62" i="76"/>
  <c r="U62" i="76"/>
  <c r="T62" i="76"/>
  <c r="S62" i="76"/>
  <c r="R62" i="76"/>
  <c r="P62" i="76"/>
  <c r="N62" i="76"/>
  <c r="L62" i="76"/>
  <c r="J62" i="76"/>
  <c r="H62" i="76"/>
  <c r="F62" i="76"/>
  <c r="D62" i="76"/>
  <c r="V61" i="76"/>
  <c r="U61" i="76"/>
  <c r="T61" i="76"/>
  <c r="S61" i="76"/>
  <c r="R61" i="76"/>
  <c r="P61" i="76"/>
  <c r="N61" i="76"/>
  <c r="L61" i="76"/>
  <c r="J61" i="76"/>
  <c r="H61" i="76"/>
  <c r="F61" i="76"/>
  <c r="D61" i="76"/>
  <c r="V60" i="76"/>
  <c r="U60" i="76"/>
  <c r="T60" i="76"/>
  <c r="S60" i="76"/>
  <c r="R60" i="76"/>
  <c r="P60" i="76"/>
  <c r="N60" i="76"/>
  <c r="L60" i="76"/>
  <c r="J60" i="76"/>
  <c r="H60" i="76"/>
  <c r="F60" i="76"/>
  <c r="D60" i="76"/>
  <c r="V59" i="76"/>
  <c r="U59" i="76"/>
  <c r="T59" i="76"/>
  <c r="T67" i="76" s="1"/>
  <c r="S59" i="76"/>
  <c r="R59" i="76"/>
  <c r="P59" i="76"/>
  <c r="N59" i="76"/>
  <c r="N67" i="76" s="1"/>
  <c r="L59" i="76"/>
  <c r="J59" i="76"/>
  <c r="H59" i="76"/>
  <c r="D59" i="76"/>
  <c r="V58" i="76"/>
  <c r="U58" i="76"/>
  <c r="T58" i="76"/>
  <c r="S58" i="76"/>
  <c r="R58" i="76"/>
  <c r="P58" i="76"/>
  <c r="N58" i="76"/>
  <c r="L58" i="76"/>
  <c r="J58" i="76"/>
  <c r="H58" i="76"/>
  <c r="F58" i="76"/>
  <c r="D58" i="76"/>
  <c r="V57" i="76"/>
  <c r="U57" i="76"/>
  <c r="T57" i="76"/>
  <c r="S57" i="76"/>
  <c r="R57" i="76"/>
  <c r="P57" i="76"/>
  <c r="N57" i="76"/>
  <c r="L57" i="76"/>
  <c r="J57" i="76"/>
  <c r="H57" i="76"/>
  <c r="F57" i="76"/>
  <c r="D57" i="76"/>
  <c r="V56" i="76"/>
  <c r="U56" i="76"/>
  <c r="T56" i="76"/>
  <c r="S56" i="76"/>
  <c r="S67" i="76" s="1"/>
  <c r="R56" i="76"/>
  <c r="P56" i="76"/>
  <c r="N56" i="76"/>
  <c r="L56" i="76"/>
  <c r="J56" i="76"/>
  <c r="H56" i="76"/>
  <c r="F56" i="76"/>
  <c r="D56" i="76"/>
  <c r="V55" i="76"/>
  <c r="V67" i="76"/>
  <c r="U55" i="76"/>
  <c r="U67" i="76"/>
  <c r="T55" i="76"/>
  <c r="S55" i="76"/>
  <c r="R55" i="76"/>
  <c r="P55" i="76"/>
  <c r="N55" i="76"/>
  <c r="L55" i="76"/>
  <c r="J55" i="76"/>
  <c r="H55" i="76"/>
  <c r="F55" i="76"/>
  <c r="D55" i="76"/>
  <c r="V53" i="76"/>
  <c r="U53" i="76"/>
  <c r="T53" i="76"/>
  <c r="S53" i="76"/>
  <c r="R53" i="76"/>
  <c r="P53" i="76"/>
  <c r="L53" i="76"/>
  <c r="J53" i="76"/>
  <c r="H53" i="76"/>
  <c r="F53" i="76"/>
  <c r="D53" i="76"/>
  <c r="R40" i="76"/>
  <c r="P40" i="76"/>
  <c r="N40" i="76"/>
  <c r="L40" i="76"/>
  <c r="J40" i="76"/>
  <c r="H40" i="76"/>
  <c r="F40" i="76"/>
  <c r="D40" i="76"/>
  <c r="B28" i="76"/>
  <c r="B41" i="76" s="1"/>
  <c r="R27" i="76"/>
  <c r="P27" i="76"/>
  <c r="N27" i="76"/>
  <c r="L27" i="76"/>
  <c r="J27" i="76"/>
  <c r="H27" i="76"/>
  <c r="D27" i="76"/>
  <c r="F19" i="76"/>
  <c r="F27" i="76"/>
  <c r="B15" i="76"/>
  <c r="R14" i="76"/>
  <c r="P14" i="76"/>
  <c r="N14" i="76"/>
  <c r="L14" i="76"/>
  <c r="J14" i="76"/>
  <c r="H14" i="76"/>
  <c r="F14" i="76"/>
  <c r="D14" i="76"/>
  <c r="F59" i="76"/>
  <c r="AC53" i="68"/>
  <c r="AH53" i="68"/>
  <c r="AG53" i="68"/>
  <c r="AF53" i="68"/>
  <c r="AE53" i="68"/>
  <c r="AD53" i="68"/>
  <c r="AB53" i="68"/>
  <c r="AA53" i="68"/>
  <c r="Z53" i="68"/>
  <c r="Y53" i="68"/>
  <c r="X53" i="68"/>
  <c r="W53" i="68"/>
  <c r="V53" i="68"/>
  <c r="U53" i="68"/>
  <c r="T53" i="68"/>
  <c r="S53" i="68"/>
  <c r="R53" i="68"/>
  <c r="Q53" i="68"/>
  <c r="P53" i="68"/>
  <c r="O53" i="68"/>
  <c r="N53" i="68"/>
  <c r="M53" i="68"/>
  <c r="L53" i="68"/>
  <c r="K53" i="68"/>
  <c r="J53" i="68"/>
  <c r="I53" i="68"/>
  <c r="H53" i="68"/>
  <c r="G53" i="68"/>
  <c r="F53" i="68"/>
  <c r="E53" i="68"/>
  <c r="D53" i="68"/>
  <c r="AI53" i="68" s="1"/>
  <c r="C53" i="68"/>
  <c r="AI52" i="68"/>
  <c r="AI51" i="68"/>
  <c r="AI50" i="68"/>
  <c r="AI49" i="68"/>
  <c r="AI48" i="68"/>
  <c r="AI47" i="68"/>
  <c r="AI61" i="68" s="1"/>
  <c r="AI46" i="68"/>
  <c r="AI45" i="68"/>
  <c r="AI44" i="68"/>
  <c r="AI43" i="68"/>
  <c r="W54" i="68" s="1"/>
  <c r="AI42" i="68"/>
  <c r="AI41" i="68"/>
  <c r="B15" i="74"/>
  <c r="B28" i="74" s="1"/>
  <c r="B41" i="74" s="1"/>
  <c r="B15" i="73"/>
  <c r="B28" i="73"/>
  <c r="B41" i="73" s="1"/>
  <c r="B15" i="68"/>
  <c r="B28" i="68"/>
  <c r="B41" i="68"/>
  <c r="B28" i="75"/>
  <c r="B41" i="75"/>
  <c r="B15" i="75"/>
  <c r="AM66" i="75"/>
  <c r="AL66" i="75"/>
  <c r="AK66" i="75"/>
  <c r="AJ66" i="75"/>
  <c r="AH66" i="75"/>
  <c r="AG66" i="75"/>
  <c r="AF66" i="75"/>
  <c r="AE66" i="75"/>
  <c r="AD66" i="75"/>
  <c r="AC66" i="75"/>
  <c r="AB66" i="75"/>
  <c r="AA66" i="75"/>
  <c r="Z66" i="75"/>
  <c r="Y66" i="75"/>
  <c r="X66" i="75"/>
  <c r="W66" i="75"/>
  <c r="V66" i="75"/>
  <c r="U66" i="75"/>
  <c r="T66" i="75"/>
  <c r="S66" i="75"/>
  <c r="R66" i="75"/>
  <c r="Q66" i="75"/>
  <c r="P66" i="75"/>
  <c r="O66" i="75"/>
  <c r="N66" i="75"/>
  <c r="M66" i="75"/>
  <c r="L66" i="75"/>
  <c r="K66" i="75"/>
  <c r="J66" i="75"/>
  <c r="I66" i="75"/>
  <c r="H66" i="75"/>
  <c r="G66" i="75"/>
  <c r="F66" i="75"/>
  <c r="E66" i="75"/>
  <c r="D66" i="75"/>
  <c r="C66" i="75"/>
  <c r="AM65" i="75"/>
  <c r="AL65" i="75"/>
  <c r="AK65" i="75"/>
  <c r="AJ65" i="75"/>
  <c r="AH65" i="75"/>
  <c r="AG65" i="75"/>
  <c r="AF65" i="75"/>
  <c r="AE65" i="75"/>
  <c r="AD65" i="75"/>
  <c r="AC65" i="75"/>
  <c r="AB65" i="75"/>
  <c r="AA65" i="75"/>
  <c r="Z65" i="75"/>
  <c r="Y65" i="75"/>
  <c r="X65" i="75"/>
  <c r="W65" i="75"/>
  <c r="V65" i="75"/>
  <c r="U65" i="75"/>
  <c r="T65" i="75"/>
  <c r="S65" i="75"/>
  <c r="R65" i="75"/>
  <c r="Q65" i="75"/>
  <c r="P65" i="75"/>
  <c r="O65" i="75"/>
  <c r="N65" i="75"/>
  <c r="M65" i="75"/>
  <c r="L65" i="75"/>
  <c r="K65" i="75"/>
  <c r="J65" i="75"/>
  <c r="I65" i="75"/>
  <c r="H65" i="75"/>
  <c r="G65" i="75"/>
  <c r="F65" i="75"/>
  <c r="E65" i="75"/>
  <c r="D65" i="75"/>
  <c r="C65" i="75"/>
  <c r="AM64" i="75"/>
  <c r="AL64" i="75"/>
  <c r="AK64" i="75"/>
  <c r="AJ64" i="75"/>
  <c r="AH64" i="75"/>
  <c r="AG64" i="75"/>
  <c r="AF64" i="75"/>
  <c r="AE64" i="75"/>
  <c r="AD64" i="75"/>
  <c r="AC64" i="75"/>
  <c r="AB64" i="75"/>
  <c r="AA64" i="75"/>
  <c r="Z64" i="75"/>
  <c r="Y64" i="75"/>
  <c r="X64" i="75"/>
  <c r="W64" i="75"/>
  <c r="V64" i="75"/>
  <c r="U64" i="75"/>
  <c r="T64" i="75"/>
  <c r="S64" i="75"/>
  <c r="R64" i="75"/>
  <c r="Q64" i="75"/>
  <c r="P64" i="75"/>
  <c r="O64" i="75"/>
  <c r="N64" i="75"/>
  <c r="M64" i="75"/>
  <c r="L64" i="75"/>
  <c r="K64" i="75"/>
  <c r="J64" i="75"/>
  <c r="I64" i="75"/>
  <c r="H64" i="75"/>
  <c r="G64" i="75"/>
  <c r="F64" i="75"/>
  <c r="E64" i="75"/>
  <c r="D64" i="75"/>
  <c r="C64" i="75"/>
  <c r="AM63" i="75"/>
  <c r="AL63" i="75"/>
  <c r="AK63" i="75"/>
  <c r="AJ63" i="75"/>
  <c r="AH63" i="75"/>
  <c r="AG63" i="75"/>
  <c r="AF63" i="75"/>
  <c r="AE63" i="75"/>
  <c r="AD63" i="75"/>
  <c r="AC63" i="75"/>
  <c r="AB63" i="75"/>
  <c r="AA63" i="75"/>
  <c r="Z63" i="75"/>
  <c r="Y63" i="75"/>
  <c r="X63" i="75"/>
  <c r="W63" i="75"/>
  <c r="V63" i="75"/>
  <c r="U63" i="75"/>
  <c r="T63" i="75"/>
  <c r="S63" i="75"/>
  <c r="R63" i="75"/>
  <c r="Q63" i="75"/>
  <c r="P63" i="75"/>
  <c r="O63" i="75"/>
  <c r="N63" i="75"/>
  <c r="M63" i="75"/>
  <c r="L63" i="75"/>
  <c r="K63" i="75"/>
  <c r="J63" i="75"/>
  <c r="I63" i="75"/>
  <c r="H63" i="75"/>
  <c r="G63" i="75"/>
  <c r="F63" i="75"/>
  <c r="E63" i="75"/>
  <c r="D63" i="75"/>
  <c r="C63" i="75"/>
  <c r="AM62" i="75"/>
  <c r="AL62" i="75"/>
  <c r="AK62" i="75"/>
  <c r="AJ62" i="75"/>
  <c r="AH62" i="75"/>
  <c r="AG62" i="75"/>
  <c r="AF62" i="75"/>
  <c r="AE62" i="75"/>
  <c r="AD62" i="75"/>
  <c r="AC62" i="75"/>
  <c r="AB62" i="75"/>
  <c r="AA62" i="75"/>
  <c r="Z62" i="75"/>
  <c r="Y62" i="75"/>
  <c r="X62" i="75"/>
  <c r="W62" i="75"/>
  <c r="V62" i="75"/>
  <c r="U62" i="75"/>
  <c r="T62" i="75"/>
  <c r="S62" i="75"/>
  <c r="R62" i="75"/>
  <c r="Q62" i="75"/>
  <c r="P62" i="75"/>
  <c r="O62" i="75"/>
  <c r="N62" i="75"/>
  <c r="M62" i="75"/>
  <c r="L62" i="75"/>
  <c r="K62" i="75"/>
  <c r="J62" i="75"/>
  <c r="I62" i="75"/>
  <c r="H62" i="75"/>
  <c r="G62" i="75"/>
  <c r="F62" i="75"/>
  <c r="E62" i="75"/>
  <c r="D62" i="75"/>
  <c r="C62" i="75"/>
  <c r="AM61" i="75"/>
  <c r="AL61" i="75"/>
  <c r="AK61" i="75"/>
  <c r="AJ61" i="75"/>
  <c r="AH61" i="75"/>
  <c r="AG61" i="75"/>
  <c r="AF61" i="75"/>
  <c r="AE61" i="75"/>
  <c r="AD61" i="75"/>
  <c r="AC61" i="75"/>
  <c r="AB61" i="75"/>
  <c r="AA61" i="75"/>
  <c r="Z61" i="75"/>
  <c r="Y61" i="75"/>
  <c r="X61" i="75"/>
  <c r="W61" i="75"/>
  <c r="V61" i="75"/>
  <c r="U61" i="75"/>
  <c r="T61" i="75"/>
  <c r="S61" i="75"/>
  <c r="R61" i="75"/>
  <c r="Q61" i="75"/>
  <c r="P61" i="75"/>
  <c r="O61" i="75"/>
  <c r="N61" i="75"/>
  <c r="M61" i="75"/>
  <c r="L61" i="75"/>
  <c r="K61" i="75"/>
  <c r="J61" i="75"/>
  <c r="I61" i="75"/>
  <c r="H61" i="75"/>
  <c r="G61" i="75"/>
  <c r="F61" i="75"/>
  <c r="E61" i="75"/>
  <c r="D61" i="75"/>
  <c r="C61" i="75"/>
  <c r="AM60" i="75"/>
  <c r="AL60" i="75"/>
  <c r="AK60" i="75"/>
  <c r="AJ60" i="75"/>
  <c r="AH60" i="75"/>
  <c r="AG60" i="75"/>
  <c r="AF60" i="75"/>
  <c r="AE60" i="75"/>
  <c r="AD60" i="75"/>
  <c r="AC60" i="75"/>
  <c r="AB60" i="75"/>
  <c r="AA60" i="75"/>
  <c r="Z60" i="75"/>
  <c r="Y60" i="75"/>
  <c r="X60" i="75"/>
  <c r="W60" i="75"/>
  <c r="V60" i="75"/>
  <c r="U60" i="75"/>
  <c r="T60" i="75"/>
  <c r="S60" i="75"/>
  <c r="R60" i="75"/>
  <c r="Q60" i="75"/>
  <c r="P60" i="75"/>
  <c r="O60" i="75"/>
  <c r="N60" i="75"/>
  <c r="M60" i="75"/>
  <c r="L60" i="75"/>
  <c r="K60" i="75"/>
  <c r="J60" i="75"/>
  <c r="I60" i="75"/>
  <c r="H60" i="75"/>
  <c r="G60" i="75"/>
  <c r="F60" i="75"/>
  <c r="E60" i="75"/>
  <c r="D60" i="75"/>
  <c r="C60" i="75"/>
  <c r="AM59" i="75"/>
  <c r="AL59" i="75"/>
  <c r="AK59" i="75"/>
  <c r="AJ59" i="75"/>
  <c r="AH59" i="75"/>
  <c r="AG59" i="75"/>
  <c r="AF59" i="75"/>
  <c r="AE59" i="75"/>
  <c r="AD59" i="75"/>
  <c r="AC59" i="75"/>
  <c r="AB59" i="75"/>
  <c r="AA59" i="75"/>
  <c r="Z59" i="75"/>
  <c r="Y59" i="75"/>
  <c r="X59" i="75"/>
  <c r="W59" i="75"/>
  <c r="V59" i="75"/>
  <c r="U59" i="75"/>
  <c r="T59" i="75"/>
  <c r="S59" i="75"/>
  <c r="R59" i="75"/>
  <c r="Q59" i="75"/>
  <c r="P59" i="75"/>
  <c r="O59" i="75"/>
  <c r="N59" i="75"/>
  <c r="M59" i="75"/>
  <c r="L59" i="75"/>
  <c r="K59" i="75"/>
  <c r="J59" i="75"/>
  <c r="I59" i="75"/>
  <c r="H59" i="75"/>
  <c r="G59" i="75"/>
  <c r="F59" i="75"/>
  <c r="E59" i="75"/>
  <c r="D59" i="75"/>
  <c r="C59" i="75"/>
  <c r="AM58" i="75"/>
  <c r="AL58" i="75"/>
  <c r="AK58" i="75"/>
  <c r="AJ58" i="75"/>
  <c r="AH58" i="75"/>
  <c r="AG58" i="75"/>
  <c r="AF58" i="75"/>
  <c r="AE58" i="75"/>
  <c r="AD58" i="75"/>
  <c r="AC58" i="75"/>
  <c r="AB58" i="75"/>
  <c r="AA58" i="75"/>
  <c r="Z58" i="75"/>
  <c r="Y58" i="75"/>
  <c r="X58" i="75"/>
  <c r="W58" i="75"/>
  <c r="V58" i="75"/>
  <c r="U58" i="75"/>
  <c r="T58" i="75"/>
  <c r="S58" i="75"/>
  <c r="R58" i="75"/>
  <c r="Q58" i="75"/>
  <c r="P58" i="75"/>
  <c r="O58" i="75"/>
  <c r="N58" i="75"/>
  <c r="M58" i="75"/>
  <c r="L58" i="75"/>
  <c r="K58" i="75"/>
  <c r="J58" i="75"/>
  <c r="I58" i="75"/>
  <c r="H58" i="75"/>
  <c r="G58" i="75"/>
  <c r="F58" i="75"/>
  <c r="E58" i="75"/>
  <c r="D58" i="75"/>
  <c r="C58" i="75"/>
  <c r="AM57" i="75"/>
  <c r="AL57" i="75"/>
  <c r="AK57" i="75"/>
  <c r="AJ57" i="75"/>
  <c r="AH57" i="75"/>
  <c r="AG57" i="75"/>
  <c r="AF57" i="75"/>
  <c r="AE57" i="75"/>
  <c r="AD57" i="75"/>
  <c r="AC57" i="75"/>
  <c r="AB57" i="75"/>
  <c r="AA57" i="75"/>
  <c r="Z57" i="75"/>
  <c r="Y57" i="75"/>
  <c r="X57" i="75"/>
  <c r="W57" i="75"/>
  <c r="V57" i="75"/>
  <c r="U57" i="75"/>
  <c r="T57" i="75"/>
  <c r="S57" i="75"/>
  <c r="R57" i="75"/>
  <c r="Q57" i="75"/>
  <c r="P57" i="75"/>
  <c r="O57" i="75"/>
  <c r="N57" i="75"/>
  <c r="M57" i="75"/>
  <c r="L57" i="75"/>
  <c r="K57" i="75"/>
  <c r="J57" i="75"/>
  <c r="I57" i="75"/>
  <c r="H57" i="75"/>
  <c r="G57" i="75"/>
  <c r="F57" i="75"/>
  <c r="E57" i="75"/>
  <c r="D57" i="75"/>
  <c r="C57" i="75"/>
  <c r="AM56" i="75"/>
  <c r="AL56" i="75"/>
  <c r="AK56" i="75"/>
  <c r="AJ56" i="75"/>
  <c r="AH56" i="75"/>
  <c r="AG56" i="75"/>
  <c r="AE56" i="75"/>
  <c r="AD56" i="75"/>
  <c r="AC56" i="75"/>
  <c r="AB56" i="75"/>
  <c r="AA56" i="75"/>
  <c r="Z56" i="75"/>
  <c r="Y56" i="75"/>
  <c r="X56" i="75"/>
  <c r="W56" i="75"/>
  <c r="V56" i="75"/>
  <c r="U56" i="75"/>
  <c r="T56" i="75"/>
  <c r="S56" i="75"/>
  <c r="R56" i="75"/>
  <c r="Q56" i="75"/>
  <c r="P56" i="75"/>
  <c r="O56" i="75"/>
  <c r="N56" i="75"/>
  <c r="M56" i="75"/>
  <c r="L56" i="75"/>
  <c r="K56" i="75"/>
  <c r="J56" i="75"/>
  <c r="I56" i="75"/>
  <c r="H56" i="75"/>
  <c r="G56" i="75"/>
  <c r="F56" i="75"/>
  <c r="E56" i="75"/>
  <c r="D56" i="75"/>
  <c r="C56" i="75"/>
  <c r="AM55" i="75"/>
  <c r="AL55" i="75"/>
  <c r="AL67" i="75" s="1"/>
  <c r="AK55" i="75"/>
  <c r="AK67" i="75" s="1"/>
  <c r="AJ55" i="75"/>
  <c r="AJ67" i="75" s="1"/>
  <c r="AH55" i="75"/>
  <c r="AG55" i="75"/>
  <c r="AG67" i="75" s="1"/>
  <c r="AF55" i="75"/>
  <c r="AF67" i="75" s="1"/>
  <c r="AE55" i="75"/>
  <c r="AE67" i="75"/>
  <c r="AD55" i="75"/>
  <c r="AC55" i="75"/>
  <c r="AC67" i="75"/>
  <c r="AB55" i="75"/>
  <c r="AB67" i="75"/>
  <c r="AA55" i="75"/>
  <c r="AA67" i="75"/>
  <c r="Z55" i="75"/>
  <c r="Y55" i="75"/>
  <c r="Y67" i="75"/>
  <c r="X55" i="75"/>
  <c r="X67" i="75"/>
  <c r="W55" i="75"/>
  <c r="W67" i="75"/>
  <c r="V55" i="75"/>
  <c r="U55" i="75"/>
  <c r="U67" i="75"/>
  <c r="T55" i="75"/>
  <c r="T67" i="75"/>
  <c r="S55" i="75"/>
  <c r="S67" i="75"/>
  <c r="R55" i="75"/>
  <c r="Q55" i="75"/>
  <c r="Q67" i="75"/>
  <c r="P55" i="75"/>
  <c r="P67" i="75"/>
  <c r="O55" i="75"/>
  <c r="O67" i="75"/>
  <c r="N55" i="75"/>
  <c r="M55" i="75"/>
  <c r="M67" i="75"/>
  <c r="L55" i="75"/>
  <c r="L67" i="75"/>
  <c r="K55" i="75"/>
  <c r="K67" i="75"/>
  <c r="J55" i="75"/>
  <c r="I55" i="75"/>
  <c r="I67" i="75" s="1"/>
  <c r="H55" i="75"/>
  <c r="G55" i="75"/>
  <c r="G67" i="75"/>
  <c r="F55" i="75"/>
  <c r="E55" i="75"/>
  <c r="E67" i="75"/>
  <c r="D55" i="75"/>
  <c r="C55" i="75"/>
  <c r="C67" i="75" s="1"/>
  <c r="AM53" i="75"/>
  <c r="AL53" i="75"/>
  <c r="AK53" i="75"/>
  <c r="AJ53" i="75"/>
  <c r="AH53" i="75"/>
  <c r="AG53" i="75"/>
  <c r="AF53" i="75"/>
  <c r="AE53" i="75"/>
  <c r="AD53" i="75"/>
  <c r="AC53" i="75"/>
  <c r="AB53" i="75"/>
  <c r="AA53" i="75"/>
  <c r="Z53" i="75"/>
  <c r="Y53" i="75"/>
  <c r="X53" i="75"/>
  <c r="W53" i="75"/>
  <c r="V53" i="75"/>
  <c r="U53" i="75"/>
  <c r="T53" i="75"/>
  <c r="S53" i="75"/>
  <c r="R53" i="75"/>
  <c r="Q53" i="75"/>
  <c r="P53" i="75"/>
  <c r="O53" i="75"/>
  <c r="N53" i="75"/>
  <c r="M53" i="75"/>
  <c r="L53" i="75"/>
  <c r="K53" i="75"/>
  <c r="J53" i="75"/>
  <c r="I53" i="75"/>
  <c r="H53" i="75"/>
  <c r="G53" i="75"/>
  <c r="F53" i="75"/>
  <c r="E53" i="75"/>
  <c r="D53" i="75"/>
  <c r="C53" i="75"/>
  <c r="AI53" i="75"/>
  <c r="AI52" i="75"/>
  <c r="AI51" i="75"/>
  <c r="AI65" i="75"/>
  <c r="AI50" i="75"/>
  <c r="AI49" i="75"/>
  <c r="AI48" i="75"/>
  <c r="AI62" i="75"/>
  <c r="AI47" i="75"/>
  <c r="AI46" i="75"/>
  <c r="AI45" i="75"/>
  <c r="AI59" i="75" s="1"/>
  <c r="AI44" i="75"/>
  <c r="AI43" i="75"/>
  <c r="AI42" i="75"/>
  <c r="AI41" i="75"/>
  <c r="AH40" i="75"/>
  <c r="AG40" i="75"/>
  <c r="AF40" i="75"/>
  <c r="AE40" i="75"/>
  <c r="AD40" i="75"/>
  <c r="AC40" i="75"/>
  <c r="AB40" i="75"/>
  <c r="AA40" i="75"/>
  <c r="Z40" i="75"/>
  <c r="Y40" i="75"/>
  <c r="X40" i="75"/>
  <c r="W40" i="75"/>
  <c r="V40" i="75"/>
  <c r="U40" i="75"/>
  <c r="T40" i="75"/>
  <c r="S40" i="75"/>
  <c r="R40" i="75"/>
  <c r="Q40" i="75"/>
  <c r="P40" i="75"/>
  <c r="O40" i="75"/>
  <c r="N40" i="75"/>
  <c r="M40" i="75"/>
  <c r="L40" i="75"/>
  <c r="K40" i="75"/>
  <c r="J40" i="75"/>
  <c r="I40" i="75"/>
  <c r="H40" i="75"/>
  <c r="G40" i="75"/>
  <c r="F40" i="75"/>
  <c r="E40" i="75"/>
  <c r="D40" i="75"/>
  <c r="AI40" i="75"/>
  <c r="C40" i="75"/>
  <c r="AI39" i="75"/>
  <c r="AI66" i="75" s="1"/>
  <c r="AI38" i="75"/>
  <c r="AI37" i="75"/>
  <c r="AI36" i="75"/>
  <c r="AI35" i="75"/>
  <c r="AI34" i="75"/>
  <c r="AI33" i="75"/>
  <c r="AI32" i="75"/>
  <c r="AI31" i="75"/>
  <c r="AI58" i="75" s="1"/>
  <c r="AI30" i="75"/>
  <c r="AI29" i="75"/>
  <c r="AI28" i="75"/>
  <c r="AH27" i="75"/>
  <c r="AG27" i="75"/>
  <c r="AF27" i="75"/>
  <c r="AE27" i="75"/>
  <c r="AD27" i="75"/>
  <c r="AC27" i="75"/>
  <c r="AB27" i="75"/>
  <c r="AA27" i="75"/>
  <c r="Z27" i="75"/>
  <c r="Y27" i="75"/>
  <c r="X27" i="75"/>
  <c r="W27" i="75"/>
  <c r="V27" i="75"/>
  <c r="U27" i="75"/>
  <c r="T27" i="75"/>
  <c r="S27" i="75"/>
  <c r="R27" i="75"/>
  <c r="Q27" i="75"/>
  <c r="P27" i="75"/>
  <c r="O27" i="75"/>
  <c r="N27" i="75"/>
  <c r="M27" i="75"/>
  <c r="L27" i="75"/>
  <c r="K27" i="75"/>
  <c r="J27" i="75"/>
  <c r="I27" i="75"/>
  <c r="H27" i="75"/>
  <c r="G27" i="75"/>
  <c r="F27" i="75"/>
  <c r="E27" i="75"/>
  <c r="D27" i="75"/>
  <c r="C27" i="75"/>
  <c r="AI27" i="75"/>
  <c r="AI26" i="75"/>
  <c r="AI25" i="75"/>
  <c r="AI24" i="75"/>
  <c r="AI23" i="75"/>
  <c r="AI22" i="75"/>
  <c r="AI21" i="75"/>
  <c r="AI61" i="75" s="1"/>
  <c r="AI20" i="75"/>
  <c r="AI19" i="75"/>
  <c r="AI18" i="75"/>
  <c r="AI17" i="75"/>
  <c r="AI16" i="75"/>
  <c r="AI15" i="75"/>
  <c r="AH14" i="75"/>
  <c r="AG14" i="75"/>
  <c r="AF14" i="75"/>
  <c r="AE14" i="75"/>
  <c r="AD14" i="75"/>
  <c r="AC14" i="75"/>
  <c r="AB14" i="75"/>
  <c r="AA14" i="75"/>
  <c r="Z14" i="75"/>
  <c r="Y14" i="75"/>
  <c r="X14" i="75"/>
  <c r="W14" i="75"/>
  <c r="V14" i="75"/>
  <c r="U14" i="75"/>
  <c r="T14" i="75"/>
  <c r="S14" i="75"/>
  <c r="R14" i="75"/>
  <c r="Q14" i="75"/>
  <c r="P14" i="75"/>
  <c r="O14" i="75"/>
  <c r="N14" i="75"/>
  <c r="M14" i="75"/>
  <c r="L14" i="75"/>
  <c r="K14" i="75"/>
  <c r="J14" i="75"/>
  <c r="I14" i="75"/>
  <c r="H14" i="75"/>
  <c r="G14" i="75"/>
  <c r="F14" i="75"/>
  <c r="E14" i="75"/>
  <c r="D14" i="75"/>
  <c r="C14" i="75"/>
  <c r="AI14" i="75" s="1"/>
  <c r="AI13" i="75"/>
  <c r="AI12" i="75"/>
  <c r="AI11" i="75"/>
  <c r="AI10" i="75"/>
  <c r="AI9" i="75"/>
  <c r="AI8" i="75"/>
  <c r="AI7" i="75"/>
  <c r="AI6" i="75"/>
  <c r="AI5" i="75"/>
  <c r="AI4" i="75"/>
  <c r="AI3" i="75"/>
  <c r="AI56" i="75" s="1"/>
  <c r="AI2" i="75"/>
  <c r="AM66" i="74"/>
  <c r="AL66" i="74"/>
  <c r="AK66" i="74"/>
  <c r="AJ66" i="74"/>
  <c r="AH66" i="74"/>
  <c r="AG66" i="74"/>
  <c r="AF66" i="74"/>
  <c r="AE66" i="74"/>
  <c r="AD66" i="74"/>
  <c r="AC66" i="74"/>
  <c r="AB66" i="74"/>
  <c r="AA66" i="74"/>
  <c r="Z66" i="74"/>
  <c r="Y66" i="74"/>
  <c r="X66" i="74"/>
  <c r="W66" i="74"/>
  <c r="V66" i="74"/>
  <c r="U66" i="74"/>
  <c r="T66" i="74"/>
  <c r="S66" i="74"/>
  <c r="R66" i="74"/>
  <c r="Q66" i="74"/>
  <c r="P66" i="74"/>
  <c r="O66" i="74"/>
  <c r="N66" i="74"/>
  <c r="M66" i="74"/>
  <c r="L66" i="74"/>
  <c r="K66" i="74"/>
  <c r="J66" i="74"/>
  <c r="I66" i="74"/>
  <c r="H66" i="74"/>
  <c r="G66" i="74"/>
  <c r="F66" i="74"/>
  <c r="E66" i="74"/>
  <c r="D66" i="74"/>
  <c r="C66" i="74"/>
  <c r="AM65" i="74"/>
  <c r="AL65" i="74"/>
  <c r="AK65" i="74"/>
  <c r="AJ65" i="74"/>
  <c r="AH65" i="74"/>
  <c r="AG65" i="74"/>
  <c r="AF65" i="74"/>
  <c r="AE65" i="74"/>
  <c r="AD65" i="74"/>
  <c r="AC65" i="74"/>
  <c r="AB65" i="74"/>
  <c r="AA65" i="74"/>
  <c r="Z65" i="74"/>
  <c r="Y65" i="74"/>
  <c r="X65" i="74"/>
  <c r="W65" i="74"/>
  <c r="V65" i="74"/>
  <c r="U65" i="74"/>
  <c r="T65" i="74"/>
  <c r="S65" i="74"/>
  <c r="R65" i="74"/>
  <c r="Q65" i="74"/>
  <c r="P65" i="74"/>
  <c r="O65" i="74"/>
  <c r="N65" i="74"/>
  <c r="M65" i="74"/>
  <c r="L65" i="74"/>
  <c r="K65" i="74"/>
  <c r="J65" i="74"/>
  <c r="I65" i="74"/>
  <c r="H65" i="74"/>
  <c r="G65" i="74"/>
  <c r="F65" i="74"/>
  <c r="E65" i="74"/>
  <c r="D65" i="74"/>
  <c r="C65" i="74"/>
  <c r="AM64" i="74"/>
  <c r="AL64" i="74"/>
  <c r="AK64" i="74"/>
  <c r="AJ64" i="74"/>
  <c r="AH64" i="74"/>
  <c r="AG64" i="74"/>
  <c r="AF64" i="74"/>
  <c r="AE64" i="74"/>
  <c r="AD64" i="74"/>
  <c r="AC64" i="74"/>
  <c r="AB64" i="74"/>
  <c r="AA64" i="74"/>
  <c r="Z64" i="74"/>
  <c r="Y64" i="74"/>
  <c r="X64" i="74"/>
  <c r="W64" i="74"/>
  <c r="V64" i="74"/>
  <c r="U64" i="74"/>
  <c r="T64" i="74"/>
  <c r="S64" i="74"/>
  <c r="R64" i="74"/>
  <c r="Q64" i="74"/>
  <c r="P64" i="74"/>
  <c r="O64" i="74"/>
  <c r="N64" i="74"/>
  <c r="M64" i="74"/>
  <c r="L64" i="74"/>
  <c r="K64" i="74"/>
  <c r="J64" i="74"/>
  <c r="I64" i="74"/>
  <c r="H64" i="74"/>
  <c r="G64" i="74"/>
  <c r="F64" i="74"/>
  <c r="E64" i="74"/>
  <c r="D64" i="74"/>
  <c r="C64" i="74"/>
  <c r="AM63" i="74"/>
  <c r="AL63" i="74"/>
  <c r="AK63" i="74"/>
  <c r="AJ63" i="74"/>
  <c r="AH63" i="74"/>
  <c r="AG63" i="74"/>
  <c r="AF63" i="74"/>
  <c r="AE63" i="74"/>
  <c r="AD63" i="74"/>
  <c r="AC63" i="74"/>
  <c r="AB63" i="74"/>
  <c r="AA63" i="74"/>
  <c r="Z63" i="74"/>
  <c r="Y63" i="74"/>
  <c r="X63" i="74"/>
  <c r="W63" i="74"/>
  <c r="V63" i="74"/>
  <c r="U63" i="74"/>
  <c r="T63" i="74"/>
  <c r="S63" i="74"/>
  <c r="R63" i="74"/>
  <c r="Q63" i="74"/>
  <c r="P63" i="74"/>
  <c r="O63" i="74"/>
  <c r="N63" i="74"/>
  <c r="M63" i="74"/>
  <c r="L63" i="74"/>
  <c r="K63" i="74"/>
  <c r="J63" i="74"/>
  <c r="I63" i="74"/>
  <c r="H63" i="74"/>
  <c r="G63" i="74"/>
  <c r="F63" i="74"/>
  <c r="E63" i="74"/>
  <c r="D63" i="74"/>
  <c r="C63" i="74"/>
  <c r="AM62" i="74"/>
  <c r="AL62" i="74"/>
  <c r="AK62" i="74"/>
  <c r="AJ62" i="74"/>
  <c r="AH62" i="74"/>
  <c r="AG62" i="74"/>
  <c r="AF62" i="74"/>
  <c r="AE62" i="74"/>
  <c r="AD62" i="74"/>
  <c r="AC62" i="74"/>
  <c r="AB62" i="74"/>
  <c r="AA62" i="74"/>
  <c r="Z62" i="74"/>
  <c r="Y62" i="74"/>
  <c r="X62" i="74"/>
  <c r="W62" i="74"/>
  <c r="V62" i="74"/>
  <c r="U62" i="74"/>
  <c r="T62" i="74"/>
  <c r="S62" i="74"/>
  <c r="R62" i="74"/>
  <c r="Q62" i="74"/>
  <c r="P62" i="74"/>
  <c r="O62" i="74"/>
  <c r="N62" i="74"/>
  <c r="M62" i="74"/>
  <c r="L62" i="74"/>
  <c r="K62" i="74"/>
  <c r="J62" i="74"/>
  <c r="I62" i="74"/>
  <c r="H62" i="74"/>
  <c r="G62" i="74"/>
  <c r="F62" i="74"/>
  <c r="E62" i="74"/>
  <c r="D62" i="74"/>
  <c r="C62" i="74"/>
  <c r="AM61" i="74"/>
  <c r="AL61" i="74"/>
  <c r="AK61" i="74"/>
  <c r="AJ61" i="74"/>
  <c r="AH61" i="74"/>
  <c r="AG61" i="74"/>
  <c r="AF61" i="74"/>
  <c r="AE61" i="74"/>
  <c r="AD61" i="74"/>
  <c r="AC61" i="74"/>
  <c r="AB61" i="74"/>
  <c r="AA61" i="74"/>
  <c r="Z61" i="74"/>
  <c r="Y61" i="74"/>
  <c r="X61" i="74"/>
  <c r="W61" i="74"/>
  <c r="V61" i="74"/>
  <c r="U61" i="74"/>
  <c r="T61" i="74"/>
  <c r="S61" i="74"/>
  <c r="R61" i="74"/>
  <c r="Q61" i="74"/>
  <c r="P61" i="74"/>
  <c r="O61" i="74"/>
  <c r="N61" i="74"/>
  <c r="M61" i="74"/>
  <c r="L61" i="74"/>
  <c r="K61" i="74"/>
  <c r="J61" i="74"/>
  <c r="I61" i="74"/>
  <c r="H61" i="74"/>
  <c r="G61" i="74"/>
  <c r="F61" i="74"/>
  <c r="E61" i="74"/>
  <c r="D61" i="74"/>
  <c r="C61" i="74"/>
  <c r="AM60" i="74"/>
  <c r="AL60" i="74"/>
  <c r="AK60" i="74"/>
  <c r="AJ60" i="74"/>
  <c r="AH60" i="74"/>
  <c r="AG60" i="74"/>
  <c r="AF60" i="74"/>
  <c r="AE60" i="74"/>
  <c r="AD60" i="74"/>
  <c r="AC60" i="74"/>
  <c r="AB60" i="74"/>
  <c r="AA60" i="74"/>
  <c r="Z60" i="74"/>
  <c r="Y60" i="74"/>
  <c r="X60" i="74"/>
  <c r="W60" i="74"/>
  <c r="V60" i="74"/>
  <c r="U60" i="74"/>
  <c r="T60" i="74"/>
  <c r="S60" i="74"/>
  <c r="R60" i="74"/>
  <c r="Q60" i="74"/>
  <c r="P60" i="74"/>
  <c r="O60" i="74"/>
  <c r="N60" i="74"/>
  <c r="M60" i="74"/>
  <c r="L60" i="74"/>
  <c r="K60" i="74"/>
  <c r="J60" i="74"/>
  <c r="I60" i="74"/>
  <c r="H60" i="74"/>
  <c r="G60" i="74"/>
  <c r="F60" i="74"/>
  <c r="E60" i="74"/>
  <c r="D60" i="74"/>
  <c r="C60" i="74"/>
  <c r="AM59" i="74"/>
  <c r="AL59" i="74"/>
  <c r="AK59" i="74"/>
  <c r="AJ59" i="74"/>
  <c r="AH59" i="74"/>
  <c r="AG59" i="74"/>
  <c r="AF59" i="74"/>
  <c r="AE59" i="74"/>
  <c r="AD59" i="74"/>
  <c r="AC59" i="74"/>
  <c r="AB59" i="74"/>
  <c r="AA59" i="74"/>
  <c r="Z59" i="74"/>
  <c r="Y59" i="74"/>
  <c r="X59" i="74"/>
  <c r="W59" i="74"/>
  <c r="V59" i="74"/>
  <c r="U59" i="74"/>
  <c r="T59" i="74"/>
  <c r="S59" i="74"/>
  <c r="R59" i="74"/>
  <c r="Q59" i="74"/>
  <c r="P59" i="74"/>
  <c r="O59" i="74"/>
  <c r="N59" i="74"/>
  <c r="M59" i="74"/>
  <c r="L59" i="74"/>
  <c r="K59" i="74"/>
  <c r="J59" i="74"/>
  <c r="I59" i="74"/>
  <c r="H59" i="74"/>
  <c r="G59" i="74"/>
  <c r="F59" i="74"/>
  <c r="E59" i="74"/>
  <c r="D59" i="74"/>
  <c r="C59" i="74"/>
  <c r="AM58" i="74"/>
  <c r="AL58" i="74"/>
  <c r="AK58" i="74"/>
  <c r="AJ58" i="74"/>
  <c r="AH58" i="74"/>
  <c r="AG58" i="74"/>
  <c r="AF58" i="74"/>
  <c r="AE58" i="74"/>
  <c r="AD58" i="74"/>
  <c r="AC58" i="74"/>
  <c r="AB58" i="74"/>
  <c r="AA58" i="74"/>
  <c r="Z58" i="74"/>
  <c r="Y58" i="74"/>
  <c r="X58" i="74"/>
  <c r="W58" i="74"/>
  <c r="V58" i="74"/>
  <c r="U58" i="74"/>
  <c r="T58" i="74"/>
  <c r="S58" i="74"/>
  <c r="R58" i="74"/>
  <c r="Q58" i="74"/>
  <c r="P58" i="74"/>
  <c r="O58" i="74"/>
  <c r="N58" i="74"/>
  <c r="M58" i="74"/>
  <c r="L58" i="74"/>
  <c r="K58" i="74"/>
  <c r="J58" i="74"/>
  <c r="I58" i="74"/>
  <c r="H58" i="74"/>
  <c r="G58" i="74"/>
  <c r="F58" i="74"/>
  <c r="E58" i="74"/>
  <c r="D58" i="74"/>
  <c r="C58" i="74"/>
  <c r="AM57" i="74"/>
  <c r="AL57" i="74"/>
  <c r="AK57" i="74"/>
  <c r="AJ57" i="74"/>
  <c r="AH57" i="74"/>
  <c r="AG57" i="74"/>
  <c r="AF57" i="74"/>
  <c r="AE57" i="74"/>
  <c r="AD57" i="74"/>
  <c r="AC57" i="74"/>
  <c r="AB57" i="74"/>
  <c r="AA57" i="74"/>
  <c r="Z57" i="74"/>
  <c r="Y57" i="74"/>
  <c r="X57" i="74"/>
  <c r="W57" i="74"/>
  <c r="V57" i="74"/>
  <c r="U57" i="74"/>
  <c r="T57" i="74"/>
  <c r="S57" i="74"/>
  <c r="R57" i="74"/>
  <c r="Q57" i="74"/>
  <c r="P57" i="74"/>
  <c r="O57" i="74"/>
  <c r="N57" i="74"/>
  <c r="M57" i="74"/>
  <c r="L57" i="74"/>
  <c r="K57" i="74"/>
  <c r="J57" i="74"/>
  <c r="I57" i="74"/>
  <c r="H57" i="74"/>
  <c r="G57" i="74"/>
  <c r="F57" i="74"/>
  <c r="E57" i="74"/>
  <c r="D57" i="74"/>
  <c r="C57" i="74"/>
  <c r="AM56" i="74"/>
  <c r="AL56" i="74"/>
  <c r="AK56" i="74"/>
  <c r="AJ56" i="74"/>
  <c r="AH56" i="74"/>
  <c r="AG56" i="74"/>
  <c r="AF56" i="74"/>
  <c r="AE56" i="74"/>
  <c r="AD56" i="74"/>
  <c r="AD67" i="74" s="1"/>
  <c r="AC56" i="74"/>
  <c r="AC67" i="74" s="1"/>
  <c r="AB56" i="74"/>
  <c r="AA56" i="74"/>
  <c r="Z56" i="74"/>
  <c r="Z67" i="74" s="1"/>
  <c r="Y56" i="74"/>
  <c r="X56" i="74"/>
  <c r="W56" i="74"/>
  <c r="V56" i="74"/>
  <c r="U56" i="74"/>
  <c r="T56" i="74"/>
  <c r="S56" i="74"/>
  <c r="R56" i="74"/>
  <c r="R67" i="74" s="1"/>
  <c r="Q56" i="74"/>
  <c r="Q67" i="74" s="1"/>
  <c r="P56" i="74"/>
  <c r="O56" i="74"/>
  <c r="N56" i="74"/>
  <c r="M56" i="74"/>
  <c r="M67" i="74" s="1"/>
  <c r="L56" i="74"/>
  <c r="K56" i="74"/>
  <c r="J56" i="74"/>
  <c r="J67" i="74" s="1"/>
  <c r="I56" i="74"/>
  <c r="H56" i="74"/>
  <c r="G56" i="74"/>
  <c r="F56" i="74"/>
  <c r="E56" i="74"/>
  <c r="D56" i="74"/>
  <c r="C56" i="74"/>
  <c r="AM55" i="74"/>
  <c r="AM67" i="74" s="1"/>
  <c r="AL55" i="74"/>
  <c r="AK55" i="74"/>
  <c r="AK67" i="74"/>
  <c r="AJ55" i="74"/>
  <c r="AJ67" i="74" s="1"/>
  <c r="AH55" i="74"/>
  <c r="AG55" i="74"/>
  <c r="AG67" i="74"/>
  <c r="AF55" i="74"/>
  <c r="AF67" i="74"/>
  <c r="AE55" i="74"/>
  <c r="AE67" i="74"/>
  <c r="AD55" i="74"/>
  <c r="AC55" i="74"/>
  <c r="AB55" i="74"/>
  <c r="AB67" i="74"/>
  <c r="AA55" i="74"/>
  <c r="AA67" i="74"/>
  <c r="Z55" i="74"/>
  <c r="Y55" i="74"/>
  <c r="Y67" i="74" s="1"/>
  <c r="X55" i="74"/>
  <c r="X67" i="74" s="1"/>
  <c r="W55" i="74"/>
  <c r="W67" i="74" s="1"/>
  <c r="V55" i="74"/>
  <c r="U55" i="74"/>
  <c r="U67" i="74" s="1"/>
  <c r="T55" i="74"/>
  <c r="T67" i="74" s="1"/>
  <c r="S55" i="74"/>
  <c r="S67" i="74"/>
  <c r="R55" i="74"/>
  <c r="Q55" i="74"/>
  <c r="P55" i="74"/>
  <c r="P67" i="74" s="1"/>
  <c r="O55" i="74"/>
  <c r="O67" i="74"/>
  <c r="N55" i="74"/>
  <c r="N67" i="74" s="1"/>
  <c r="M55" i="74"/>
  <c r="L55" i="74"/>
  <c r="L67" i="74"/>
  <c r="K55" i="74"/>
  <c r="K67" i="74"/>
  <c r="J55" i="74"/>
  <c r="I55" i="74"/>
  <c r="I67" i="74" s="1"/>
  <c r="H55" i="74"/>
  <c r="H67" i="74" s="1"/>
  <c r="G55" i="74"/>
  <c r="G67" i="74" s="1"/>
  <c r="F55" i="74"/>
  <c r="E55" i="74"/>
  <c r="D55" i="74"/>
  <c r="D67" i="74" s="1"/>
  <c r="C55" i="74"/>
  <c r="C67" i="74" s="1"/>
  <c r="AM53" i="74"/>
  <c r="AL53" i="74"/>
  <c r="AK53" i="74"/>
  <c r="AJ53" i="74"/>
  <c r="AH53" i="74"/>
  <c r="AG53" i="74"/>
  <c r="AF53" i="74"/>
  <c r="AE53" i="74"/>
  <c r="AD53" i="74"/>
  <c r="AC53" i="74"/>
  <c r="AB53" i="74"/>
  <c r="AA53" i="74"/>
  <c r="Z53" i="74"/>
  <c r="Y53" i="74"/>
  <c r="X53" i="74"/>
  <c r="W53" i="74"/>
  <c r="V53" i="74"/>
  <c r="U53" i="74"/>
  <c r="T53" i="74"/>
  <c r="S53" i="74"/>
  <c r="R53" i="74"/>
  <c r="Q53" i="74"/>
  <c r="P53" i="74"/>
  <c r="O53" i="74"/>
  <c r="N53" i="74"/>
  <c r="M53" i="74"/>
  <c r="L53" i="74"/>
  <c r="K53" i="74"/>
  <c r="J53" i="74"/>
  <c r="I53" i="74"/>
  <c r="H53" i="74"/>
  <c r="G53" i="74"/>
  <c r="F53" i="74"/>
  <c r="E53" i="74"/>
  <c r="D53" i="74"/>
  <c r="C53" i="74"/>
  <c r="AI52" i="74"/>
  <c r="AI51" i="74"/>
  <c r="AI65" i="74" s="1"/>
  <c r="AI50" i="74"/>
  <c r="AI49" i="74"/>
  <c r="AI48" i="74"/>
  <c r="AI47" i="74"/>
  <c r="AI61" i="74" s="1"/>
  <c r="AI46" i="74"/>
  <c r="AI45" i="74"/>
  <c r="AI44" i="74"/>
  <c r="AI58" i="74" s="1"/>
  <c r="AI43" i="74"/>
  <c r="AI42" i="74"/>
  <c r="AI41" i="74"/>
  <c r="AH40" i="74"/>
  <c r="AG40" i="74"/>
  <c r="AF40" i="74"/>
  <c r="AE40" i="74"/>
  <c r="AD40" i="74"/>
  <c r="AC40" i="74"/>
  <c r="AB40" i="74"/>
  <c r="AA40" i="74"/>
  <c r="Z40" i="74"/>
  <c r="Y40" i="74"/>
  <c r="X40" i="74"/>
  <c r="W40" i="74"/>
  <c r="V40" i="74"/>
  <c r="U40" i="74"/>
  <c r="T40" i="74"/>
  <c r="S40" i="74"/>
  <c r="R40" i="74"/>
  <c r="Q40" i="74"/>
  <c r="P40" i="74"/>
  <c r="O40" i="74"/>
  <c r="N40" i="74"/>
  <c r="M40" i="74"/>
  <c r="L40" i="74"/>
  <c r="K40" i="74"/>
  <c r="J40" i="74"/>
  <c r="I40" i="74"/>
  <c r="H40" i="74"/>
  <c r="G40" i="74"/>
  <c r="F40" i="74"/>
  <c r="E40" i="74"/>
  <c r="D40" i="74"/>
  <c r="C40" i="74"/>
  <c r="AI40" i="74" s="1"/>
  <c r="AI39" i="74"/>
  <c r="AI38" i="74"/>
  <c r="AI37" i="74"/>
  <c r="AI36" i="74"/>
  <c r="AI35" i="74"/>
  <c r="AI34" i="74"/>
  <c r="AI33" i="74"/>
  <c r="AI60" i="74" s="1"/>
  <c r="AI32" i="74"/>
  <c r="AI31" i="74"/>
  <c r="AI30" i="74"/>
  <c r="AI57" i="74"/>
  <c r="AI29" i="74"/>
  <c r="AI28" i="74"/>
  <c r="AH27" i="74"/>
  <c r="AG27" i="74"/>
  <c r="AF27" i="74"/>
  <c r="AE27" i="74"/>
  <c r="AD27" i="74"/>
  <c r="AC27" i="74"/>
  <c r="AB27" i="74"/>
  <c r="AA27" i="74"/>
  <c r="Z27" i="74"/>
  <c r="Y27" i="74"/>
  <c r="X27" i="74"/>
  <c r="W27" i="74"/>
  <c r="V27" i="74"/>
  <c r="U27" i="74"/>
  <c r="T27" i="74"/>
  <c r="S27" i="74"/>
  <c r="R27" i="74"/>
  <c r="Q27" i="74"/>
  <c r="P27" i="74"/>
  <c r="O27" i="74"/>
  <c r="N27" i="74"/>
  <c r="M27" i="74"/>
  <c r="L27" i="74"/>
  <c r="K27" i="74"/>
  <c r="J27" i="74"/>
  <c r="I27" i="74"/>
  <c r="H27" i="74"/>
  <c r="G27" i="74"/>
  <c r="F27" i="74"/>
  <c r="E27" i="74"/>
  <c r="D27" i="74"/>
  <c r="C27" i="74"/>
  <c r="AI26" i="74"/>
  <c r="AI25" i="74"/>
  <c r="AI24" i="74"/>
  <c r="AI23" i="74"/>
  <c r="AI22" i="74"/>
  <c r="AI21" i="74"/>
  <c r="AI20" i="74"/>
  <c r="AI19" i="74"/>
  <c r="AI18" i="74"/>
  <c r="AI17" i="74"/>
  <c r="AI16" i="74"/>
  <c r="AI15" i="74"/>
  <c r="AH14" i="74"/>
  <c r="AG14" i="74"/>
  <c r="AF14" i="74"/>
  <c r="AE14" i="74"/>
  <c r="AD14" i="74"/>
  <c r="AC14" i="74"/>
  <c r="AB14" i="74"/>
  <c r="AA14" i="74"/>
  <c r="Z14" i="74"/>
  <c r="Y14" i="74"/>
  <c r="X14" i="74"/>
  <c r="W14" i="74"/>
  <c r="V14" i="74"/>
  <c r="U14" i="74"/>
  <c r="T14" i="74"/>
  <c r="S14" i="74"/>
  <c r="R14" i="74"/>
  <c r="Q14" i="74"/>
  <c r="P14" i="74"/>
  <c r="O14" i="74"/>
  <c r="N14" i="74"/>
  <c r="M14" i="74"/>
  <c r="L14" i="74"/>
  <c r="K14" i="74"/>
  <c r="J14" i="74"/>
  <c r="I14" i="74"/>
  <c r="H14" i="74"/>
  <c r="G14" i="74"/>
  <c r="F14" i="74"/>
  <c r="E14" i="74"/>
  <c r="D14" i="74"/>
  <c r="C14" i="74"/>
  <c r="AI14" i="74" s="1"/>
  <c r="AI13" i="74"/>
  <c r="AI12" i="74"/>
  <c r="AI11" i="74"/>
  <c r="AI10" i="74"/>
  <c r="AI9" i="74"/>
  <c r="AI8" i="74"/>
  <c r="AI7" i="74"/>
  <c r="AI6" i="74"/>
  <c r="AI5" i="74"/>
  <c r="AI4" i="74"/>
  <c r="AI3" i="74"/>
  <c r="AI2" i="74"/>
  <c r="AM66" i="73"/>
  <c r="AL66" i="73"/>
  <c r="AK66" i="73"/>
  <c r="AJ66" i="73"/>
  <c r="AH66" i="73"/>
  <c r="AG66" i="73"/>
  <c r="AF66" i="73"/>
  <c r="AE66" i="73"/>
  <c r="AD66" i="73"/>
  <c r="AC66" i="73"/>
  <c r="AB66" i="73"/>
  <c r="AA66" i="73"/>
  <c r="Z66" i="73"/>
  <c r="Y66" i="73"/>
  <c r="X66" i="73"/>
  <c r="W66" i="73"/>
  <c r="V66" i="73"/>
  <c r="U66" i="73"/>
  <c r="T66" i="73"/>
  <c r="S66" i="73"/>
  <c r="R66" i="73"/>
  <c r="Q66" i="73"/>
  <c r="P66" i="73"/>
  <c r="O66" i="73"/>
  <c r="N66" i="73"/>
  <c r="M66" i="73"/>
  <c r="L66" i="73"/>
  <c r="K66" i="73"/>
  <c r="J66" i="73"/>
  <c r="I66" i="73"/>
  <c r="H66" i="73"/>
  <c r="G66" i="73"/>
  <c r="F66" i="73"/>
  <c r="E66" i="73"/>
  <c r="D66" i="73"/>
  <c r="C66" i="73"/>
  <c r="AM65" i="73"/>
  <c r="AL65" i="73"/>
  <c r="AK65" i="73"/>
  <c r="AJ65" i="73"/>
  <c r="AH65" i="73"/>
  <c r="AG65" i="73"/>
  <c r="AF65" i="73"/>
  <c r="AE65" i="73"/>
  <c r="AD65" i="73"/>
  <c r="AC65" i="73"/>
  <c r="AB65" i="73"/>
  <c r="AA65" i="73"/>
  <c r="Z65" i="73"/>
  <c r="Y65" i="73"/>
  <c r="X65" i="73"/>
  <c r="W65" i="73"/>
  <c r="V65" i="73"/>
  <c r="U65" i="73"/>
  <c r="T65" i="73"/>
  <c r="S65" i="73"/>
  <c r="R65" i="73"/>
  <c r="Q65" i="73"/>
  <c r="P65" i="73"/>
  <c r="O65" i="73"/>
  <c r="N65" i="73"/>
  <c r="M65" i="73"/>
  <c r="L65" i="73"/>
  <c r="K65" i="73"/>
  <c r="J65" i="73"/>
  <c r="I65" i="73"/>
  <c r="H65" i="73"/>
  <c r="G65" i="73"/>
  <c r="F65" i="73"/>
  <c r="E65" i="73"/>
  <c r="D65" i="73"/>
  <c r="C65" i="73"/>
  <c r="AM64" i="73"/>
  <c r="AL64" i="73"/>
  <c r="AK64" i="73"/>
  <c r="AJ64" i="73"/>
  <c r="AH64" i="73"/>
  <c r="AG64" i="73"/>
  <c r="AF64" i="73"/>
  <c r="AE64" i="73"/>
  <c r="AD64" i="73"/>
  <c r="AC64" i="73"/>
  <c r="AB64" i="73"/>
  <c r="AA64" i="73"/>
  <c r="Z64" i="73"/>
  <c r="Y64" i="73"/>
  <c r="X64" i="73"/>
  <c r="W64" i="73"/>
  <c r="V64" i="73"/>
  <c r="U64" i="73"/>
  <c r="T64" i="73"/>
  <c r="S64" i="73"/>
  <c r="R64" i="73"/>
  <c r="Q64" i="73"/>
  <c r="P64" i="73"/>
  <c r="O64" i="73"/>
  <c r="N64" i="73"/>
  <c r="M64" i="73"/>
  <c r="L64" i="73"/>
  <c r="K64" i="73"/>
  <c r="J64" i="73"/>
  <c r="I64" i="73"/>
  <c r="H64" i="73"/>
  <c r="G64" i="73"/>
  <c r="F64" i="73"/>
  <c r="E64" i="73"/>
  <c r="D64" i="73"/>
  <c r="C64" i="73"/>
  <c r="AM63" i="73"/>
  <c r="AL63" i="73"/>
  <c r="AK63" i="73"/>
  <c r="AJ63" i="73"/>
  <c r="AH63" i="73"/>
  <c r="AG63" i="73"/>
  <c r="AF63" i="73"/>
  <c r="AE63" i="73"/>
  <c r="AD63" i="73"/>
  <c r="AC63" i="73"/>
  <c r="AB63" i="73"/>
  <c r="AA63" i="73"/>
  <c r="Z63" i="73"/>
  <c r="Y63" i="73"/>
  <c r="X63" i="73"/>
  <c r="W63" i="73"/>
  <c r="V63" i="73"/>
  <c r="U63" i="73"/>
  <c r="T63" i="73"/>
  <c r="S63" i="73"/>
  <c r="R63" i="73"/>
  <c r="Q63" i="73"/>
  <c r="P63" i="73"/>
  <c r="O63" i="73"/>
  <c r="N63" i="73"/>
  <c r="M63" i="73"/>
  <c r="L63" i="73"/>
  <c r="K63" i="73"/>
  <c r="J63" i="73"/>
  <c r="I63" i="73"/>
  <c r="H63" i="73"/>
  <c r="G63" i="73"/>
  <c r="F63" i="73"/>
  <c r="E63" i="73"/>
  <c r="D63" i="73"/>
  <c r="C63" i="73"/>
  <c r="AM62" i="73"/>
  <c r="AL62" i="73"/>
  <c r="AK62" i="73"/>
  <c r="AJ62" i="73"/>
  <c r="AH62" i="73"/>
  <c r="AG62" i="73"/>
  <c r="AF62" i="73"/>
  <c r="AE62" i="73"/>
  <c r="AD62" i="73"/>
  <c r="AC62" i="73"/>
  <c r="AB62" i="73"/>
  <c r="AA62" i="73"/>
  <c r="Z62" i="73"/>
  <c r="Y62" i="73"/>
  <c r="X62" i="73"/>
  <c r="W62" i="73"/>
  <c r="V62" i="73"/>
  <c r="U62" i="73"/>
  <c r="T62" i="73"/>
  <c r="S62" i="73"/>
  <c r="R62" i="73"/>
  <c r="Q62" i="73"/>
  <c r="P62" i="73"/>
  <c r="O62" i="73"/>
  <c r="N62" i="73"/>
  <c r="M62" i="73"/>
  <c r="L62" i="73"/>
  <c r="K62" i="73"/>
  <c r="J62" i="73"/>
  <c r="I62" i="73"/>
  <c r="H62" i="73"/>
  <c r="G62" i="73"/>
  <c r="F62" i="73"/>
  <c r="E62" i="73"/>
  <c r="D62" i="73"/>
  <c r="C62" i="73"/>
  <c r="AM61" i="73"/>
  <c r="AL61" i="73"/>
  <c r="AK61" i="73"/>
  <c r="AJ61" i="73"/>
  <c r="AH61" i="73"/>
  <c r="AG61" i="73"/>
  <c r="AF61" i="73"/>
  <c r="AE61" i="73"/>
  <c r="AD61" i="73"/>
  <c r="AC61" i="73"/>
  <c r="AB61" i="73"/>
  <c r="AA61" i="73"/>
  <c r="Z61" i="73"/>
  <c r="Y61" i="73"/>
  <c r="X61" i="73"/>
  <c r="W61" i="73"/>
  <c r="V61" i="73"/>
  <c r="U61" i="73"/>
  <c r="T61" i="73"/>
  <c r="S61" i="73"/>
  <c r="R61" i="73"/>
  <c r="Q61" i="73"/>
  <c r="P61" i="73"/>
  <c r="O61" i="73"/>
  <c r="N61" i="73"/>
  <c r="M61" i="73"/>
  <c r="L61" i="73"/>
  <c r="K61" i="73"/>
  <c r="J61" i="73"/>
  <c r="I61" i="73"/>
  <c r="H61" i="73"/>
  <c r="G61" i="73"/>
  <c r="F61" i="73"/>
  <c r="E61" i="73"/>
  <c r="D61" i="73"/>
  <c r="C61" i="73"/>
  <c r="AM60" i="73"/>
  <c r="AL60" i="73"/>
  <c r="AK60" i="73"/>
  <c r="AJ60" i="73"/>
  <c r="AH60" i="73"/>
  <c r="AG60" i="73"/>
  <c r="AF60" i="73"/>
  <c r="AE60" i="73"/>
  <c r="AD60" i="73"/>
  <c r="AC60" i="73"/>
  <c r="AB60" i="73"/>
  <c r="AA60" i="73"/>
  <c r="Z60" i="73"/>
  <c r="Y60" i="73"/>
  <c r="X60" i="73"/>
  <c r="W60" i="73"/>
  <c r="V60" i="73"/>
  <c r="U60" i="73"/>
  <c r="T60" i="73"/>
  <c r="S60" i="73"/>
  <c r="R60" i="73"/>
  <c r="Q60" i="73"/>
  <c r="P60" i="73"/>
  <c r="O60" i="73"/>
  <c r="N60" i="73"/>
  <c r="M60" i="73"/>
  <c r="L60" i="73"/>
  <c r="K60" i="73"/>
  <c r="J60" i="73"/>
  <c r="I60" i="73"/>
  <c r="H60" i="73"/>
  <c r="G60" i="73"/>
  <c r="F60" i="73"/>
  <c r="E60" i="73"/>
  <c r="D60" i="73"/>
  <c r="C60" i="73"/>
  <c r="AM59" i="73"/>
  <c r="AL59" i="73"/>
  <c r="AK59" i="73"/>
  <c r="AJ59" i="73"/>
  <c r="AH59" i="73"/>
  <c r="AG59" i="73"/>
  <c r="AF59" i="73"/>
  <c r="AE59" i="73"/>
  <c r="AD59" i="73"/>
  <c r="AC59" i="73"/>
  <c r="AB59" i="73"/>
  <c r="AA59" i="73"/>
  <c r="Z59" i="73"/>
  <c r="Y59" i="73"/>
  <c r="X59" i="73"/>
  <c r="W59" i="73"/>
  <c r="V59" i="73"/>
  <c r="U59" i="73"/>
  <c r="T59" i="73"/>
  <c r="S59" i="73"/>
  <c r="R59" i="73"/>
  <c r="Q59" i="73"/>
  <c r="P59" i="73"/>
  <c r="O59" i="73"/>
  <c r="N59" i="73"/>
  <c r="M59" i="73"/>
  <c r="L59" i="73"/>
  <c r="K59" i="73"/>
  <c r="J59" i="73"/>
  <c r="I59" i="73"/>
  <c r="H59" i="73"/>
  <c r="G59" i="73"/>
  <c r="F59" i="73"/>
  <c r="E59" i="73"/>
  <c r="D59" i="73"/>
  <c r="C59" i="73"/>
  <c r="AM58" i="73"/>
  <c r="AL58" i="73"/>
  <c r="AK58" i="73"/>
  <c r="AJ58" i="73"/>
  <c r="AH58" i="73"/>
  <c r="AG58" i="73"/>
  <c r="AF58" i="73"/>
  <c r="AE58" i="73"/>
  <c r="AD58" i="73"/>
  <c r="AC58" i="73"/>
  <c r="AB58" i="73"/>
  <c r="AA58" i="73"/>
  <c r="Z58" i="73"/>
  <c r="Y58" i="73"/>
  <c r="X58" i="73"/>
  <c r="W58" i="73"/>
  <c r="V58" i="73"/>
  <c r="U58" i="73"/>
  <c r="T58" i="73"/>
  <c r="S58" i="73"/>
  <c r="R58" i="73"/>
  <c r="Q58" i="73"/>
  <c r="P58" i="73"/>
  <c r="O58" i="73"/>
  <c r="N58" i="73"/>
  <c r="M58" i="73"/>
  <c r="L58" i="73"/>
  <c r="K58" i="73"/>
  <c r="J58" i="73"/>
  <c r="I58" i="73"/>
  <c r="H58" i="73"/>
  <c r="G58" i="73"/>
  <c r="F58" i="73"/>
  <c r="E58" i="73"/>
  <c r="D58" i="73"/>
  <c r="C58" i="73"/>
  <c r="AM57" i="73"/>
  <c r="AL57" i="73"/>
  <c r="AK57" i="73"/>
  <c r="AJ57" i="73"/>
  <c r="AH57" i="73"/>
  <c r="AG57" i="73"/>
  <c r="AF57" i="73"/>
  <c r="AE57" i="73"/>
  <c r="AD57" i="73"/>
  <c r="AC57" i="73"/>
  <c r="AB57" i="73"/>
  <c r="AA57" i="73"/>
  <c r="Z57" i="73"/>
  <c r="Y57" i="73"/>
  <c r="X57" i="73"/>
  <c r="W57" i="73"/>
  <c r="V57" i="73"/>
  <c r="U57" i="73"/>
  <c r="T57" i="73"/>
  <c r="S57" i="73"/>
  <c r="R57" i="73"/>
  <c r="Q57" i="73"/>
  <c r="P57" i="73"/>
  <c r="O57" i="73"/>
  <c r="N57" i="73"/>
  <c r="M57" i="73"/>
  <c r="L57" i="73"/>
  <c r="K57" i="73"/>
  <c r="J57" i="73"/>
  <c r="I57" i="73"/>
  <c r="H57" i="73"/>
  <c r="G57" i="73"/>
  <c r="F57" i="73"/>
  <c r="E57" i="73"/>
  <c r="D57" i="73"/>
  <c r="C57" i="73"/>
  <c r="AM56" i="73"/>
  <c r="AL56" i="73"/>
  <c r="AK56" i="73"/>
  <c r="AJ56" i="73"/>
  <c r="AH56" i="73"/>
  <c r="AG56" i="73"/>
  <c r="AF56" i="73"/>
  <c r="AE56" i="73"/>
  <c r="AD56" i="73"/>
  <c r="AC56" i="73"/>
  <c r="AB56" i="73"/>
  <c r="AA56" i="73"/>
  <c r="Z56" i="73"/>
  <c r="Y56" i="73"/>
  <c r="X56" i="73"/>
  <c r="W56" i="73"/>
  <c r="V56" i="73"/>
  <c r="U56" i="73"/>
  <c r="T56" i="73"/>
  <c r="S56" i="73"/>
  <c r="R56" i="73"/>
  <c r="Q56" i="73"/>
  <c r="P56" i="73"/>
  <c r="O56" i="73"/>
  <c r="N56" i="73"/>
  <c r="M56" i="73"/>
  <c r="L56" i="73"/>
  <c r="K56" i="73"/>
  <c r="J56" i="73"/>
  <c r="I56" i="73"/>
  <c r="H56" i="73"/>
  <c r="G56" i="73"/>
  <c r="F56" i="73"/>
  <c r="E56" i="73"/>
  <c r="D56" i="73"/>
  <c r="C56" i="73"/>
  <c r="AM55" i="73"/>
  <c r="AM67" i="73"/>
  <c r="AL55" i="73"/>
  <c r="AK55" i="73"/>
  <c r="AK67" i="73"/>
  <c r="AJ55" i="73"/>
  <c r="AJ67" i="73" s="1"/>
  <c r="AH55" i="73"/>
  <c r="AH67" i="73"/>
  <c r="AG55" i="73"/>
  <c r="AG67" i="73" s="1"/>
  <c r="AF55" i="73"/>
  <c r="AF67" i="73"/>
  <c r="AE55" i="73"/>
  <c r="AE67" i="73" s="1"/>
  <c r="AD55" i="73"/>
  <c r="AD67" i="73"/>
  <c r="AC55" i="73"/>
  <c r="AB55" i="73"/>
  <c r="AB67" i="73"/>
  <c r="AA55" i="73"/>
  <c r="AA67" i="73" s="1"/>
  <c r="Z55" i="73"/>
  <c r="Z67" i="73"/>
  <c r="Y55" i="73"/>
  <c r="Y67" i="73" s="1"/>
  <c r="X55" i="73"/>
  <c r="X67" i="73"/>
  <c r="W55" i="73"/>
  <c r="W67" i="73" s="1"/>
  <c r="V55" i="73"/>
  <c r="V67" i="73"/>
  <c r="U55" i="73"/>
  <c r="T55" i="73"/>
  <c r="T67" i="73"/>
  <c r="S55" i="73"/>
  <c r="S67" i="73" s="1"/>
  <c r="R55" i="73"/>
  <c r="R67" i="73"/>
  <c r="Q55" i="73"/>
  <c r="Q67" i="73" s="1"/>
  <c r="P55" i="73"/>
  <c r="P67" i="73"/>
  <c r="O55" i="73"/>
  <c r="O67" i="73" s="1"/>
  <c r="N55" i="73"/>
  <c r="N67" i="73"/>
  <c r="M55" i="73"/>
  <c r="L55" i="73"/>
  <c r="L67" i="73"/>
  <c r="K55" i="73"/>
  <c r="K67" i="73" s="1"/>
  <c r="J55" i="73"/>
  <c r="J67" i="73"/>
  <c r="I55" i="73"/>
  <c r="I67" i="73" s="1"/>
  <c r="H55" i="73"/>
  <c r="H67" i="73"/>
  <c r="G55" i="73"/>
  <c r="G67" i="73" s="1"/>
  <c r="F55" i="73"/>
  <c r="F67" i="73"/>
  <c r="E55" i="73"/>
  <c r="D55" i="73"/>
  <c r="D67" i="73"/>
  <c r="C55" i="73"/>
  <c r="C67" i="73" s="1"/>
  <c r="AM53" i="73"/>
  <c r="AL53" i="73"/>
  <c r="AK53" i="73"/>
  <c r="AJ53" i="73"/>
  <c r="AH53" i="73"/>
  <c r="AG53" i="73"/>
  <c r="AF53" i="73"/>
  <c r="AE53" i="73"/>
  <c r="AD53" i="73"/>
  <c r="AC53" i="73"/>
  <c r="AB53" i="73"/>
  <c r="AA53" i="73"/>
  <c r="Z53" i="73"/>
  <c r="Y53" i="73"/>
  <c r="X53" i="73"/>
  <c r="W53" i="73"/>
  <c r="V53" i="73"/>
  <c r="U53" i="73"/>
  <c r="T53" i="73"/>
  <c r="S53" i="73"/>
  <c r="R53" i="73"/>
  <c r="Q53" i="73"/>
  <c r="P53" i="73"/>
  <c r="O53" i="73"/>
  <c r="N53" i="73"/>
  <c r="M53" i="73"/>
  <c r="L53" i="73"/>
  <c r="K53" i="73"/>
  <c r="J53" i="73"/>
  <c r="I53" i="73"/>
  <c r="H53" i="73"/>
  <c r="G53" i="73"/>
  <c r="F53" i="73"/>
  <c r="E53" i="73"/>
  <c r="D53" i="73"/>
  <c r="C53" i="73"/>
  <c r="AI52" i="73"/>
  <c r="AI51" i="73"/>
  <c r="AI65" i="73"/>
  <c r="AI50" i="73"/>
  <c r="AI49" i="73"/>
  <c r="AI48" i="73"/>
  <c r="AI47" i="73"/>
  <c r="AI61" i="73" s="1"/>
  <c r="AI46" i="73"/>
  <c r="AI45" i="73"/>
  <c r="AI44" i="73"/>
  <c r="AI43" i="73"/>
  <c r="AI42" i="73"/>
  <c r="AI41" i="73"/>
  <c r="AH40" i="73"/>
  <c r="AG40" i="73"/>
  <c r="AF40" i="73"/>
  <c r="AE40" i="73"/>
  <c r="AD40" i="73"/>
  <c r="AC40" i="73"/>
  <c r="AB40" i="73"/>
  <c r="AA40" i="73"/>
  <c r="Z40" i="73"/>
  <c r="Y40" i="73"/>
  <c r="X40" i="73"/>
  <c r="W40" i="73"/>
  <c r="V40" i="73"/>
  <c r="U40" i="73"/>
  <c r="T40" i="73"/>
  <c r="S40" i="73"/>
  <c r="R40" i="73"/>
  <c r="Q40" i="73"/>
  <c r="P40" i="73"/>
  <c r="O40" i="73"/>
  <c r="N40" i="73"/>
  <c r="M40" i="73"/>
  <c r="L40" i="73"/>
  <c r="K40" i="73"/>
  <c r="J40" i="73"/>
  <c r="I40" i="73"/>
  <c r="H40" i="73"/>
  <c r="G40" i="73"/>
  <c r="F40" i="73"/>
  <c r="E40" i="73"/>
  <c r="D40" i="73"/>
  <c r="AI40" i="73"/>
  <c r="C40" i="73"/>
  <c r="AI39" i="73"/>
  <c r="AI38" i="73"/>
  <c r="AI37" i="73"/>
  <c r="AI36" i="73"/>
  <c r="AI35" i="73"/>
  <c r="AI34" i="73"/>
  <c r="AI33" i="73"/>
  <c r="AI32" i="73"/>
  <c r="AI31" i="73"/>
  <c r="AI30" i="73"/>
  <c r="AI29" i="73"/>
  <c r="AI56" i="73" s="1"/>
  <c r="AI28" i="73"/>
  <c r="AH27" i="73"/>
  <c r="AG27" i="73"/>
  <c r="AF27" i="73"/>
  <c r="AE27" i="73"/>
  <c r="AD27" i="73"/>
  <c r="AC27" i="73"/>
  <c r="AB27" i="73"/>
  <c r="AA27" i="73"/>
  <c r="Z27" i="73"/>
  <c r="Y27" i="73"/>
  <c r="X27" i="73"/>
  <c r="W27" i="73"/>
  <c r="V27" i="73"/>
  <c r="U27" i="73"/>
  <c r="T27" i="73"/>
  <c r="S27" i="73"/>
  <c r="R27" i="73"/>
  <c r="Q27" i="73"/>
  <c r="P27" i="73"/>
  <c r="O27" i="73"/>
  <c r="N27" i="73"/>
  <c r="M27" i="73"/>
  <c r="L27" i="73"/>
  <c r="K27" i="73"/>
  <c r="J27" i="73"/>
  <c r="I27" i="73"/>
  <c r="H27" i="73"/>
  <c r="G27" i="73"/>
  <c r="F27" i="73"/>
  <c r="E27" i="73"/>
  <c r="D27" i="73"/>
  <c r="C27" i="73"/>
  <c r="AI27" i="73"/>
  <c r="AI26" i="73"/>
  <c r="AI25" i="73"/>
  <c r="AI24" i="73"/>
  <c r="AI23" i="73"/>
  <c r="AI63" i="73" s="1"/>
  <c r="AI22" i="73"/>
  <c r="AI21" i="73"/>
  <c r="AI20" i="73"/>
  <c r="AI19" i="73"/>
  <c r="AI18" i="73"/>
  <c r="AI17" i="73"/>
  <c r="AI57" i="73"/>
  <c r="AI16" i="73"/>
  <c r="AI15" i="73"/>
  <c r="AH14" i="73"/>
  <c r="AG14" i="73"/>
  <c r="AF14" i="73"/>
  <c r="AE14" i="73"/>
  <c r="AD14" i="73"/>
  <c r="AC14" i="73"/>
  <c r="AB14" i="73"/>
  <c r="AA14" i="73"/>
  <c r="Z14" i="73"/>
  <c r="Y14" i="73"/>
  <c r="X14" i="73"/>
  <c r="W14" i="73"/>
  <c r="V14" i="73"/>
  <c r="U14" i="73"/>
  <c r="T14" i="73"/>
  <c r="S14" i="73"/>
  <c r="R14" i="73"/>
  <c r="Q14" i="73"/>
  <c r="P14" i="73"/>
  <c r="O14" i="73"/>
  <c r="N14" i="73"/>
  <c r="M14" i="73"/>
  <c r="L14" i="73"/>
  <c r="K14" i="73"/>
  <c r="J14" i="73"/>
  <c r="I14" i="73"/>
  <c r="H14" i="73"/>
  <c r="G14" i="73"/>
  <c r="F14" i="73"/>
  <c r="E14" i="73"/>
  <c r="D14" i="73"/>
  <c r="C14" i="73"/>
  <c r="AI13" i="73"/>
  <c r="AI12" i="73"/>
  <c r="AI11" i="73"/>
  <c r="AI10" i="73"/>
  <c r="AI9" i="73"/>
  <c r="AI8" i="73"/>
  <c r="AI7" i="73"/>
  <c r="AI6" i="73"/>
  <c r="AI5" i="73"/>
  <c r="AI4" i="73"/>
  <c r="AI3" i="73"/>
  <c r="AI2" i="73"/>
  <c r="AM53" i="68"/>
  <c r="AL53" i="68"/>
  <c r="AK53" i="68"/>
  <c r="AJ53" i="68"/>
  <c r="AM66" i="68"/>
  <c r="AL66" i="68"/>
  <c r="AK66" i="68"/>
  <c r="AJ66" i="68"/>
  <c r="AH66" i="68"/>
  <c r="AG66" i="68"/>
  <c r="AF66" i="68"/>
  <c r="AE66" i="68"/>
  <c r="AD66" i="68"/>
  <c r="AC66" i="68"/>
  <c r="AB66" i="68"/>
  <c r="AA66" i="68"/>
  <c r="Z66" i="68"/>
  <c r="Y66" i="68"/>
  <c r="X66" i="68"/>
  <c r="W66" i="68"/>
  <c r="V66" i="68"/>
  <c r="U66" i="68"/>
  <c r="T66" i="68"/>
  <c r="S66" i="68"/>
  <c r="R66" i="68"/>
  <c r="Q66" i="68"/>
  <c r="P66" i="68"/>
  <c r="O66" i="68"/>
  <c r="N66" i="68"/>
  <c r="M66" i="68"/>
  <c r="L66" i="68"/>
  <c r="K66" i="68"/>
  <c r="J66" i="68"/>
  <c r="I66" i="68"/>
  <c r="H66" i="68"/>
  <c r="G66" i="68"/>
  <c r="F66" i="68"/>
  <c r="E66" i="68"/>
  <c r="D66" i="68"/>
  <c r="C66" i="68"/>
  <c r="AM65" i="68"/>
  <c r="AL65" i="68"/>
  <c r="AK65" i="68"/>
  <c r="AJ65" i="68"/>
  <c r="AH65" i="68"/>
  <c r="AG65" i="68"/>
  <c r="AF65" i="68"/>
  <c r="AE65" i="68"/>
  <c r="AD65" i="68"/>
  <c r="AC65" i="68"/>
  <c r="AB65" i="68"/>
  <c r="AA65" i="68"/>
  <c r="Z65" i="68"/>
  <c r="Y65" i="68"/>
  <c r="X65" i="68"/>
  <c r="W65" i="68"/>
  <c r="V65" i="68"/>
  <c r="U65" i="68"/>
  <c r="T65" i="68"/>
  <c r="S65" i="68"/>
  <c r="R65" i="68"/>
  <c r="Q65" i="68"/>
  <c r="P65" i="68"/>
  <c r="O65" i="68"/>
  <c r="N65" i="68"/>
  <c r="M65" i="68"/>
  <c r="L65" i="68"/>
  <c r="K65" i="68"/>
  <c r="J65" i="68"/>
  <c r="I65" i="68"/>
  <c r="H65" i="68"/>
  <c r="G65" i="68"/>
  <c r="F65" i="68"/>
  <c r="E65" i="68"/>
  <c r="D65" i="68"/>
  <c r="C65" i="68"/>
  <c r="AM64" i="68"/>
  <c r="AL64" i="68"/>
  <c r="AK64" i="68"/>
  <c r="AJ64" i="68"/>
  <c r="AH64" i="68"/>
  <c r="AG64" i="68"/>
  <c r="AF64" i="68"/>
  <c r="AE64" i="68"/>
  <c r="AD64" i="68"/>
  <c r="AC64" i="68"/>
  <c r="AB64" i="68"/>
  <c r="AA64" i="68"/>
  <c r="Z64" i="68"/>
  <c r="Y64" i="68"/>
  <c r="X64" i="68"/>
  <c r="W64" i="68"/>
  <c r="V64" i="68"/>
  <c r="U64" i="68"/>
  <c r="T64" i="68"/>
  <c r="S64" i="68"/>
  <c r="R64" i="68"/>
  <c r="Q64" i="68"/>
  <c r="P64" i="68"/>
  <c r="O64" i="68"/>
  <c r="N64" i="68"/>
  <c r="M64" i="68"/>
  <c r="L64" i="68"/>
  <c r="K64" i="68"/>
  <c r="J64" i="68"/>
  <c r="I64" i="68"/>
  <c r="H64" i="68"/>
  <c r="G64" i="68"/>
  <c r="F64" i="68"/>
  <c r="E64" i="68"/>
  <c r="D64" i="68"/>
  <c r="C64" i="68"/>
  <c r="AM63" i="68"/>
  <c r="AL63" i="68"/>
  <c r="AK63" i="68"/>
  <c r="AJ63" i="68"/>
  <c r="AH63" i="68"/>
  <c r="AG63" i="68"/>
  <c r="AF63" i="68"/>
  <c r="AE63" i="68"/>
  <c r="AD63" i="68"/>
  <c r="AC63" i="68"/>
  <c r="AB63" i="68"/>
  <c r="AA63" i="68"/>
  <c r="Z63" i="68"/>
  <c r="Y63" i="68"/>
  <c r="X63" i="68"/>
  <c r="W63" i="68"/>
  <c r="V63" i="68"/>
  <c r="U63" i="68"/>
  <c r="T63" i="68"/>
  <c r="S63" i="68"/>
  <c r="R63" i="68"/>
  <c r="Q63" i="68"/>
  <c r="P63" i="68"/>
  <c r="O63" i="68"/>
  <c r="N63" i="68"/>
  <c r="M63" i="68"/>
  <c r="L63" i="68"/>
  <c r="K63" i="68"/>
  <c r="J63" i="68"/>
  <c r="I63" i="68"/>
  <c r="H63" i="68"/>
  <c r="G63" i="68"/>
  <c r="F63" i="68"/>
  <c r="E63" i="68"/>
  <c r="D63" i="68"/>
  <c r="C63" i="68"/>
  <c r="AM62" i="68"/>
  <c r="AL62" i="68"/>
  <c r="AK62" i="68"/>
  <c r="AJ62" i="68"/>
  <c r="AH62" i="68"/>
  <c r="AG62" i="68"/>
  <c r="AF62" i="68"/>
  <c r="AE62" i="68"/>
  <c r="AD62" i="68"/>
  <c r="AC62" i="68"/>
  <c r="AB62" i="68"/>
  <c r="AA62" i="68"/>
  <c r="Z62" i="68"/>
  <c r="Y62" i="68"/>
  <c r="X62" i="68"/>
  <c r="W62" i="68"/>
  <c r="V62" i="68"/>
  <c r="U62" i="68"/>
  <c r="T62" i="68"/>
  <c r="S62" i="68"/>
  <c r="R62" i="68"/>
  <c r="Q62" i="68"/>
  <c r="P62" i="68"/>
  <c r="O62" i="68"/>
  <c r="N62" i="68"/>
  <c r="M62" i="68"/>
  <c r="L62" i="68"/>
  <c r="K62" i="68"/>
  <c r="J62" i="68"/>
  <c r="I62" i="68"/>
  <c r="H62" i="68"/>
  <c r="G62" i="68"/>
  <c r="F62" i="68"/>
  <c r="E62" i="68"/>
  <c r="D62" i="68"/>
  <c r="C62" i="68"/>
  <c r="AM61" i="68"/>
  <c r="AL61" i="68"/>
  <c r="AK61" i="68"/>
  <c r="AJ61" i="68"/>
  <c r="AH61" i="68"/>
  <c r="AG61" i="68"/>
  <c r="AF61" i="68"/>
  <c r="AE61" i="68"/>
  <c r="AD61" i="68"/>
  <c r="AC61" i="68"/>
  <c r="AB61" i="68"/>
  <c r="AA61" i="68"/>
  <c r="Z61" i="68"/>
  <c r="Y61" i="68"/>
  <c r="X61" i="68"/>
  <c r="W61" i="68"/>
  <c r="V61" i="68"/>
  <c r="U61" i="68"/>
  <c r="T61" i="68"/>
  <c r="S61" i="68"/>
  <c r="R61" i="68"/>
  <c r="Q61" i="68"/>
  <c r="P61" i="68"/>
  <c r="O61" i="68"/>
  <c r="N61" i="68"/>
  <c r="M61" i="68"/>
  <c r="L61" i="68"/>
  <c r="K61" i="68"/>
  <c r="J61" i="68"/>
  <c r="I61" i="68"/>
  <c r="H61" i="68"/>
  <c r="G61" i="68"/>
  <c r="F61" i="68"/>
  <c r="E61" i="68"/>
  <c r="D61" i="68"/>
  <c r="C61" i="68"/>
  <c r="AM60" i="68"/>
  <c r="AL60" i="68"/>
  <c r="AK60" i="68"/>
  <c r="AJ60" i="68"/>
  <c r="AH60" i="68"/>
  <c r="AG60" i="68"/>
  <c r="AF60" i="68"/>
  <c r="AE60" i="68"/>
  <c r="AD60" i="68"/>
  <c r="AC60" i="68"/>
  <c r="AB60" i="68"/>
  <c r="AA60" i="68"/>
  <c r="Z60" i="68"/>
  <c r="Y60" i="68"/>
  <c r="X60" i="68"/>
  <c r="W60" i="68"/>
  <c r="V60" i="68"/>
  <c r="U60" i="68"/>
  <c r="T60" i="68"/>
  <c r="S60" i="68"/>
  <c r="R60" i="68"/>
  <c r="Q60" i="68"/>
  <c r="P60" i="68"/>
  <c r="O60" i="68"/>
  <c r="N60" i="68"/>
  <c r="M60" i="68"/>
  <c r="L60" i="68"/>
  <c r="K60" i="68"/>
  <c r="J60" i="68"/>
  <c r="I60" i="68"/>
  <c r="H60" i="68"/>
  <c r="G60" i="68"/>
  <c r="F60" i="68"/>
  <c r="E60" i="68"/>
  <c r="D60" i="68"/>
  <c r="C60" i="68"/>
  <c r="AM59" i="68"/>
  <c r="AL59" i="68"/>
  <c r="AK59" i="68"/>
  <c r="AJ59" i="68"/>
  <c r="AJ67" i="68" s="1"/>
  <c r="AH59" i="68"/>
  <c r="AG59" i="68"/>
  <c r="AF59" i="68"/>
  <c r="AE59" i="68"/>
  <c r="AD59" i="68"/>
  <c r="AC59" i="68"/>
  <c r="AB59" i="68"/>
  <c r="AA59" i="68"/>
  <c r="Z59" i="68"/>
  <c r="Y59" i="68"/>
  <c r="X59" i="68"/>
  <c r="W59" i="68"/>
  <c r="V59" i="68"/>
  <c r="U59" i="68"/>
  <c r="T59" i="68"/>
  <c r="T67" i="68" s="1"/>
  <c r="S59" i="68"/>
  <c r="R59" i="68"/>
  <c r="Q59" i="68"/>
  <c r="P59" i="68"/>
  <c r="O59" i="68"/>
  <c r="N59" i="68"/>
  <c r="M59" i="68"/>
  <c r="L59" i="68"/>
  <c r="K59" i="68"/>
  <c r="J59" i="68"/>
  <c r="I59" i="68"/>
  <c r="H59" i="68"/>
  <c r="G59" i="68"/>
  <c r="F59" i="68"/>
  <c r="E59" i="68"/>
  <c r="D59" i="68"/>
  <c r="C59" i="68"/>
  <c r="AM58" i="68"/>
  <c r="AL58" i="68"/>
  <c r="AK58" i="68"/>
  <c r="AJ58" i="68"/>
  <c r="AH58" i="68"/>
  <c r="AG58" i="68"/>
  <c r="AF58" i="68"/>
  <c r="AE58" i="68"/>
  <c r="AD58" i="68"/>
  <c r="AD67" i="68"/>
  <c r="AC58" i="68"/>
  <c r="AB58" i="68"/>
  <c r="AA58" i="68"/>
  <c r="Z58" i="68"/>
  <c r="Y58" i="68"/>
  <c r="X58" i="68"/>
  <c r="W58" i="68"/>
  <c r="V58" i="68"/>
  <c r="U58" i="68"/>
  <c r="T58" i="68"/>
  <c r="S58" i="68"/>
  <c r="R58" i="68"/>
  <c r="Q58" i="68"/>
  <c r="P58" i="68"/>
  <c r="O58" i="68"/>
  <c r="N58" i="68"/>
  <c r="M58" i="68"/>
  <c r="L58" i="68"/>
  <c r="K58" i="68"/>
  <c r="J58" i="68"/>
  <c r="I58" i="68"/>
  <c r="H58" i="68"/>
  <c r="G58" i="68"/>
  <c r="F58" i="68"/>
  <c r="E58" i="68"/>
  <c r="D58" i="68"/>
  <c r="C58" i="68"/>
  <c r="AM57" i="68"/>
  <c r="AL57" i="68"/>
  <c r="AK57" i="68"/>
  <c r="AJ57" i="68"/>
  <c r="AH57" i="68"/>
  <c r="AG57" i="68"/>
  <c r="AF57" i="68"/>
  <c r="AE57" i="68"/>
  <c r="AD57" i="68"/>
  <c r="AC57" i="68"/>
  <c r="AB57" i="68"/>
  <c r="AA57" i="68"/>
  <c r="Z57" i="68"/>
  <c r="Y57" i="68"/>
  <c r="X57" i="68"/>
  <c r="W57" i="68"/>
  <c r="V57" i="68"/>
  <c r="U57" i="68"/>
  <c r="T57" i="68"/>
  <c r="S57" i="68"/>
  <c r="R57" i="68"/>
  <c r="Q57" i="68"/>
  <c r="P57" i="68"/>
  <c r="O57" i="68"/>
  <c r="N57" i="68"/>
  <c r="M57" i="68"/>
  <c r="L57" i="68"/>
  <c r="K57" i="68"/>
  <c r="J57" i="68"/>
  <c r="I57" i="68"/>
  <c r="H57" i="68"/>
  <c r="G57" i="68"/>
  <c r="F57" i="68"/>
  <c r="E57" i="68"/>
  <c r="D57" i="68"/>
  <c r="C57" i="68"/>
  <c r="AM56" i="68"/>
  <c r="AL56" i="68"/>
  <c r="AK56" i="68"/>
  <c r="AJ56" i="68"/>
  <c r="AH56" i="68"/>
  <c r="AG56" i="68"/>
  <c r="AF56" i="68"/>
  <c r="AE56" i="68"/>
  <c r="AD56" i="68"/>
  <c r="AC56" i="68"/>
  <c r="AB56" i="68"/>
  <c r="AB67" i="68" s="1"/>
  <c r="AA56" i="68"/>
  <c r="Z56" i="68"/>
  <c r="Y56" i="68"/>
  <c r="X56" i="68"/>
  <c r="W56" i="68"/>
  <c r="V56" i="68"/>
  <c r="U56" i="68"/>
  <c r="T56" i="68"/>
  <c r="S56" i="68"/>
  <c r="R56" i="68"/>
  <c r="Q56" i="68"/>
  <c r="Q67" i="68" s="1"/>
  <c r="P56" i="68"/>
  <c r="O56" i="68"/>
  <c r="N56" i="68"/>
  <c r="M56" i="68"/>
  <c r="L56" i="68"/>
  <c r="K56" i="68"/>
  <c r="J56" i="68"/>
  <c r="I56" i="68"/>
  <c r="H56" i="68"/>
  <c r="G56" i="68"/>
  <c r="F56" i="68"/>
  <c r="E56" i="68"/>
  <c r="E67" i="68" s="1"/>
  <c r="D56" i="68"/>
  <c r="C56" i="68"/>
  <c r="D55" i="68"/>
  <c r="E55" i="68"/>
  <c r="F55" i="68"/>
  <c r="G55" i="68"/>
  <c r="H55" i="68"/>
  <c r="I55" i="68"/>
  <c r="J55" i="68"/>
  <c r="J67" i="68" s="1"/>
  <c r="K55" i="68"/>
  <c r="L55" i="68"/>
  <c r="M55" i="68"/>
  <c r="N55" i="68"/>
  <c r="O55" i="68"/>
  <c r="P55" i="68"/>
  <c r="Q55" i="68"/>
  <c r="R55" i="68"/>
  <c r="R67" i="68" s="1"/>
  <c r="S55" i="68"/>
  <c r="T55" i="68"/>
  <c r="U55" i="68"/>
  <c r="V55" i="68"/>
  <c r="V67" i="68" s="1"/>
  <c r="W55" i="68"/>
  <c r="X55" i="68"/>
  <c r="Y55" i="68"/>
  <c r="Y67" i="68" s="1"/>
  <c r="Z55" i="68"/>
  <c r="Z67" i="68"/>
  <c r="AA55" i="68"/>
  <c r="AB55" i="68"/>
  <c r="AC55" i="68"/>
  <c r="AC67" i="68" s="1"/>
  <c r="AD55" i="68"/>
  <c r="AE55" i="68"/>
  <c r="AE67" i="68"/>
  <c r="AF55" i="68"/>
  <c r="AF67" i="68" s="1"/>
  <c r="AG55" i="68"/>
  <c r="AH55" i="68"/>
  <c r="AH67" i="68" s="1"/>
  <c r="AJ55" i="68"/>
  <c r="AK55" i="68"/>
  <c r="AL55" i="68"/>
  <c r="AM55" i="68"/>
  <c r="AM67" i="68" s="1"/>
  <c r="C55" i="68"/>
  <c r="C67" i="68" s="1"/>
  <c r="C40" i="68"/>
  <c r="C27" i="68"/>
  <c r="C14" i="68"/>
  <c r="AH14" i="68"/>
  <c r="AG14" i="68"/>
  <c r="AF14" i="68"/>
  <c r="AE14" i="68"/>
  <c r="AD14" i="68"/>
  <c r="AC14" i="68"/>
  <c r="AB14" i="68"/>
  <c r="AA14" i="68"/>
  <c r="Z14" i="68"/>
  <c r="Y14" i="68"/>
  <c r="X14" i="68"/>
  <c r="W14" i="68"/>
  <c r="V14" i="68"/>
  <c r="U14" i="68"/>
  <c r="T14" i="68"/>
  <c r="S14" i="68"/>
  <c r="R14" i="68"/>
  <c r="Q14" i="68"/>
  <c r="P14" i="68"/>
  <c r="O14" i="68"/>
  <c r="N14" i="68"/>
  <c r="M14" i="68"/>
  <c r="L14" i="68"/>
  <c r="K14" i="68"/>
  <c r="J14" i="68"/>
  <c r="I14" i="68"/>
  <c r="H14" i="68"/>
  <c r="G14" i="68"/>
  <c r="AI14" i="68" s="1"/>
  <c r="F14" i="68"/>
  <c r="E14" i="68"/>
  <c r="D14" i="68"/>
  <c r="AI13" i="68"/>
  <c r="AI66" i="68" s="1"/>
  <c r="AI12" i="68"/>
  <c r="AI11" i="68"/>
  <c r="AI10" i="68"/>
  <c r="AI9" i="68"/>
  <c r="AI62" i="68" s="1"/>
  <c r="AI8" i="68"/>
  <c r="AI7" i="68"/>
  <c r="AI6" i="68"/>
  <c r="AI5" i="68"/>
  <c r="AI4" i="68"/>
  <c r="AI57" i="68"/>
  <c r="AI3" i="68"/>
  <c r="AI2" i="68"/>
  <c r="AI15" i="68"/>
  <c r="AI28" i="68"/>
  <c r="AI29" i="68"/>
  <c r="AI56" i="68"/>
  <c r="AI30" i="68"/>
  <c r="AI31" i="68"/>
  <c r="AI32" i="68"/>
  <c r="AI59" i="68" s="1"/>
  <c r="AI33" i="68"/>
  <c r="AI60" i="68" s="1"/>
  <c r="AI34" i="68"/>
  <c r="AI35" i="68"/>
  <c r="AI36" i="68"/>
  <c r="AI37" i="68"/>
  <c r="AI38" i="68"/>
  <c r="AI39" i="68"/>
  <c r="AI16" i="68"/>
  <c r="AI17" i="68"/>
  <c r="AI18" i="68"/>
  <c r="AI19" i="68"/>
  <c r="AI20" i="68"/>
  <c r="AI21" i="68"/>
  <c r="AI22" i="68"/>
  <c r="AI23" i="68"/>
  <c r="AI63" i="68"/>
  <c r="AI24" i="68"/>
  <c r="AI64" i="68" s="1"/>
  <c r="AI25" i="68"/>
  <c r="AI26" i="68"/>
  <c r="D27" i="68"/>
  <c r="E27" i="68"/>
  <c r="F27" i="68"/>
  <c r="G27" i="68"/>
  <c r="H27" i="68"/>
  <c r="I27" i="68"/>
  <c r="J27" i="68"/>
  <c r="K27" i="68"/>
  <c r="L27" i="68"/>
  <c r="M27" i="68"/>
  <c r="N27" i="68"/>
  <c r="O27" i="68"/>
  <c r="P27" i="68"/>
  <c r="Q27" i="68"/>
  <c r="R27" i="68"/>
  <c r="S27" i="68"/>
  <c r="T27" i="68"/>
  <c r="U27" i="68"/>
  <c r="V27" i="68"/>
  <c r="W27" i="68"/>
  <c r="X27" i="68"/>
  <c r="Y27" i="68"/>
  <c r="Z27" i="68"/>
  <c r="AA27" i="68"/>
  <c r="AB27" i="68"/>
  <c r="AC27" i="68"/>
  <c r="AD27" i="68"/>
  <c r="AE27" i="68"/>
  <c r="AF27" i="68"/>
  <c r="AG27" i="68"/>
  <c r="AH27" i="68"/>
  <c r="D40" i="68"/>
  <c r="E40" i="68"/>
  <c r="F40" i="68"/>
  <c r="G40" i="68"/>
  <c r="H40" i="68"/>
  <c r="I40" i="68"/>
  <c r="J40" i="68"/>
  <c r="K40" i="68"/>
  <c r="L40" i="68"/>
  <c r="M40" i="68"/>
  <c r="N40" i="68"/>
  <c r="O40" i="68"/>
  <c r="P40" i="68"/>
  <c r="Q40" i="68"/>
  <c r="R40" i="68"/>
  <c r="S40" i="68"/>
  <c r="T40" i="68"/>
  <c r="U40" i="68"/>
  <c r="V40" i="68"/>
  <c r="W40" i="68"/>
  <c r="X40" i="68"/>
  <c r="Y40" i="68"/>
  <c r="Z40" i="68"/>
  <c r="AA40" i="68"/>
  <c r="AB40" i="68"/>
  <c r="AC40" i="68"/>
  <c r="AD40" i="68"/>
  <c r="AE40" i="68"/>
  <c r="AF40" i="68"/>
  <c r="AG40" i="68"/>
  <c r="AH40" i="68"/>
  <c r="B4" i="67"/>
  <c r="B5" i="67"/>
  <c r="B6" i="67" s="1"/>
  <c r="B8" i="67" s="1"/>
  <c r="B9" i="67"/>
  <c r="B10" i="67" s="1"/>
  <c r="B11" i="67" s="1"/>
  <c r="B13" i="67" s="1"/>
  <c r="B14" i="67" s="1"/>
  <c r="B15" i="67" s="1"/>
  <c r="B16" i="67" s="1"/>
  <c r="B18" i="67" s="1"/>
  <c r="B19" i="67"/>
  <c r="B20" i="67" s="1"/>
  <c r="B21" i="67" s="1"/>
  <c r="B23" i="67" s="1"/>
  <c r="B24" i="67" s="1"/>
  <c r="B25" i="67" s="1"/>
  <c r="B26" i="67" s="1"/>
  <c r="B28" i="67" s="1"/>
  <c r="B29" i="67" s="1"/>
  <c r="B30" i="67" s="1"/>
  <c r="B31" i="67" s="1"/>
  <c r="B33" i="67" s="1"/>
  <c r="B34" i="67" s="1"/>
  <c r="B35" i="67" s="1"/>
  <c r="B36" i="67" s="1"/>
  <c r="B38" i="67" s="1"/>
  <c r="B39" i="67" s="1"/>
  <c r="B40" i="67" s="1"/>
  <c r="B41" i="67" s="1"/>
  <c r="B43" i="67" s="1"/>
  <c r="B44" i="67" s="1"/>
  <c r="B45" i="67" s="1"/>
  <c r="B46" i="67" s="1"/>
  <c r="B48" i="67" s="1"/>
  <c r="B49" i="67" s="1"/>
  <c r="B50" i="67" s="1"/>
  <c r="B51" i="67" s="1"/>
  <c r="B53" i="67" s="1"/>
  <c r="B54" i="67" s="1"/>
  <c r="B55" i="67" s="1"/>
  <c r="B56" i="67" s="1"/>
  <c r="B58" i="67" s="1"/>
  <c r="B59" i="67" s="1"/>
  <c r="B60" i="67" s="1"/>
  <c r="B61" i="67" s="1"/>
  <c r="B63" i="67" s="1"/>
  <c r="B64" i="67" s="1"/>
  <c r="B65" i="67" s="1"/>
  <c r="B66" i="67" s="1"/>
  <c r="B68" i="67" s="1"/>
  <c r="B69" i="67" s="1"/>
  <c r="B70" i="67" s="1"/>
  <c r="B71" i="67" s="1"/>
  <c r="B73" i="67" s="1"/>
  <c r="B74" i="67" s="1"/>
  <c r="B75" i="67" s="1"/>
  <c r="B76" i="67" s="1"/>
  <c r="B78" i="67" s="1"/>
  <c r="B79" i="67" s="1"/>
  <c r="B80" i="67" s="1"/>
  <c r="B81" i="67" s="1"/>
  <c r="B83" i="67" s="1"/>
  <c r="B84" i="67" s="1"/>
  <c r="B85" i="67" s="1"/>
  <c r="B86" i="67" s="1"/>
  <c r="B88" i="67" s="1"/>
  <c r="B89" i="67" s="1"/>
  <c r="B90" i="67" s="1"/>
  <c r="B91" i="67" s="1"/>
  <c r="B93" i="67" s="1"/>
  <c r="B94" i="67" s="1"/>
  <c r="B95" i="67" s="1"/>
  <c r="B96" i="67" s="1"/>
  <c r="B98" i="67" s="1"/>
  <c r="B99" i="67" s="1"/>
  <c r="B100" i="67" s="1"/>
  <c r="B101" i="67" s="1"/>
  <c r="B103" i="67" s="1"/>
  <c r="B104" i="67" s="1"/>
  <c r="B105" i="67" s="1"/>
  <c r="B106" i="67" s="1"/>
  <c r="B108" i="67" s="1"/>
  <c r="B109" i="67" s="1"/>
  <c r="B110" i="67" s="1"/>
  <c r="B111" i="67" s="1"/>
  <c r="B113" i="67" s="1"/>
  <c r="B114" i="67" s="1"/>
  <c r="B115" i="67" s="1"/>
  <c r="B116" i="67" s="1"/>
  <c r="B118" i="67" s="1"/>
  <c r="B119" i="67" s="1"/>
  <c r="B120" i="67" s="1"/>
  <c r="B121" i="67" s="1"/>
  <c r="L3" i="67"/>
  <c r="M3" i="67" s="1"/>
  <c r="E3" i="67"/>
  <c r="H3" i="67"/>
  <c r="C4" i="67" s="1"/>
  <c r="E4" i="67" s="1"/>
  <c r="B4" i="66"/>
  <c r="B5" i="66"/>
  <c r="B6" i="66"/>
  <c r="B8" i="66" s="1"/>
  <c r="B9" i="66" s="1"/>
  <c r="B10" i="66"/>
  <c r="B11" i="66" s="1"/>
  <c r="B13" i="66" s="1"/>
  <c r="B14" i="66" s="1"/>
  <c r="B15" i="66" s="1"/>
  <c r="B16" i="66" s="1"/>
  <c r="B18" i="66" s="1"/>
  <c r="B19" i="66" s="1"/>
  <c r="B20" i="66" s="1"/>
  <c r="B21" i="66" s="1"/>
  <c r="B23" i="66" s="1"/>
  <c r="B24" i="66"/>
  <c r="B25" i="66" s="1"/>
  <c r="B26" i="66" s="1"/>
  <c r="B28" i="66" s="1"/>
  <c r="B29" i="66" s="1"/>
  <c r="B30" i="66" s="1"/>
  <c r="B31" i="66" s="1"/>
  <c r="B33" i="66" s="1"/>
  <c r="B34" i="66" s="1"/>
  <c r="B35" i="66" s="1"/>
  <c r="B36" i="66" s="1"/>
  <c r="B38" i="66" s="1"/>
  <c r="B39" i="66" s="1"/>
  <c r="B40" i="66" s="1"/>
  <c r="B41" i="66" s="1"/>
  <c r="B43" i="66" s="1"/>
  <c r="B44" i="66" s="1"/>
  <c r="B45" i="66" s="1"/>
  <c r="B46" i="66" s="1"/>
  <c r="B48" i="66" s="1"/>
  <c r="B49" i="66" s="1"/>
  <c r="B50" i="66" s="1"/>
  <c r="B51" i="66" s="1"/>
  <c r="B53" i="66" s="1"/>
  <c r="B54" i="66" s="1"/>
  <c r="B55" i="66" s="1"/>
  <c r="B56" i="66" s="1"/>
  <c r="B58" i="66" s="1"/>
  <c r="B59" i="66" s="1"/>
  <c r="B60" i="66" s="1"/>
  <c r="B61" i="66" s="1"/>
  <c r="B63" i="66" s="1"/>
  <c r="B64" i="66" s="1"/>
  <c r="B65" i="66" s="1"/>
  <c r="B66" i="66" s="1"/>
  <c r="B68" i="66" s="1"/>
  <c r="B69" i="66" s="1"/>
  <c r="B70" i="66" s="1"/>
  <c r="B71" i="66" s="1"/>
  <c r="B73" i="66" s="1"/>
  <c r="B74" i="66" s="1"/>
  <c r="B75" i="66" s="1"/>
  <c r="B76" i="66" s="1"/>
  <c r="B78" i="66" s="1"/>
  <c r="B79" i="66" s="1"/>
  <c r="B80" i="66" s="1"/>
  <c r="B81" i="66" s="1"/>
  <c r="B83" i="66" s="1"/>
  <c r="B84" i="66" s="1"/>
  <c r="B85" i="66" s="1"/>
  <c r="B86" i="66" s="1"/>
  <c r="B88" i="66" s="1"/>
  <c r="B89" i="66" s="1"/>
  <c r="B90" i="66" s="1"/>
  <c r="B91" i="66" s="1"/>
  <c r="B93" i="66" s="1"/>
  <c r="B94" i="66" s="1"/>
  <c r="B95" i="66" s="1"/>
  <c r="B96" i="66" s="1"/>
  <c r="B98" i="66" s="1"/>
  <c r="B99" i="66" s="1"/>
  <c r="B100" i="66" s="1"/>
  <c r="B101" i="66" s="1"/>
  <c r="B103" i="66" s="1"/>
  <c r="B104" i="66" s="1"/>
  <c r="B105" i="66" s="1"/>
  <c r="B106" i="66" s="1"/>
  <c r="B108" i="66" s="1"/>
  <c r="B109" i="66" s="1"/>
  <c r="B110" i="66" s="1"/>
  <c r="B111" i="66" s="1"/>
  <c r="B113" i="66" s="1"/>
  <c r="B114" i="66" s="1"/>
  <c r="B115" i="66" s="1"/>
  <c r="B116" i="66" s="1"/>
  <c r="B118" i="66" s="1"/>
  <c r="B119" i="66" s="1"/>
  <c r="B120" i="66" s="1"/>
  <c r="B121" i="66" s="1"/>
  <c r="L3" i="66"/>
  <c r="L4" i="66"/>
  <c r="M4" i="66" s="1"/>
  <c r="E3" i="66"/>
  <c r="H3" i="66" s="1"/>
  <c r="C4" i="66" s="1"/>
  <c r="E4" i="66"/>
  <c r="C5" i="66" s="1"/>
  <c r="B4" i="63"/>
  <c r="B5" i="63"/>
  <c r="B6" i="63" s="1"/>
  <c r="B8" i="63" s="1"/>
  <c r="B9" i="63" s="1"/>
  <c r="B10" i="63"/>
  <c r="B11" i="63" s="1"/>
  <c r="B13" i="63" s="1"/>
  <c r="B14" i="63" s="1"/>
  <c r="B15" i="63" s="1"/>
  <c r="B16" i="63" s="1"/>
  <c r="B18" i="63" s="1"/>
  <c r="B19" i="63" s="1"/>
  <c r="B20" i="63" s="1"/>
  <c r="B21" i="63" s="1"/>
  <c r="B23" i="63"/>
  <c r="B24" i="63" s="1"/>
  <c r="B25" i="63" s="1"/>
  <c r="B26" i="63" s="1"/>
  <c r="B28" i="63" s="1"/>
  <c r="B29" i="63" s="1"/>
  <c r="B30" i="63" s="1"/>
  <c r="B31" i="63" s="1"/>
  <c r="B33" i="63" s="1"/>
  <c r="B34" i="63" s="1"/>
  <c r="B35" i="63" s="1"/>
  <c r="B36" i="63" s="1"/>
  <c r="B38" i="63" s="1"/>
  <c r="B39" i="63" s="1"/>
  <c r="B40" i="63" s="1"/>
  <c r="B41" i="63" s="1"/>
  <c r="B43" i="63" s="1"/>
  <c r="B44" i="63" s="1"/>
  <c r="B45" i="63" s="1"/>
  <c r="B46" i="63" s="1"/>
  <c r="B48" i="63" s="1"/>
  <c r="B49" i="63" s="1"/>
  <c r="B50" i="63" s="1"/>
  <c r="B51" i="63" s="1"/>
  <c r="B53" i="63" s="1"/>
  <c r="B54" i="63" s="1"/>
  <c r="B55" i="63" s="1"/>
  <c r="B56" i="63" s="1"/>
  <c r="B58" i="63" s="1"/>
  <c r="B59" i="63" s="1"/>
  <c r="B60" i="63" s="1"/>
  <c r="B61" i="63" s="1"/>
  <c r="B63" i="63" s="1"/>
  <c r="B64" i="63" s="1"/>
  <c r="B65" i="63" s="1"/>
  <c r="B66" i="63" s="1"/>
  <c r="B68" i="63" s="1"/>
  <c r="B69" i="63" s="1"/>
  <c r="B70" i="63" s="1"/>
  <c r="B71" i="63" s="1"/>
  <c r="B73" i="63" s="1"/>
  <c r="B74" i="63" s="1"/>
  <c r="B75" i="63" s="1"/>
  <c r="B76" i="63" s="1"/>
  <c r="B78" i="63" s="1"/>
  <c r="B79" i="63" s="1"/>
  <c r="B80" i="63" s="1"/>
  <c r="B81" i="63" s="1"/>
  <c r="B83" i="63" s="1"/>
  <c r="B84" i="63" s="1"/>
  <c r="B85" i="63" s="1"/>
  <c r="B86" i="63" s="1"/>
  <c r="B88" i="63" s="1"/>
  <c r="B89" i="63" s="1"/>
  <c r="B90" i="63" s="1"/>
  <c r="B91" i="63" s="1"/>
  <c r="B93" i="63" s="1"/>
  <c r="B94" i="63" s="1"/>
  <c r="B95" i="63" s="1"/>
  <c r="B96" i="63" s="1"/>
  <c r="B98" i="63" s="1"/>
  <c r="B99" i="63" s="1"/>
  <c r="B100" i="63" s="1"/>
  <c r="B101" i="63" s="1"/>
  <c r="B103" i="63" s="1"/>
  <c r="B104" i="63" s="1"/>
  <c r="B105" i="63" s="1"/>
  <c r="B106" i="63" s="1"/>
  <c r="B108" i="63" s="1"/>
  <c r="B109" i="63" s="1"/>
  <c r="B110" i="63" s="1"/>
  <c r="B111" i="63" s="1"/>
  <c r="B113" i="63" s="1"/>
  <c r="B114" i="63" s="1"/>
  <c r="B115" i="63" s="1"/>
  <c r="B116" i="63" s="1"/>
  <c r="B118" i="63" s="1"/>
  <c r="B119" i="63" s="1"/>
  <c r="B120" i="63" s="1"/>
  <c r="B121" i="63" s="1"/>
  <c r="L3" i="63"/>
  <c r="L4" i="63" s="1"/>
  <c r="M4" i="63" s="1"/>
  <c r="E3" i="63"/>
  <c r="H3" i="63"/>
  <c r="C4" i="63" s="1"/>
  <c r="E4" i="63" s="1"/>
  <c r="M3" i="63"/>
  <c r="F67" i="68"/>
  <c r="N67" i="68"/>
  <c r="M3" i="66"/>
  <c r="AI40" i="68"/>
  <c r="J67" i="75"/>
  <c r="L5" i="66"/>
  <c r="L5" i="63"/>
  <c r="H4" i="66"/>
  <c r="E5" i="66"/>
  <c r="L4" i="67"/>
  <c r="AI58" i="73"/>
  <c r="AI55" i="75"/>
  <c r="AA67" i="68"/>
  <c r="AI60" i="73"/>
  <c r="AI63" i="75"/>
  <c r="AI59" i="74"/>
  <c r="AI63" i="74"/>
  <c r="AI62" i="74"/>
  <c r="AI60" i="75"/>
  <c r="AI64" i="75"/>
  <c r="D67" i="75"/>
  <c r="H67" i="75"/>
  <c r="L6" i="63"/>
  <c r="L8" i="63" s="1"/>
  <c r="L9" i="63" s="1"/>
  <c r="M9" i="63" s="1"/>
  <c r="M5" i="63"/>
  <c r="M8" i="63"/>
  <c r="L10" i="63"/>
  <c r="L67" i="76"/>
  <c r="P67" i="76"/>
  <c r="J67" i="76"/>
  <c r="H67" i="76"/>
  <c r="J67" i="77"/>
  <c r="R67" i="77"/>
  <c r="L67" i="77"/>
  <c r="P67" i="77"/>
  <c r="E67" i="80"/>
  <c r="AI27" i="80"/>
  <c r="R67" i="76"/>
  <c r="L68" i="76"/>
  <c r="AI27" i="81" l="1"/>
  <c r="E67" i="81"/>
  <c r="AI62" i="80"/>
  <c r="I67" i="80"/>
  <c r="AI40" i="80"/>
  <c r="F67" i="77"/>
  <c r="H67" i="77"/>
  <c r="D68" i="77" s="1"/>
  <c r="L68" i="77"/>
  <c r="H4" i="63"/>
  <c r="C5" i="63"/>
  <c r="E5" i="63" s="1"/>
  <c r="M5" i="66"/>
  <c r="L6" i="66"/>
  <c r="H4" i="67"/>
  <c r="C5" i="67"/>
  <c r="E5" i="67" s="1"/>
  <c r="P67" i="68"/>
  <c r="L67" i="68"/>
  <c r="D67" i="68"/>
  <c r="M10" i="63"/>
  <c r="L11" i="63"/>
  <c r="W67" i="68"/>
  <c r="M4" i="67"/>
  <c r="L5" i="67"/>
  <c r="AI27" i="68"/>
  <c r="S67" i="68"/>
  <c r="O67" i="68"/>
  <c r="G67" i="68"/>
  <c r="K67" i="68"/>
  <c r="M6" i="63"/>
  <c r="C6" i="66"/>
  <c r="E6" i="66" s="1"/>
  <c r="H5" i="66"/>
  <c r="AI58" i="68"/>
  <c r="AK67" i="68"/>
  <c r="M67" i="68"/>
  <c r="I67" i="68"/>
  <c r="AI55" i="68"/>
  <c r="AG67" i="68"/>
  <c r="X67" i="68"/>
  <c r="U67" i="68"/>
  <c r="AI62" i="73"/>
  <c r="AI55" i="74"/>
  <c r="F67" i="74"/>
  <c r="S68" i="76"/>
  <c r="AI14" i="73"/>
  <c r="AI53" i="73" s="1"/>
  <c r="AI55" i="73"/>
  <c r="AI59" i="73"/>
  <c r="E67" i="73"/>
  <c r="M67" i="73"/>
  <c r="U67" i="73"/>
  <c r="AC67" i="73"/>
  <c r="AL67" i="73"/>
  <c r="AI27" i="74"/>
  <c r="AI53" i="74" s="1"/>
  <c r="AI56" i="74"/>
  <c r="AI64" i="74"/>
  <c r="AI65" i="68"/>
  <c r="AH67" i="75"/>
  <c r="AM67" i="75"/>
  <c r="F67" i="75"/>
  <c r="N67" i="75"/>
  <c r="R67" i="75"/>
  <c r="V67" i="75"/>
  <c r="Z67" i="75"/>
  <c r="AD67" i="75"/>
  <c r="AI14" i="78"/>
  <c r="X67" i="81"/>
  <c r="AL67" i="68"/>
  <c r="H67" i="68"/>
  <c r="AI66" i="74"/>
  <c r="E67" i="74"/>
  <c r="V67" i="74"/>
  <c r="AI57" i="75"/>
  <c r="AI67" i="75" s="1"/>
  <c r="B68" i="75" s="1"/>
  <c r="F67" i="76"/>
  <c r="D67" i="76"/>
  <c r="D68" i="76" s="1"/>
  <c r="Z67" i="78"/>
  <c r="AI64" i="80"/>
  <c r="K67" i="80"/>
  <c r="Z67" i="80"/>
  <c r="AI66" i="73"/>
  <c r="AI64" i="73"/>
  <c r="AH67" i="74"/>
  <c r="AL67" i="74"/>
  <c r="AI55" i="78"/>
  <c r="AI67" i="78" s="1"/>
  <c r="B68" i="78" s="1"/>
  <c r="AD67" i="78"/>
  <c r="AI60" i="80"/>
  <c r="AD67" i="80"/>
  <c r="Q67" i="81"/>
  <c r="AI67" i="80" l="1"/>
  <c r="B68" i="80" s="1"/>
  <c r="M11" i="63"/>
  <c r="L13" i="63"/>
  <c r="L8" i="66"/>
  <c r="M6" i="66"/>
  <c r="L6" i="67"/>
  <c r="M5" i="67"/>
  <c r="AI67" i="73"/>
  <c r="B68" i="73" s="1"/>
  <c r="AI67" i="74"/>
  <c r="B68" i="74" s="1"/>
  <c r="C8" i="66"/>
  <c r="E8" i="66" s="1"/>
  <c r="H6" i="66"/>
  <c r="H5" i="67"/>
  <c r="C6" i="67"/>
  <c r="E6" i="67" s="1"/>
  <c r="C6" i="63"/>
  <c r="E6" i="63" s="1"/>
  <c r="H5" i="63"/>
  <c r="AI67" i="68"/>
  <c r="B68" i="68" s="1"/>
  <c r="C8" i="67" l="1"/>
  <c r="E8" i="67" s="1"/>
  <c r="H6" i="67"/>
  <c r="M8" i="66"/>
  <c r="L9" i="66"/>
  <c r="M13" i="63"/>
  <c r="L14" i="63"/>
  <c r="H6" i="63"/>
  <c r="C8" i="63"/>
  <c r="E8" i="63" s="1"/>
  <c r="C9" i="66"/>
  <c r="E9" i="66" s="1"/>
  <c r="H8" i="66"/>
  <c r="M6" i="67"/>
  <c r="L8" i="67"/>
  <c r="C9" i="63" l="1"/>
  <c r="E9" i="63" s="1"/>
  <c r="H8" i="63"/>
  <c r="M14" i="63"/>
  <c r="L15" i="63"/>
  <c r="L9" i="67"/>
  <c r="M8" i="67"/>
  <c r="M9" i="66"/>
  <c r="L10" i="66"/>
  <c r="H9" i="66"/>
  <c r="C10" i="66"/>
  <c r="E10" i="66" s="1"/>
  <c r="H8" i="67"/>
  <c r="C9" i="67"/>
  <c r="E9" i="67" s="1"/>
  <c r="C10" i="67" l="1"/>
  <c r="E10" i="67" s="1"/>
  <c r="H9" i="67"/>
  <c r="M10" i="66"/>
  <c r="L11" i="66"/>
  <c r="L16" i="63"/>
  <c r="M15" i="63"/>
  <c r="H10" i="66"/>
  <c r="C11" i="66"/>
  <c r="E11" i="66" s="1"/>
  <c r="M9" i="67"/>
  <c r="L10" i="67"/>
  <c r="H9" i="63"/>
  <c r="C10" i="63"/>
  <c r="E10" i="63" s="1"/>
  <c r="H10" i="63" l="1"/>
  <c r="C11" i="63"/>
  <c r="E11" i="63" s="1"/>
  <c r="L13" i="66"/>
  <c r="M11" i="66"/>
  <c r="L11" i="67"/>
  <c r="M10" i="67"/>
  <c r="C13" i="66"/>
  <c r="E13" i="66" s="1"/>
  <c r="H11" i="66"/>
  <c r="M16" i="63"/>
  <c r="L18" i="63"/>
  <c r="C11" i="67"/>
  <c r="E11" i="67" s="1"/>
  <c r="H10" i="67"/>
  <c r="H11" i="67" l="1"/>
  <c r="C13" i="67"/>
  <c r="E13" i="67" s="1"/>
  <c r="L14" i="66"/>
  <c r="M13" i="66"/>
  <c r="H13" i="66"/>
  <c r="C14" i="66"/>
  <c r="E14" i="66" s="1"/>
  <c r="M18" i="63"/>
  <c r="L19" i="63"/>
  <c r="C13" i="63"/>
  <c r="E13" i="63" s="1"/>
  <c r="H11" i="63"/>
  <c r="M11" i="67"/>
  <c r="L13" i="67"/>
  <c r="M19" i="63" l="1"/>
  <c r="L20" i="63"/>
  <c r="H14" i="66"/>
  <c r="C15" i="66"/>
  <c r="E15" i="66" s="1"/>
  <c r="H13" i="67"/>
  <c r="C14" i="67"/>
  <c r="E14" i="67" s="1"/>
  <c r="L14" i="67"/>
  <c r="M13" i="67"/>
  <c r="L15" i="66"/>
  <c r="M14" i="66"/>
  <c r="H13" i="63"/>
  <c r="C14" i="63"/>
  <c r="E14" i="63" s="1"/>
  <c r="H14" i="67" l="1"/>
  <c r="C15" i="67"/>
  <c r="E15" i="67" s="1"/>
  <c r="M20" i="63"/>
  <c r="L21" i="63"/>
  <c r="H14" i="63"/>
  <c r="C15" i="63"/>
  <c r="E15" i="63" s="1"/>
  <c r="H15" i="66"/>
  <c r="C16" i="66"/>
  <c r="E16" i="66" s="1"/>
  <c r="M14" i="67"/>
  <c r="L15" i="67"/>
  <c r="M15" i="66"/>
  <c r="L16" i="66"/>
  <c r="L18" i="66" l="1"/>
  <c r="M16" i="66"/>
  <c r="H15" i="63"/>
  <c r="C16" i="63"/>
  <c r="E16" i="63" s="1"/>
  <c r="H15" i="67"/>
  <c r="C16" i="67"/>
  <c r="E16" i="67" s="1"/>
  <c r="C18" i="66"/>
  <c r="E18" i="66" s="1"/>
  <c r="H16" i="66"/>
  <c r="L23" i="63"/>
  <c r="M21" i="63"/>
  <c r="M15" i="67"/>
  <c r="L16" i="67"/>
  <c r="L19" i="66" l="1"/>
  <c r="M18" i="66"/>
  <c r="L18" i="67"/>
  <c r="M16" i="67"/>
  <c r="H16" i="63"/>
  <c r="C18" i="63"/>
  <c r="E18" i="63" s="1"/>
  <c r="M23" i="63"/>
  <c r="L24" i="63"/>
  <c r="H18" i="66"/>
  <c r="C19" i="66"/>
  <c r="E19" i="66" s="1"/>
  <c r="H16" i="67"/>
  <c r="C18" i="67"/>
  <c r="E18" i="67" s="1"/>
  <c r="H18" i="67" l="1"/>
  <c r="C19" i="67"/>
  <c r="E19" i="67" s="1"/>
  <c r="M18" i="67"/>
  <c r="L19" i="67"/>
  <c r="C20" i="66"/>
  <c r="E20" i="66" s="1"/>
  <c r="H19" i="66"/>
  <c r="M24" i="63"/>
  <c r="L25" i="63"/>
  <c r="H18" i="63"/>
  <c r="C19" i="63"/>
  <c r="E19" i="63" s="1"/>
  <c r="L20" i="66"/>
  <c r="M19" i="66"/>
  <c r="L21" i="66" l="1"/>
  <c r="M20" i="66"/>
  <c r="L26" i="63"/>
  <c r="M25" i="63"/>
  <c r="M19" i="67"/>
  <c r="L20" i="67"/>
  <c r="H19" i="63"/>
  <c r="C20" i="63"/>
  <c r="E20" i="63" s="1"/>
  <c r="H19" i="67"/>
  <c r="C20" i="67"/>
  <c r="E20" i="67" s="1"/>
  <c r="H20" i="66"/>
  <c r="C21" i="66"/>
  <c r="E21" i="66" s="1"/>
  <c r="C23" i="66" l="1"/>
  <c r="E23" i="66" s="1"/>
  <c r="H21" i="66"/>
  <c r="M26" i="63"/>
  <c r="L28" i="63"/>
  <c r="H20" i="63"/>
  <c r="C21" i="63"/>
  <c r="E21" i="63" s="1"/>
  <c r="L21" i="67"/>
  <c r="M20" i="67"/>
  <c r="H20" i="67"/>
  <c r="C21" i="67"/>
  <c r="E21" i="67" s="1"/>
  <c r="L23" i="66"/>
  <c r="M21" i="66"/>
  <c r="M28" i="63" l="1"/>
  <c r="L29" i="63"/>
  <c r="L23" i="67"/>
  <c r="M21" i="67"/>
  <c r="H21" i="63"/>
  <c r="C23" i="63"/>
  <c r="E23" i="63" s="1"/>
  <c r="L24" i="66"/>
  <c r="M23" i="66"/>
  <c r="C23" i="67"/>
  <c r="E23" i="67" s="1"/>
  <c r="H21" i="67"/>
  <c r="H23" i="66"/>
  <c r="C24" i="66"/>
  <c r="E24" i="66" s="1"/>
  <c r="C25" i="66" l="1"/>
  <c r="E25" i="66" s="1"/>
  <c r="H24" i="66"/>
  <c r="M24" i="66"/>
  <c r="L25" i="66"/>
  <c r="M23" i="67"/>
  <c r="L24" i="67"/>
  <c r="H23" i="63"/>
  <c r="C24" i="63"/>
  <c r="E24" i="63" s="1"/>
  <c r="L30" i="63"/>
  <c r="M29" i="63"/>
  <c r="H23" i="67"/>
  <c r="C24" i="67"/>
  <c r="E24" i="67" s="1"/>
  <c r="H24" i="67" l="1"/>
  <c r="C25" i="67"/>
  <c r="E25" i="67" s="1"/>
  <c r="M25" i="66"/>
  <c r="L26" i="66"/>
  <c r="L25" i="67"/>
  <c r="M24" i="67"/>
  <c r="H24" i="63"/>
  <c r="C25" i="63"/>
  <c r="E25" i="63" s="1"/>
  <c r="L31" i="63"/>
  <c r="M30" i="63"/>
  <c r="H25" i="66"/>
  <c r="C26" i="66"/>
  <c r="E26" i="66" s="1"/>
  <c r="C28" i="66" l="1"/>
  <c r="E28" i="66" s="1"/>
  <c r="H26" i="66"/>
  <c r="H25" i="67"/>
  <c r="C26" i="67"/>
  <c r="E26" i="67" s="1"/>
  <c r="C26" i="63"/>
  <c r="E26" i="63" s="1"/>
  <c r="H25" i="63"/>
  <c r="M26" i="66"/>
  <c r="L28" i="66"/>
  <c r="M31" i="63"/>
  <c r="L33" i="63"/>
  <c r="M25" i="67"/>
  <c r="L26" i="67"/>
  <c r="H26" i="67" l="1"/>
  <c r="C28" i="67"/>
  <c r="E28" i="67" s="1"/>
  <c r="M26" i="67"/>
  <c r="L28" i="67"/>
  <c r="M28" i="66"/>
  <c r="L29" i="66"/>
  <c r="L34" i="63"/>
  <c r="M33" i="63"/>
  <c r="C28" i="63"/>
  <c r="E28" i="63" s="1"/>
  <c r="H26" i="63"/>
  <c r="H28" i="66"/>
  <c r="C29" i="66"/>
  <c r="E29" i="66" s="1"/>
  <c r="H29" i="66" l="1"/>
  <c r="C30" i="66"/>
  <c r="E30" i="66" s="1"/>
  <c r="M29" i="66"/>
  <c r="L30" i="66"/>
  <c r="H28" i="67"/>
  <c r="C29" i="67"/>
  <c r="E29" i="67" s="1"/>
  <c r="M28" i="67"/>
  <c r="L29" i="67"/>
  <c r="M34" i="63"/>
  <c r="L35" i="63"/>
  <c r="H28" i="63"/>
  <c r="C29" i="63"/>
  <c r="E29" i="63" s="1"/>
  <c r="C30" i="63" l="1"/>
  <c r="E30" i="63" s="1"/>
  <c r="H29" i="63"/>
  <c r="M30" i="66"/>
  <c r="L31" i="66"/>
  <c r="L36" i="63"/>
  <c r="M35" i="63"/>
  <c r="C30" i="67"/>
  <c r="E30" i="67" s="1"/>
  <c r="H29" i="67"/>
  <c r="H30" i="66"/>
  <c r="C31" i="66"/>
  <c r="E31" i="66" s="1"/>
  <c r="M29" i="67"/>
  <c r="L30" i="67"/>
  <c r="C31" i="67" l="1"/>
  <c r="E31" i="67" s="1"/>
  <c r="H30" i="67"/>
  <c r="L33" i="66"/>
  <c r="M31" i="66"/>
  <c r="L31" i="67"/>
  <c r="M30" i="67"/>
  <c r="C33" i="66"/>
  <c r="E33" i="66" s="1"/>
  <c r="H31" i="66"/>
  <c r="M36" i="63"/>
  <c r="L38" i="63"/>
  <c r="C31" i="63"/>
  <c r="E31" i="63" s="1"/>
  <c r="H30" i="63"/>
  <c r="H31" i="63" l="1"/>
  <c r="C33" i="63"/>
  <c r="E33" i="63" s="1"/>
  <c r="M33" i="66"/>
  <c r="L34" i="66"/>
  <c r="H33" i="66"/>
  <c r="C34" i="66"/>
  <c r="E34" i="66" s="1"/>
  <c r="M38" i="63"/>
  <c r="L39" i="63"/>
  <c r="M31" i="67"/>
  <c r="L33" i="67"/>
  <c r="H31" i="67"/>
  <c r="C33" i="67"/>
  <c r="E33" i="67" s="1"/>
  <c r="L40" i="63" l="1"/>
  <c r="M39" i="63"/>
  <c r="M33" i="67"/>
  <c r="L34" i="67"/>
  <c r="H34" i="66"/>
  <c r="C35" i="66"/>
  <c r="E35" i="66" s="1"/>
  <c r="H33" i="63"/>
  <c r="C34" i="63"/>
  <c r="E34" i="63" s="1"/>
  <c r="H33" i="67"/>
  <c r="C34" i="67"/>
  <c r="E34" i="67" s="1"/>
  <c r="L35" i="66"/>
  <c r="M34" i="66"/>
  <c r="L36" i="66" l="1"/>
  <c r="M35" i="66"/>
  <c r="L35" i="67"/>
  <c r="M34" i="67"/>
  <c r="H35" i="66"/>
  <c r="C36" i="66"/>
  <c r="E36" i="66" s="1"/>
  <c r="C35" i="63"/>
  <c r="E35" i="63" s="1"/>
  <c r="H34" i="63"/>
  <c r="C35" i="67"/>
  <c r="E35" i="67" s="1"/>
  <c r="H34" i="67"/>
  <c r="L41" i="63"/>
  <c r="M40" i="63"/>
  <c r="H35" i="63" l="1"/>
  <c r="C36" i="63"/>
  <c r="E36" i="63" s="1"/>
  <c r="M35" i="67"/>
  <c r="L36" i="67"/>
  <c r="C38" i="66"/>
  <c r="E38" i="66" s="1"/>
  <c r="H36" i="66"/>
  <c r="L43" i="63"/>
  <c r="M41" i="63"/>
  <c r="H35" i="67"/>
  <c r="C36" i="67"/>
  <c r="E36" i="67" s="1"/>
  <c r="L38" i="66"/>
  <c r="M36" i="66"/>
  <c r="L39" i="66" l="1"/>
  <c r="M38" i="66"/>
  <c r="H36" i="67"/>
  <c r="C38" i="67"/>
  <c r="E38" i="67" s="1"/>
  <c r="C38" i="63"/>
  <c r="E38" i="63" s="1"/>
  <c r="H36" i="63"/>
  <c r="L38" i="67"/>
  <c r="M36" i="67"/>
  <c r="L44" i="63"/>
  <c r="M43" i="63"/>
  <c r="H38" i="66"/>
  <c r="C39" i="66"/>
  <c r="E39" i="66" s="1"/>
  <c r="L39" i="67" l="1"/>
  <c r="M38" i="67"/>
  <c r="H38" i="67"/>
  <c r="C39" i="67"/>
  <c r="E39" i="67" s="1"/>
  <c r="C40" i="66"/>
  <c r="E40" i="66" s="1"/>
  <c r="H39" i="66"/>
  <c r="L45" i="63"/>
  <c r="M44" i="63"/>
  <c r="H38" i="63"/>
  <c r="C39" i="63"/>
  <c r="E39" i="63" s="1"/>
  <c r="M39" i="66"/>
  <c r="L40" i="66"/>
  <c r="M45" i="63" l="1"/>
  <c r="L46" i="63"/>
  <c r="L41" i="66"/>
  <c r="M40" i="66"/>
  <c r="H39" i="67"/>
  <c r="C40" i="67"/>
  <c r="E40" i="67" s="1"/>
  <c r="C40" i="63"/>
  <c r="E40" i="63" s="1"/>
  <c r="H39" i="63"/>
  <c r="H40" i="66"/>
  <c r="C41" i="66"/>
  <c r="E41" i="66" s="1"/>
  <c r="L40" i="67"/>
  <c r="M39" i="67"/>
  <c r="M41" i="66" l="1"/>
  <c r="L43" i="66"/>
  <c r="M40" i="67"/>
  <c r="L41" i="67"/>
  <c r="H41" i="66"/>
  <c r="C43" i="66"/>
  <c r="E43" i="66" s="1"/>
  <c r="C41" i="67"/>
  <c r="E41" i="67" s="1"/>
  <c r="H40" i="67"/>
  <c r="L48" i="63"/>
  <c r="M46" i="63"/>
  <c r="H40" i="63"/>
  <c r="C41" i="63"/>
  <c r="E41" i="63" s="1"/>
  <c r="H43" i="66" l="1"/>
  <c r="C44" i="66"/>
  <c r="E44" i="66" s="1"/>
  <c r="L44" i="66"/>
  <c r="M43" i="66"/>
  <c r="H41" i="63"/>
  <c r="C43" i="63"/>
  <c r="E43" i="63" s="1"/>
  <c r="L43" i="67"/>
  <c r="M41" i="67"/>
  <c r="H41" i="67"/>
  <c r="C43" i="67"/>
  <c r="E43" i="67" s="1"/>
  <c r="L49" i="63"/>
  <c r="M48" i="63"/>
  <c r="L50" i="63" l="1"/>
  <c r="M49" i="63"/>
  <c r="L44" i="67"/>
  <c r="M43" i="67"/>
  <c r="L45" i="66"/>
  <c r="M44" i="66"/>
  <c r="C44" i="67"/>
  <c r="E44" i="67" s="1"/>
  <c r="H43" i="67"/>
  <c r="H43" i="63"/>
  <c r="C44" i="63"/>
  <c r="E44" i="63" s="1"/>
  <c r="C45" i="66"/>
  <c r="E45" i="66" s="1"/>
  <c r="H44" i="66"/>
  <c r="H45" i="66" l="1"/>
  <c r="C46" i="66"/>
  <c r="E46" i="66" s="1"/>
  <c r="L45" i="67"/>
  <c r="M44" i="67"/>
  <c r="C45" i="67"/>
  <c r="E45" i="67" s="1"/>
  <c r="H44" i="67"/>
  <c r="C45" i="63"/>
  <c r="E45" i="63" s="1"/>
  <c r="H44" i="63"/>
  <c r="M45" i="66"/>
  <c r="L46" i="66"/>
  <c r="L51" i="63"/>
  <c r="M50" i="63"/>
  <c r="M51" i="63" l="1"/>
  <c r="L53" i="63"/>
  <c r="C46" i="63"/>
  <c r="E46" i="63" s="1"/>
  <c r="H45" i="63"/>
  <c r="M45" i="67"/>
  <c r="L46" i="67"/>
  <c r="H46" i="66"/>
  <c r="C48" i="66"/>
  <c r="E48" i="66" s="1"/>
  <c r="L48" i="66"/>
  <c r="M46" i="66"/>
  <c r="C46" i="67"/>
  <c r="E46" i="67" s="1"/>
  <c r="H45" i="67"/>
  <c r="H46" i="67" l="1"/>
  <c r="C48" i="67"/>
  <c r="E48" i="67" s="1"/>
  <c r="C48" i="63"/>
  <c r="E48" i="63" s="1"/>
  <c r="H46" i="63"/>
  <c r="L48" i="67"/>
  <c r="M46" i="67"/>
  <c r="L54" i="63"/>
  <c r="M53" i="63"/>
  <c r="C49" i="66"/>
  <c r="E49" i="66" s="1"/>
  <c r="H48" i="66"/>
  <c r="L49" i="66"/>
  <c r="M48" i="66"/>
  <c r="H48" i="63" l="1"/>
  <c r="C49" i="63"/>
  <c r="E49" i="63" s="1"/>
  <c r="L50" i="66"/>
  <c r="M49" i="66"/>
  <c r="H48" i="67"/>
  <c r="C49" i="67"/>
  <c r="E49" i="67" s="1"/>
  <c r="L55" i="63"/>
  <c r="M54" i="63"/>
  <c r="H49" i="66"/>
  <c r="C50" i="66"/>
  <c r="E50" i="66" s="1"/>
  <c r="L49" i="67"/>
  <c r="M48" i="67"/>
  <c r="L56" i="63" l="1"/>
  <c r="M55" i="63"/>
  <c r="M50" i="66"/>
  <c r="L51" i="66"/>
  <c r="L50" i="67"/>
  <c r="M49" i="67"/>
  <c r="C50" i="67"/>
  <c r="E50" i="67" s="1"/>
  <c r="H49" i="67"/>
  <c r="C50" i="63"/>
  <c r="E50" i="63" s="1"/>
  <c r="H49" i="63"/>
  <c r="C51" i="66"/>
  <c r="E51" i="66" s="1"/>
  <c r="H50" i="66"/>
  <c r="H51" i="66" l="1"/>
  <c r="C53" i="66"/>
  <c r="E53" i="66" s="1"/>
  <c r="H50" i="67"/>
  <c r="C51" i="67"/>
  <c r="E51" i="67" s="1"/>
  <c r="M51" i="66"/>
  <c r="L53" i="66"/>
  <c r="H50" i="63"/>
  <c r="C51" i="63"/>
  <c r="E51" i="63" s="1"/>
  <c r="L51" i="67"/>
  <c r="M50" i="67"/>
  <c r="M56" i="63"/>
  <c r="L58" i="63"/>
  <c r="L59" i="63" l="1"/>
  <c r="M58" i="63"/>
  <c r="C53" i="67"/>
  <c r="E53" i="67" s="1"/>
  <c r="H51" i="67"/>
  <c r="L54" i="66"/>
  <c r="M53" i="66"/>
  <c r="H53" i="66"/>
  <c r="C54" i="66"/>
  <c r="E54" i="66" s="1"/>
  <c r="C53" i="63"/>
  <c r="E53" i="63" s="1"/>
  <c r="H51" i="63"/>
  <c r="M51" i="67"/>
  <c r="L53" i="67"/>
  <c r="H53" i="67" l="1"/>
  <c r="C54" i="67"/>
  <c r="E54" i="67" s="1"/>
  <c r="C55" i="66"/>
  <c r="E55" i="66" s="1"/>
  <c r="H54" i="66"/>
  <c r="M53" i="67"/>
  <c r="L54" i="67"/>
  <c r="C54" i="63"/>
  <c r="E54" i="63" s="1"/>
  <c r="H53" i="63"/>
  <c r="M54" i="66"/>
  <c r="L55" i="66"/>
  <c r="L60" i="63"/>
  <c r="M59" i="63"/>
  <c r="L61" i="63" l="1"/>
  <c r="M60" i="63"/>
  <c r="C56" i="66"/>
  <c r="E56" i="66" s="1"/>
  <c r="H55" i="66"/>
  <c r="M55" i="66"/>
  <c r="L56" i="66"/>
  <c r="M54" i="67"/>
  <c r="L55" i="67"/>
  <c r="C55" i="67"/>
  <c r="E55" i="67" s="1"/>
  <c r="H54" i="67"/>
  <c r="C55" i="63"/>
  <c r="E55" i="63" s="1"/>
  <c r="H54" i="63"/>
  <c r="C56" i="63" l="1"/>
  <c r="E56" i="63" s="1"/>
  <c r="H55" i="63"/>
  <c r="L56" i="67"/>
  <c r="M55" i="67"/>
  <c r="H56" i="66"/>
  <c r="C58" i="66"/>
  <c r="E58" i="66" s="1"/>
  <c r="M56" i="66"/>
  <c r="L58" i="66"/>
  <c r="H55" i="67"/>
  <c r="C56" i="67"/>
  <c r="E56" i="67" s="1"/>
  <c r="M61" i="63"/>
  <c r="L63" i="63"/>
  <c r="M63" i="63" l="1"/>
  <c r="L64" i="63"/>
  <c r="M58" i="66"/>
  <c r="L59" i="66"/>
  <c r="L58" i="67"/>
  <c r="M56" i="67"/>
  <c r="H56" i="67"/>
  <c r="C58" i="67"/>
  <c r="E58" i="67" s="1"/>
  <c r="H58" i="66"/>
  <c r="J58" i="66"/>
  <c r="H56" i="63"/>
  <c r="C58" i="63"/>
  <c r="E58" i="63" s="1"/>
  <c r="J58" i="63" l="1"/>
  <c r="H58" i="63"/>
  <c r="C59" i="63"/>
  <c r="E59" i="63" s="1"/>
  <c r="H58" i="67"/>
  <c r="J58" i="67"/>
  <c r="M59" i="66"/>
  <c r="L60" i="66"/>
  <c r="C59" i="66"/>
  <c r="E59" i="66" s="1"/>
  <c r="L65" i="63"/>
  <c r="M64" i="63"/>
  <c r="L59" i="67"/>
  <c r="M58" i="67"/>
  <c r="H59" i="63" l="1"/>
  <c r="J59" i="63"/>
  <c r="C59" i="67"/>
  <c r="E59" i="67" s="1"/>
  <c r="L66" i="63"/>
  <c r="M65" i="63"/>
  <c r="J59" i="66"/>
  <c r="C60" i="66" s="1"/>
  <c r="E60" i="66" s="1"/>
  <c r="H59" i="66"/>
  <c r="M59" i="67"/>
  <c r="L60" i="67"/>
  <c r="M60" i="66"/>
  <c r="L61" i="66"/>
  <c r="J60" i="66" l="1"/>
  <c r="C61" i="66" s="1"/>
  <c r="E61" i="66" s="1"/>
  <c r="H60" i="66"/>
  <c r="L68" i="63"/>
  <c r="M66" i="63"/>
  <c r="C60" i="63"/>
  <c r="E60" i="63" s="1"/>
  <c r="L63" i="66"/>
  <c r="M61" i="66"/>
  <c r="L61" i="67"/>
  <c r="M60" i="67"/>
  <c r="H59" i="67"/>
  <c r="J59" i="67"/>
  <c r="C60" i="67" s="1"/>
  <c r="E60" i="67" s="1"/>
  <c r="H60" i="67" l="1"/>
  <c r="J60" i="67"/>
  <c r="C61" i="67"/>
  <c r="E61" i="67" s="1"/>
  <c r="C63" i="66"/>
  <c r="E63" i="66" s="1"/>
  <c r="J61" i="66"/>
  <c r="K61" i="66" s="1"/>
  <c r="H61" i="66"/>
  <c r="L64" i="66"/>
  <c r="M63" i="66"/>
  <c r="J60" i="63"/>
  <c r="C61" i="63" s="1"/>
  <c r="E61" i="63" s="1"/>
  <c r="H60" i="63"/>
  <c r="M61" i="67"/>
  <c r="L63" i="67"/>
  <c r="L69" i="63"/>
  <c r="M68" i="63"/>
  <c r="J61" i="63" l="1"/>
  <c r="C63" i="63"/>
  <c r="E63" i="63" s="1"/>
  <c r="H61" i="63"/>
  <c r="C64" i="66"/>
  <c r="E64" i="66" s="1"/>
  <c r="H63" i="66"/>
  <c r="J63" i="66"/>
  <c r="H61" i="67"/>
  <c r="C63" i="67"/>
  <c r="E63" i="67" s="1"/>
  <c r="J61" i="67"/>
  <c r="K61" i="67" s="1"/>
  <c r="M69" i="63"/>
  <c r="L70" i="63"/>
  <c r="M64" i="66"/>
  <c r="L65" i="66"/>
  <c r="L64" i="67"/>
  <c r="M63" i="67"/>
  <c r="K61" i="63"/>
  <c r="L71" i="63" l="1"/>
  <c r="M70" i="63"/>
  <c r="J64" i="66"/>
  <c r="H64" i="66"/>
  <c r="J63" i="63"/>
  <c r="H63" i="63"/>
  <c r="J63" i="67"/>
  <c r="C64" i="67"/>
  <c r="E64" i="67" s="1"/>
  <c r="H63" i="67"/>
  <c r="L65" i="67"/>
  <c r="M64" i="67"/>
  <c r="M65" i="66"/>
  <c r="L66" i="66"/>
  <c r="H64" i="67" l="1"/>
  <c r="J64" i="67"/>
  <c r="L73" i="63"/>
  <c r="M71" i="63"/>
  <c r="L68" i="66"/>
  <c r="M66" i="66"/>
  <c r="L66" i="67"/>
  <c r="M65" i="67"/>
  <c r="C64" i="63"/>
  <c r="E64" i="63" s="1"/>
  <c r="C65" i="66"/>
  <c r="E65" i="66" s="1"/>
  <c r="M66" i="67" l="1"/>
  <c r="L68" i="67"/>
  <c r="M73" i="63"/>
  <c r="L74" i="63"/>
  <c r="H65" i="66"/>
  <c r="J65" i="66"/>
  <c r="C66" i="66"/>
  <c r="E66" i="66" s="1"/>
  <c r="J64" i="63"/>
  <c r="H64" i="63"/>
  <c r="C65" i="63"/>
  <c r="E65" i="63" s="1"/>
  <c r="L69" i="66"/>
  <c r="M68" i="66"/>
  <c r="C65" i="67"/>
  <c r="E65" i="67" s="1"/>
  <c r="J65" i="63" l="1"/>
  <c r="C66" i="63"/>
  <c r="E66" i="63" s="1"/>
  <c r="H65" i="63"/>
  <c r="L69" i="67"/>
  <c r="M68" i="67"/>
  <c r="L70" i="66"/>
  <c r="M69" i="66"/>
  <c r="J66" i="66"/>
  <c r="C68" i="66" s="1"/>
  <c r="E68" i="66" s="1"/>
  <c r="H66" i="66"/>
  <c r="H65" i="67"/>
  <c r="J65" i="67"/>
  <c r="C66" i="67" s="1"/>
  <c r="E66" i="67" s="1"/>
  <c r="L75" i="63"/>
  <c r="M74" i="63"/>
  <c r="J68" i="66" l="1"/>
  <c r="H68" i="66"/>
  <c r="C69" i="66"/>
  <c r="E69" i="66" s="1"/>
  <c r="J66" i="67"/>
  <c r="K66" i="67" s="1"/>
  <c r="H66" i="67"/>
  <c r="L70" i="67"/>
  <c r="M69" i="67"/>
  <c r="K66" i="66"/>
  <c r="M75" i="63"/>
  <c r="L76" i="63"/>
  <c r="L71" i="66"/>
  <c r="M70" i="66"/>
  <c r="H66" i="63"/>
  <c r="J66" i="63"/>
  <c r="K66" i="63" s="1"/>
  <c r="C68" i="63"/>
  <c r="E68" i="63" s="1"/>
  <c r="H68" i="63" l="1"/>
  <c r="J68" i="63"/>
  <c r="C69" i="63"/>
  <c r="E69" i="63" s="1"/>
  <c r="L73" i="66"/>
  <c r="M71" i="66"/>
  <c r="M76" i="63"/>
  <c r="L78" i="63"/>
  <c r="L71" i="67"/>
  <c r="M70" i="67"/>
  <c r="J69" i="66"/>
  <c r="C70" i="66" s="1"/>
  <c r="E70" i="66" s="1"/>
  <c r="H69" i="66"/>
  <c r="C68" i="67"/>
  <c r="E68" i="67" s="1"/>
  <c r="J70" i="66" l="1"/>
  <c r="H70" i="66"/>
  <c r="C71" i="66"/>
  <c r="E71" i="66" s="1"/>
  <c r="H68" i="67"/>
  <c r="J68" i="67"/>
  <c r="C70" i="63"/>
  <c r="E70" i="63" s="1"/>
  <c r="J69" i="63"/>
  <c r="H69" i="63"/>
  <c r="L73" i="67"/>
  <c r="M71" i="67"/>
  <c r="M73" i="66"/>
  <c r="L74" i="66"/>
  <c r="L79" i="63"/>
  <c r="M78" i="63"/>
  <c r="J71" i="66" l="1"/>
  <c r="K71" i="66" s="1"/>
  <c r="H71" i="66"/>
  <c r="L80" i="63"/>
  <c r="M79" i="63"/>
  <c r="L74" i="67"/>
  <c r="M73" i="67"/>
  <c r="M74" i="66"/>
  <c r="L75" i="66"/>
  <c r="C71" i="63"/>
  <c r="E71" i="63" s="1"/>
  <c r="H70" i="63"/>
  <c r="J70" i="63"/>
  <c r="C69" i="67"/>
  <c r="E69" i="67" s="1"/>
  <c r="J69" i="67" l="1"/>
  <c r="H69" i="67"/>
  <c r="M74" i="67"/>
  <c r="L75" i="67"/>
  <c r="L81" i="63"/>
  <c r="M80" i="63"/>
  <c r="H71" i="63"/>
  <c r="C73" i="63"/>
  <c r="E73" i="63" s="1"/>
  <c r="J71" i="63"/>
  <c r="K71" i="63" s="1"/>
  <c r="L76" i="66"/>
  <c r="M75" i="66"/>
  <c r="C73" i="66"/>
  <c r="E73" i="66" s="1"/>
  <c r="J73" i="66" l="1"/>
  <c r="H73" i="66"/>
  <c r="C74" i="66"/>
  <c r="E74" i="66" s="1"/>
  <c r="M76" i="66"/>
  <c r="L78" i="66"/>
  <c r="L83" i="63"/>
  <c r="M81" i="63"/>
  <c r="J73" i="63"/>
  <c r="H73" i="63"/>
  <c r="M75" i="67"/>
  <c r="L76" i="67"/>
  <c r="C70" i="67"/>
  <c r="E70" i="67" s="1"/>
  <c r="H74" i="66" l="1"/>
  <c r="J74" i="66"/>
  <c r="C75" i="66"/>
  <c r="E75" i="66" s="1"/>
  <c r="H70" i="67"/>
  <c r="J70" i="67"/>
  <c r="C71" i="67"/>
  <c r="E71" i="67" s="1"/>
  <c r="M83" i="63"/>
  <c r="L84" i="63"/>
  <c r="M76" i="67"/>
  <c r="L78" i="67"/>
  <c r="L79" i="66"/>
  <c r="M78" i="66"/>
  <c r="C74" i="63"/>
  <c r="E74" i="63" s="1"/>
  <c r="H75" i="66" l="1"/>
  <c r="J75" i="66"/>
  <c r="C76" i="66"/>
  <c r="E76" i="66" s="1"/>
  <c r="H74" i="63"/>
  <c r="J74" i="63"/>
  <c r="C75" i="63"/>
  <c r="E75" i="63" s="1"/>
  <c r="J71" i="67"/>
  <c r="K71" i="67" s="1"/>
  <c r="H71" i="67"/>
  <c r="M79" i="66"/>
  <c r="L80" i="66"/>
  <c r="L79" i="67"/>
  <c r="M78" i="67"/>
  <c r="M84" i="63"/>
  <c r="L85" i="63"/>
  <c r="L80" i="67" l="1"/>
  <c r="M79" i="67"/>
  <c r="M85" i="63"/>
  <c r="L86" i="63"/>
  <c r="J76" i="66"/>
  <c r="C78" i="66"/>
  <c r="E78" i="66" s="1"/>
  <c r="H76" i="66"/>
  <c r="J75" i="63"/>
  <c r="C76" i="63" s="1"/>
  <c r="E76" i="63" s="1"/>
  <c r="H75" i="63"/>
  <c r="K76" i="66"/>
  <c r="M80" i="66"/>
  <c r="L81" i="66"/>
  <c r="C73" i="67"/>
  <c r="E73" i="67" s="1"/>
  <c r="H76" i="63" l="1"/>
  <c r="J76" i="63"/>
  <c r="K76" i="63" s="1"/>
  <c r="M86" i="63"/>
  <c r="L88" i="63"/>
  <c r="H73" i="67"/>
  <c r="J73" i="67"/>
  <c r="C74" i="67" s="1"/>
  <c r="E74" i="67" s="1"/>
  <c r="J78" i="66"/>
  <c r="C79" i="66"/>
  <c r="E79" i="66" s="1"/>
  <c r="H78" i="66"/>
  <c r="M81" i="66"/>
  <c r="L83" i="66"/>
  <c r="M80" i="67"/>
  <c r="L81" i="67"/>
  <c r="H74" i="67" l="1"/>
  <c r="J74" i="67"/>
  <c r="C75" i="67" s="1"/>
  <c r="E75" i="67" s="1"/>
  <c r="L83" i="67"/>
  <c r="M81" i="67"/>
  <c r="H79" i="66"/>
  <c r="J79" i="66"/>
  <c r="L84" i="66"/>
  <c r="M83" i="66"/>
  <c r="M88" i="63"/>
  <c r="L89" i="63"/>
  <c r="C78" i="63"/>
  <c r="E78" i="63" s="1"/>
  <c r="J75" i="67" l="1"/>
  <c r="H75" i="67"/>
  <c r="J78" i="63"/>
  <c r="C79" i="63" s="1"/>
  <c r="E79" i="63" s="1"/>
  <c r="H78" i="63"/>
  <c r="L85" i="66"/>
  <c r="M84" i="66"/>
  <c r="L90" i="63"/>
  <c r="M89" i="63"/>
  <c r="C80" i="66"/>
  <c r="E80" i="66" s="1"/>
  <c r="L84" i="67"/>
  <c r="M83" i="67"/>
  <c r="H79" i="63" l="1"/>
  <c r="J79" i="63"/>
  <c r="C80" i="63" s="1"/>
  <c r="E80" i="63" s="1"/>
  <c r="C81" i="66"/>
  <c r="E81" i="66" s="1"/>
  <c r="H80" i="66"/>
  <c r="J80" i="66"/>
  <c r="M85" i="66"/>
  <c r="L86" i="66"/>
  <c r="L91" i="63"/>
  <c r="M90" i="63"/>
  <c r="C76" i="67"/>
  <c r="E76" i="67" s="1"/>
  <c r="M84" i="67"/>
  <c r="L85" i="67"/>
  <c r="H80" i="63" l="1"/>
  <c r="J80" i="63"/>
  <c r="H76" i="67"/>
  <c r="J76" i="67"/>
  <c r="K76" i="67" s="1"/>
  <c r="M86" i="66"/>
  <c r="L88" i="66"/>
  <c r="H81" i="66"/>
  <c r="J81" i="66"/>
  <c r="K81" i="66" s="1"/>
  <c r="C83" i="66"/>
  <c r="E83" i="66" s="1"/>
  <c r="L86" i="67"/>
  <c r="M85" i="67"/>
  <c r="L93" i="63"/>
  <c r="M91" i="63"/>
  <c r="M86" i="67" l="1"/>
  <c r="L88" i="67"/>
  <c r="L89" i="66"/>
  <c r="M88" i="66"/>
  <c r="H83" i="66"/>
  <c r="J83" i="66"/>
  <c r="C81" i="63"/>
  <c r="E81" i="63" s="1"/>
  <c r="M93" i="63"/>
  <c r="L94" i="63"/>
  <c r="C78" i="67"/>
  <c r="E78" i="67" s="1"/>
  <c r="M89" i="66" l="1"/>
  <c r="L90" i="66"/>
  <c r="H81" i="63"/>
  <c r="J81" i="63"/>
  <c r="K81" i="63" s="1"/>
  <c r="H78" i="67"/>
  <c r="C79" i="67"/>
  <c r="E79" i="67" s="1"/>
  <c r="J78" i="67"/>
  <c r="C84" i="66"/>
  <c r="E84" i="66" s="1"/>
  <c r="L89" i="67"/>
  <c r="M88" i="67"/>
  <c r="L95" i="63"/>
  <c r="M94" i="63"/>
  <c r="J79" i="67" l="1"/>
  <c r="C80" i="67"/>
  <c r="E80" i="67" s="1"/>
  <c r="H79" i="67"/>
  <c r="L90" i="67"/>
  <c r="M89" i="67"/>
  <c r="M90" i="66"/>
  <c r="L91" i="66"/>
  <c r="H84" i="66"/>
  <c r="J84" i="66"/>
  <c r="M95" i="63"/>
  <c r="L96" i="63"/>
  <c r="C83" i="63"/>
  <c r="E83" i="63" s="1"/>
  <c r="L91" i="67" l="1"/>
  <c r="M90" i="67"/>
  <c r="H83" i="63"/>
  <c r="J83" i="63"/>
  <c r="L93" i="66"/>
  <c r="M91" i="66"/>
  <c r="J80" i="67"/>
  <c r="H80" i="67"/>
  <c r="C81" i="67"/>
  <c r="E81" i="67" s="1"/>
  <c r="L98" i="63"/>
  <c r="M96" i="63"/>
  <c r="C85" i="66"/>
  <c r="E85" i="66" s="1"/>
  <c r="J81" i="67" l="1"/>
  <c r="C83" i="67" s="1"/>
  <c r="E83" i="67" s="1"/>
  <c r="H81" i="67"/>
  <c r="L94" i="66"/>
  <c r="M93" i="66"/>
  <c r="L99" i="63"/>
  <c r="M98" i="63"/>
  <c r="H85" i="66"/>
  <c r="J85" i="66"/>
  <c r="C86" i="66"/>
  <c r="E86" i="66" s="1"/>
  <c r="K81" i="67"/>
  <c r="C84" i="63"/>
  <c r="E84" i="63" s="1"/>
  <c r="L93" i="67"/>
  <c r="M91" i="67"/>
  <c r="J83" i="67" l="1"/>
  <c r="C84" i="67"/>
  <c r="E84" i="67" s="1"/>
  <c r="H83" i="67"/>
  <c r="M99" i="63"/>
  <c r="L100" i="63"/>
  <c r="J86" i="66"/>
  <c r="K86" i="66" s="1"/>
  <c r="C88" i="66"/>
  <c r="E88" i="66" s="1"/>
  <c r="H86" i="66"/>
  <c r="L94" i="67"/>
  <c r="M93" i="67"/>
  <c r="J84" i="63"/>
  <c r="H84" i="63"/>
  <c r="L95" i="66"/>
  <c r="M94" i="66"/>
  <c r="H88" i="66" l="1"/>
  <c r="J88" i="66"/>
  <c r="L95" i="67"/>
  <c r="M94" i="67"/>
  <c r="M100" i="63"/>
  <c r="L101" i="63"/>
  <c r="H84" i="67"/>
  <c r="J84" i="67"/>
  <c r="M95" i="66"/>
  <c r="L96" i="66"/>
  <c r="C85" i="63"/>
  <c r="E85" i="63" s="1"/>
  <c r="C89" i="66" l="1"/>
  <c r="E89" i="66" s="1"/>
  <c r="C86" i="63"/>
  <c r="E86" i="63" s="1"/>
  <c r="J85" i="63"/>
  <c r="H85" i="63"/>
  <c r="L98" i="66"/>
  <c r="M96" i="66"/>
  <c r="C85" i="67"/>
  <c r="E85" i="67" s="1"/>
  <c r="L96" i="67"/>
  <c r="M95" i="67"/>
  <c r="M101" i="63"/>
  <c r="L103" i="63"/>
  <c r="H86" i="63" l="1"/>
  <c r="J86" i="63"/>
  <c r="K86" i="63" s="1"/>
  <c r="L99" i="66"/>
  <c r="M98" i="66"/>
  <c r="H89" i="66"/>
  <c r="J89" i="66"/>
  <c r="M96" i="67"/>
  <c r="L98" i="67"/>
  <c r="M103" i="63"/>
  <c r="L104" i="63"/>
  <c r="C86" i="67"/>
  <c r="E86" i="67" s="1"/>
  <c r="H85" i="67"/>
  <c r="J85" i="67"/>
  <c r="L105" i="63" l="1"/>
  <c r="M104" i="63"/>
  <c r="M99" i="66"/>
  <c r="L100" i="66"/>
  <c r="K86" i="67"/>
  <c r="C90" i="66"/>
  <c r="E90" i="66" s="1"/>
  <c r="M98" i="67"/>
  <c r="L99" i="67"/>
  <c r="C88" i="63"/>
  <c r="E88" i="63" s="1"/>
  <c r="C88" i="67"/>
  <c r="E88" i="67" s="1"/>
  <c r="J86" i="67"/>
  <c r="H86" i="67"/>
  <c r="J90" i="66" l="1"/>
  <c r="C91" i="66"/>
  <c r="E91" i="66" s="1"/>
  <c r="H90" i="66"/>
  <c r="H88" i="63"/>
  <c r="J88" i="63"/>
  <c r="C89" i="63"/>
  <c r="E89" i="63" s="1"/>
  <c r="H88" i="67"/>
  <c r="J88" i="67"/>
  <c r="C89" i="67" s="1"/>
  <c r="E89" i="67" s="1"/>
  <c r="L100" i="67"/>
  <c r="M99" i="67"/>
  <c r="M100" i="66"/>
  <c r="L101" i="66"/>
  <c r="L106" i="63"/>
  <c r="M105" i="63"/>
  <c r="H89" i="67" l="1"/>
  <c r="J89" i="67"/>
  <c r="C90" i="67"/>
  <c r="E90" i="67" s="1"/>
  <c r="L103" i="66"/>
  <c r="M101" i="66"/>
  <c r="L101" i="67"/>
  <c r="M100" i="67"/>
  <c r="H89" i="63"/>
  <c r="J89" i="63"/>
  <c r="C90" i="63" s="1"/>
  <c r="E90" i="63" s="1"/>
  <c r="H91" i="66"/>
  <c r="J91" i="66"/>
  <c r="K91" i="66" s="1"/>
  <c r="L108" i="63"/>
  <c r="M106" i="63"/>
  <c r="J90" i="63" l="1"/>
  <c r="H90" i="63"/>
  <c r="M103" i="66"/>
  <c r="L104" i="66"/>
  <c r="H90" i="67"/>
  <c r="J90" i="67"/>
  <c r="C91" i="67"/>
  <c r="E91" i="67" s="1"/>
  <c r="L109" i="63"/>
  <c r="M108" i="63"/>
  <c r="L103" i="67"/>
  <c r="M101" i="67"/>
  <c r="C93" i="66"/>
  <c r="E93" i="66" s="1"/>
  <c r="J91" i="67" l="1"/>
  <c r="K91" i="67" s="1"/>
  <c r="C93" i="67"/>
  <c r="E93" i="67" s="1"/>
  <c r="H91" i="67"/>
  <c r="L104" i="67"/>
  <c r="M103" i="67"/>
  <c r="J93" i="66"/>
  <c r="H93" i="66"/>
  <c r="L110" i="63"/>
  <c r="M109" i="63"/>
  <c r="L105" i="66"/>
  <c r="M104" i="66"/>
  <c r="C91" i="63"/>
  <c r="E91" i="63" s="1"/>
  <c r="J93" i="67" l="1"/>
  <c r="C94" i="67"/>
  <c r="E94" i="67" s="1"/>
  <c r="H93" i="67"/>
  <c r="L111" i="63"/>
  <c r="M110" i="63"/>
  <c r="H91" i="63"/>
  <c r="J91" i="63"/>
  <c r="K91" i="63" s="1"/>
  <c r="C94" i="66"/>
  <c r="E94" i="66" s="1"/>
  <c r="L106" i="66"/>
  <c r="M105" i="66"/>
  <c r="M104" i="67"/>
  <c r="L105" i="67"/>
  <c r="L108" i="66" l="1"/>
  <c r="M106" i="66"/>
  <c r="J94" i="67"/>
  <c r="H94" i="67"/>
  <c r="M105" i="67"/>
  <c r="L106" i="67"/>
  <c r="H94" i="66"/>
  <c r="J94" i="66"/>
  <c r="L113" i="63"/>
  <c r="M111" i="63"/>
  <c r="C93" i="63"/>
  <c r="E93" i="63" s="1"/>
  <c r="M106" i="67" l="1"/>
  <c r="L108" i="67"/>
  <c r="J93" i="63"/>
  <c r="C94" i="63"/>
  <c r="E94" i="63" s="1"/>
  <c r="H93" i="63"/>
  <c r="L109" i="66"/>
  <c r="M108" i="66"/>
  <c r="L114" i="63"/>
  <c r="M113" i="63"/>
  <c r="C95" i="66"/>
  <c r="E95" i="66" s="1"/>
  <c r="C95" i="67"/>
  <c r="E95" i="67" s="1"/>
  <c r="M109" i="66" l="1"/>
  <c r="L110" i="66"/>
  <c r="L109" i="67"/>
  <c r="M108" i="67"/>
  <c r="J95" i="67"/>
  <c r="C96" i="67" s="1"/>
  <c r="E96" i="67" s="1"/>
  <c r="H95" i="67"/>
  <c r="J95" i="66"/>
  <c r="C96" i="66"/>
  <c r="E96" i="66" s="1"/>
  <c r="H95" i="66"/>
  <c r="M114" i="63"/>
  <c r="L115" i="63"/>
  <c r="H94" i="63"/>
  <c r="J94" i="63"/>
  <c r="H96" i="67" l="1"/>
  <c r="J96" i="67"/>
  <c r="K96" i="67" s="1"/>
  <c r="M109" i="67"/>
  <c r="L110" i="67"/>
  <c r="C95" i="63"/>
  <c r="E95" i="63" s="1"/>
  <c r="L111" i="66"/>
  <c r="M110" i="66"/>
  <c r="J96" i="66"/>
  <c r="K96" i="66" s="1"/>
  <c r="H96" i="66"/>
  <c r="M115" i="63"/>
  <c r="L116" i="63"/>
  <c r="M111" i="66" l="1"/>
  <c r="L113" i="66"/>
  <c r="J95" i="63"/>
  <c r="C96" i="63" s="1"/>
  <c r="E96" i="63" s="1"/>
  <c r="H95" i="63"/>
  <c r="M116" i="63"/>
  <c r="L118" i="63"/>
  <c r="C98" i="66"/>
  <c r="E98" i="66" s="1"/>
  <c r="M110" i="67"/>
  <c r="L111" i="67"/>
  <c r="C98" i="67"/>
  <c r="E98" i="67" s="1"/>
  <c r="H96" i="63" l="1"/>
  <c r="J96" i="63"/>
  <c r="K96" i="63" s="1"/>
  <c r="J98" i="67"/>
  <c r="H98" i="67"/>
  <c r="M111" i="67"/>
  <c r="L113" i="67"/>
  <c r="J98" i="66"/>
  <c r="C99" i="66"/>
  <c r="E99" i="66" s="1"/>
  <c r="H98" i="66"/>
  <c r="M113" i="66"/>
  <c r="L114" i="66"/>
  <c r="M118" i="63"/>
  <c r="L119" i="63"/>
  <c r="M113" i="67" l="1"/>
  <c r="L114" i="67"/>
  <c r="H99" i="66"/>
  <c r="J99" i="66"/>
  <c r="C100" i="66" s="1"/>
  <c r="E100" i="66" s="1"/>
  <c r="C99" i="67"/>
  <c r="E99" i="67" s="1"/>
  <c r="C98" i="63"/>
  <c r="E98" i="63" s="1"/>
  <c r="L120" i="63"/>
  <c r="M119" i="63"/>
  <c r="M114" i="66"/>
  <c r="L115" i="66"/>
  <c r="H100" i="66" l="1"/>
  <c r="J100" i="66"/>
  <c r="C101" i="66" s="1"/>
  <c r="E101" i="66" s="1"/>
  <c r="H99" i="67"/>
  <c r="J99" i="67"/>
  <c r="C100" i="67"/>
  <c r="E100" i="67" s="1"/>
  <c r="M115" i="66"/>
  <c r="L116" i="66"/>
  <c r="L121" i="63"/>
  <c r="M121" i="63" s="1"/>
  <c r="M120" i="63"/>
  <c r="L115" i="67"/>
  <c r="M114" i="67"/>
  <c r="H98" i="63"/>
  <c r="J98" i="63"/>
  <c r="J101" i="66" l="1"/>
  <c r="K101" i="66" s="1"/>
  <c r="H101" i="66"/>
  <c r="C103" i="66"/>
  <c r="E103" i="66" s="1"/>
  <c r="M115" i="67"/>
  <c r="L116" i="67"/>
  <c r="M116" i="66"/>
  <c r="L118" i="66"/>
  <c r="J100" i="67"/>
  <c r="C101" i="67" s="1"/>
  <c r="E101" i="67" s="1"/>
  <c r="H100" i="67"/>
  <c r="C99" i="63"/>
  <c r="E99" i="63" s="1"/>
  <c r="J101" i="67" l="1"/>
  <c r="K101" i="67" s="1"/>
  <c r="H101" i="67"/>
  <c r="C103" i="67"/>
  <c r="E103" i="67" s="1"/>
  <c r="J99" i="63"/>
  <c r="H99" i="63"/>
  <c r="M118" i="66"/>
  <c r="L119" i="66"/>
  <c r="J103" i="66"/>
  <c r="C104" i="66" s="1"/>
  <c r="E104" i="66" s="1"/>
  <c r="H103" i="66"/>
  <c r="M116" i="67"/>
  <c r="L118" i="67"/>
  <c r="J104" i="66" l="1"/>
  <c r="H104" i="66"/>
  <c r="H103" i="67"/>
  <c r="J103" i="67"/>
  <c r="C104" i="67"/>
  <c r="E104" i="67" s="1"/>
  <c r="C100" i="63"/>
  <c r="E100" i="63" s="1"/>
  <c r="L120" i="66"/>
  <c r="M119" i="66"/>
  <c r="L119" i="67"/>
  <c r="M118" i="67"/>
  <c r="M119" i="67" l="1"/>
  <c r="L120" i="67"/>
  <c r="C101" i="63"/>
  <c r="E101" i="63" s="1"/>
  <c r="J100" i="63"/>
  <c r="H100" i="63"/>
  <c r="C105" i="67"/>
  <c r="E105" i="67" s="1"/>
  <c r="H104" i="67"/>
  <c r="J104" i="67"/>
  <c r="L121" i="66"/>
  <c r="M121" i="66" s="1"/>
  <c r="M120" i="66"/>
  <c r="C105" i="66"/>
  <c r="E105" i="66" s="1"/>
  <c r="J101" i="63" l="1"/>
  <c r="K101" i="63" s="1"/>
  <c r="C103" i="63"/>
  <c r="E103" i="63" s="1"/>
  <c r="H101" i="63"/>
  <c r="J105" i="67"/>
  <c r="C106" i="67" s="1"/>
  <c r="E106" i="67" s="1"/>
  <c r="H105" i="67"/>
  <c r="L121" i="67"/>
  <c r="M121" i="67" s="1"/>
  <c r="M120" i="67"/>
  <c r="J105" i="66"/>
  <c r="H105" i="66"/>
  <c r="J106" i="67" l="1"/>
  <c r="K106" i="67" s="1"/>
  <c r="C108" i="67"/>
  <c r="E108" i="67" s="1"/>
  <c r="H106" i="67"/>
  <c r="J103" i="63"/>
  <c r="H103" i="63"/>
  <c r="C106" i="66"/>
  <c r="E106" i="66" s="1"/>
  <c r="J108" i="67" l="1"/>
  <c r="C109" i="67"/>
  <c r="E109" i="67" s="1"/>
  <c r="H108" i="67"/>
  <c r="J106" i="66"/>
  <c r="K106" i="66" s="1"/>
  <c r="H106" i="66"/>
  <c r="C104" i="63"/>
  <c r="E104" i="63" s="1"/>
  <c r="H109" i="67" l="1"/>
  <c r="J109" i="67"/>
  <c r="J104" i="63"/>
  <c r="H104" i="63"/>
  <c r="C105" i="63"/>
  <c r="E105" i="63" s="1"/>
  <c r="C108" i="66"/>
  <c r="E108" i="66" s="1"/>
  <c r="C110" i="67" l="1"/>
  <c r="E110" i="67" s="1"/>
  <c r="J105" i="63"/>
  <c r="C106" i="63" s="1"/>
  <c r="E106" i="63" s="1"/>
  <c r="H105" i="63"/>
  <c r="J108" i="66"/>
  <c r="H108" i="66"/>
  <c r="H106" i="63" l="1"/>
  <c r="C108" i="63"/>
  <c r="E108" i="63" s="1"/>
  <c r="J106" i="63"/>
  <c r="K106" i="63" s="1"/>
  <c r="C109" i="66"/>
  <c r="E109" i="66" s="1"/>
  <c r="J110" i="67"/>
  <c r="C111" i="67"/>
  <c r="E111" i="67" s="1"/>
  <c r="H110" i="67"/>
  <c r="J111" i="67" l="1"/>
  <c r="K111" i="67" s="1"/>
  <c r="H111" i="67"/>
  <c r="C113" i="67"/>
  <c r="E113" i="67" s="1"/>
  <c r="J108" i="63"/>
  <c r="C109" i="63" s="1"/>
  <c r="E109" i="63" s="1"/>
  <c r="H108" i="63"/>
  <c r="H109" i="66"/>
  <c r="J109" i="66"/>
  <c r="J109" i="63" l="1"/>
  <c r="C110" i="63" s="1"/>
  <c r="E110" i="63" s="1"/>
  <c r="H109" i="63"/>
  <c r="C114" i="67"/>
  <c r="E114" i="67" s="1"/>
  <c r="H113" i="67"/>
  <c r="J113" i="67"/>
  <c r="C110" i="66"/>
  <c r="E110" i="66" s="1"/>
  <c r="H110" i="63" l="1"/>
  <c r="J110" i="63"/>
  <c r="H114" i="67"/>
  <c r="J114" i="67"/>
  <c r="C115" i="67" s="1"/>
  <c r="E115" i="67" s="1"/>
  <c r="J110" i="66"/>
  <c r="C111" i="66" s="1"/>
  <c r="E111" i="66" s="1"/>
  <c r="H110" i="66"/>
  <c r="H115" i="67" l="1"/>
  <c r="J115" i="67"/>
  <c r="H111" i="66"/>
  <c r="J111" i="66"/>
  <c r="K111" i="66" s="1"/>
  <c r="C111" i="63"/>
  <c r="E111" i="63" s="1"/>
  <c r="H111" i="63" l="1"/>
  <c r="J111" i="63"/>
  <c r="K111" i="63" s="1"/>
  <c r="C113" i="66"/>
  <c r="E113" i="66" s="1"/>
  <c r="C116" i="67"/>
  <c r="E116" i="67" s="1"/>
  <c r="H116" i="67" l="1"/>
  <c r="J116" i="67"/>
  <c r="K116" i="67" s="1"/>
  <c r="C113" i="63"/>
  <c r="E113" i="63" s="1"/>
  <c r="J113" i="66"/>
  <c r="C114" i="66"/>
  <c r="E114" i="66" s="1"/>
  <c r="H113" i="66"/>
  <c r="C118" i="67" l="1"/>
  <c r="E118" i="67" s="1"/>
  <c r="H114" i="66"/>
  <c r="C115" i="66"/>
  <c r="E115" i="66" s="1"/>
  <c r="J114" i="66"/>
  <c r="J113" i="63"/>
  <c r="H113" i="63"/>
  <c r="J115" i="66" l="1"/>
  <c r="C116" i="66"/>
  <c r="E116" i="66" s="1"/>
  <c r="H115" i="66"/>
  <c r="J118" i="67"/>
  <c r="C119" i="67"/>
  <c r="E119" i="67" s="1"/>
  <c r="H118" i="67"/>
  <c r="C114" i="63"/>
  <c r="E114" i="63" s="1"/>
  <c r="J114" i="63" l="1"/>
  <c r="C115" i="63" s="1"/>
  <c r="E115" i="63" s="1"/>
  <c r="H114" i="63"/>
  <c r="J119" i="67"/>
  <c r="C120" i="67"/>
  <c r="E120" i="67" s="1"/>
  <c r="H119" i="67"/>
  <c r="H116" i="66"/>
  <c r="J116" i="66"/>
  <c r="K116" i="66" s="1"/>
  <c r="J115" i="63" l="1"/>
  <c r="C116" i="63" s="1"/>
  <c r="E116" i="63" s="1"/>
  <c r="H115" i="63"/>
  <c r="C121" i="67"/>
  <c r="E121" i="67" s="1"/>
  <c r="J120" i="67"/>
  <c r="H120" i="67"/>
  <c r="C118" i="66"/>
  <c r="E118" i="66" s="1"/>
  <c r="J116" i="63" l="1"/>
  <c r="K116" i="63" s="1"/>
  <c r="H116" i="63"/>
  <c r="H121" i="67"/>
  <c r="J121" i="67"/>
  <c r="K121" i="67" s="1"/>
  <c r="J118" i="66"/>
  <c r="H118" i="66"/>
  <c r="C119" i="66" l="1"/>
  <c r="E119" i="66" s="1"/>
  <c r="C118" i="63"/>
  <c r="E118" i="63" s="1"/>
  <c r="J118" i="63" l="1"/>
  <c r="H118" i="63"/>
  <c r="C120" i="66"/>
  <c r="E120" i="66" s="1"/>
  <c r="J119" i="66"/>
  <c r="H119" i="66"/>
  <c r="H120" i="66" l="1"/>
  <c r="J120" i="66"/>
  <c r="C121" i="66" s="1"/>
  <c r="E121" i="66" s="1"/>
  <c r="C119" i="63"/>
  <c r="E119" i="63" s="1"/>
  <c r="J121" i="66" l="1"/>
  <c r="K121" i="66" s="1"/>
  <c r="H121" i="66"/>
  <c r="H119" i="63"/>
  <c r="J119" i="63"/>
  <c r="C120" i="63" l="1"/>
  <c r="E120" i="63" s="1"/>
  <c r="H120" i="63" l="1"/>
  <c r="J120" i="63"/>
  <c r="C121" i="63" s="1"/>
  <c r="E121" i="63" s="1"/>
  <c r="H121" i="63" l="1"/>
  <c r="J121" i="63"/>
  <c r="K121" i="63" s="1"/>
</calcChain>
</file>

<file path=xl/sharedStrings.xml><?xml version="1.0" encoding="utf-8"?>
<sst xmlns="http://schemas.openxmlformats.org/spreadsheetml/2006/main" count="998" uniqueCount="98">
  <si>
    <t xml:space="preserve">Week </t>
  </si>
  <si>
    <t xml:space="preserve">Account </t>
  </si>
  <si>
    <t>Commencing</t>
  </si>
  <si>
    <t>#</t>
  </si>
  <si>
    <t>Actual</t>
  </si>
  <si>
    <t>Mnth</t>
  </si>
  <si>
    <t>Account</t>
  </si>
  <si>
    <t xml:space="preserve">Return </t>
  </si>
  <si>
    <t>ROI</t>
  </si>
  <si>
    <t xml:space="preserve">Account  Return </t>
  </si>
  <si>
    <t xml:space="preserve">Total  Return </t>
  </si>
  <si>
    <t xml:space="preserve">Business  </t>
  </si>
  <si>
    <t>Excl w/drawal</t>
  </si>
  <si>
    <t xml:space="preserve">Capital </t>
  </si>
  <si>
    <t>Wins/Losses</t>
  </si>
  <si>
    <t>New Balance</t>
  </si>
  <si>
    <t>Capital Top UP</t>
  </si>
  <si>
    <t>Capital Withdrawal</t>
  </si>
  <si>
    <t>Closig Balance</t>
  </si>
  <si>
    <t>Personal expenses</t>
  </si>
  <si>
    <t>Business expenses</t>
  </si>
  <si>
    <t xml:space="preserve">Total earned </t>
  </si>
  <si>
    <t>TOTAL</t>
  </si>
  <si>
    <t xml:space="preserve">GBPNZD </t>
  </si>
  <si>
    <t>EURNZD</t>
  </si>
  <si>
    <t xml:space="preserve">USDCAD </t>
  </si>
  <si>
    <t xml:space="preserve">GBPCAD </t>
  </si>
  <si>
    <t>EURCAD</t>
  </si>
  <si>
    <t xml:space="preserve">USDJPY </t>
  </si>
  <si>
    <t xml:space="preserve">EURJPY </t>
  </si>
  <si>
    <t xml:space="preserve">GBPJPY </t>
  </si>
  <si>
    <t xml:space="preserve">EURAUD </t>
  </si>
  <si>
    <t xml:space="preserve">GBPAUD </t>
  </si>
  <si>
    <t xml:space="preserve">EURUSD </t>
  </si>
  <si>
    <t>Monthly</t>
  </si>
  <si>
    <t>GBPUSD</t>
  </si>
  <si>
    <t>Full 4Hrly</t>
  </si>
  <si>
    <t>MA CR 4Hrly</t>
  </si>
  <si>
    <t>MA 4Hrly</t>
  </si>
  <si>
    <t>FR 4Hrly</t>
  </si>
  <si>
    <t>Sig 32</t>
  </si>
  <si>
    <t>Sig 31</t>
  </si>
  <si>
    <t>Sig 30</t>
  </si>
  <si>
    <t>Sig 29</t>
  </si>
  <si>
    <t>Sig 28</t>
  </si>
  <si>
    <t>Sig 27</t>
  </si>
  <si>
    <t>Sig 26</t>
  </si>
  <si>
    <t>Sig 25</t>
  </si>
  <si>
    <t>Sig 24</t>
  </si>
  <si>
    <t>Sig 23</t>
  </si>
  <si>
    <t>Sig 22</t>
  </si>
  <si>
    <t>Sig 21</t>
  </si>
  <si>
    <t>Sig 20</t>
  </si>
  <si>
    <t>Sig 19</t>
  </si>
  <si>
    <t>Sig 18</t>
  </si>
  <si>
    <t>Sig 17</t>
  </si>
  <si>
    <t>Sig 16</t>
  </si>
  <si>
    <t>Sig 15</t>
  </si>
  <si>
    <t>Sig 14</t>
  </si>
  <si>
    <t>Sig 13</t>
  </si>
  <si>
    <t>Sig 12</t>
  </si>
  <si>
    <t>Sig 11</t>
  </si>
  <si>
    <t>Sig 10</t>
  </si>
  <si>
    <t>Sig 9</t>
  </si>
  <si>
    <t>Sig 8</t>
  </si>
  <si>
    <t>Sig 7</t>
  </si>
  <si>
    <t>Sig 6</t>
  </si>
  <si>
    <t>Sig 5</t>
  </si>
  <si>
    <t xml:space="preserve">Sig 4 </t>
  </si>
  <si>
    <t>Sig 3</t>
  </si>
  <si>
    <t>Sig 2</t>
  </si>
  <si>
    <t>Sig 1</t>
  </si>
  <si>
    <t>WC Date</t>
  </si>
  <si>
    <t>Pair</t>
  </si>
  <si>
    <t>Grand TOTAL</t>
  </si>
  <si>
    <t>Signals TOTAL</t>
  </si>
  <si>
    <r>
      <t xml:space="preserve">Pips </t>
    </r>
    <r>
      <rPr>
        <b/>
        <sz val="8"/>
        <color indexed="12"/>
        <rFont val="Arial"/>
        <family val="2"/>
      </rPr>
      <t>Won</t>
    </r>
    <r>
      <rPr>
        <b/>
        <sz val="8"/>
        <rFont val="Arial"/>
        <family val="2"/>
      </rPr>
      <t>:</t>
    </r>
    <r>
      <rPr>
        <b/>
        <sz val="8"/>
        <color indexed="10"/>
        <rFont val="Arial"/>
        <family val="2"/>
      </rPr>
      <t>Lost</t>
    </r>
  </si>
  <si>
    <t>FR Hrly</t>
  </si>
  <si>
    <t>MA Hrly</t>
  </si>
  <si>
    <t>MA CR Hrly</t>
  </si>
  <si>
    <t>Full Hrly</t>
  </si>
  <si>
    <t>FR Daily</t>
  </si>
  <si>
    <t>MA Daily</t>
  </si>
  <si>
    <t>MA CR Daily</t>
  </si>
  <si>
    <t>Full Daily</t>
  </si>
  <si>
    <t>September</t>
  </si>
  <si>
    <t>Monthly Grand TOTAL</t>
  </si>
  <si>
    <t>Monthly TOTAL</t>
  </si>
  <si>
    <t xml:space="preserve"> FR Hrly Win Lose #</t>
  </si>
  <si>
    <t>MA Hrly Win Lose #</t>
  </si>
  <si>
    <t xml:space="preserve"> CR Hrly Win Lose #</t>
  </si>
  <si>
    <t xml:space="preserve"> CR Hrly</t>
  </si>
  <si>
    <t xml:space="preserve"> Full Hrly Win Lose #</t>
  </si>
  <si>
    <t xml:space="preserve"> FR 4Hrly Win Lose #</t>
  </si>
  <si>
    <t xml:space="preserve"> MA 4Hrly Win Lose #</t>
  </si>
  <si>
    <t xml:space="preserve"> CR 4Hrly Win Lose #</t>
  </si>
  <si>
    <t xml:space="preserve"> CR 4Hrly</t>
  </si>
  <si>
    <t xml:space="preserve"> Full 4Hrly Win Lose 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</si>
</sst>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6" formatCode="&quot;£&quot;#,##0;[Red]\-&quot;£&quot;#,##0"/>
    <numFmt numFmtId="164" formatCode="0.0000"/>
    <numFmt numFmtId="165" formatCode="_(&quot;Z$&quot;* #,##0.00_);_(&quot;Z$&quot;* \(#,##0.00\);_(&quot;Z$&quot;* &quot;-&quot;??_);_(@_)"/>
    <numFmt numFmtId="166" formatCode="&quot;£&quot;#,##0.00"/>
    <numFmt numFmtId="167" formatCode="&quot;£&quot;#,##0"/>
    <numFmt numFmtId="168" formatCode="0_ ;[Red]\-0\ "/>
  </numFmts>
  <fonts count="39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alibri"/>
      <family val="2"/>
    </font>
    <font>
      <b/>
      <sz val="8"/>
      <color indexed="8"/>
      <name val="Calibri"/>
      <family val="2"/>
    </font>
    <font>
      <sz val="10"/>
      <name val="Arial"/>
      <family val="2"/>
    </font>
    <font>
      <b/>
      <sz val="8"/>
      <color indexed="10"/>
      <name val="Calibri"/>
      <family val="2"/>
    </font>
    <font>
      <sz val="8"/>
      <name val="Calibri"/>
      <family val="2"/>
    </font>
    <font>
      <b/>
      <sz val="8"/>
      <color indexed="12"/>
      <name val="Calibri"/>
      <family val="2"/>
    </font>
    <font>
      <sz val="8"/>
      <name val="Estrangelo Edessa"/>
      <family val="4"/>
    </font>
    <font>
      <b/>
      <sz val="8"/>
      <color indexed="10"/>
      <name val="Estrangelo Edessa"/>
      <family val="4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8"/>
      <color indexed="20"/>
      <name val="Arial"/>
      <family val="2"/>
    </font>
    <font>
      <b/>
      <sz val="8"/>
      <color indexed="12"/>
      <name val="Arial"/>
      <family val="2"/>
    </font>
    <font>
      <b/>
      <sz val="8"/>
      <color indexed="10"/>
      <name val="Arial"/>
      <family val="2"/>
    </font>
    <font>
      <b/>
      <sz val="12"/>
      <name val="Calibri"/>
      <family val="2"/>
    </font>
    <font>
      <sz val="12"/>
      <name val="Arial"/>
      <family val="2"/>
    </font>
    <font>
      <b/>
      <sz val="12"/>
      <name val="Arial"/>
      <family val="2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</font>
    <font>
      <b/>
      <sz val="8"/>
      <color rgb="FF0000FF"/>
      <name val="Calibri"/>
      <family val="2"/>
    </font>
    <font>
      <sz val="11"/>
      <color theme="1"/>
      <name val="Estrangelo Edessa"/>
      <family val="4"/>
    </font>
    <font>
      <b/>
      <sz val="8"/>
      <color rgb="FFFF0000"/>
      <name val="Calibri"/>
      <family val="2"/>
    </font>
    <font>
      <b/>
      <sz val="8"/>
      <color rgb="FF0000FF"/>
      <name val="Estrangelo Edessa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8"/>
      <color rgb="FF0000FF"/>
      <name val="Arial"/>
      <family val="2"/>
    </font>
    <font>
      <b/>
      <sz val="8"/>
      <color rgb="FF0000FF"/>
      <name val="Arial"/>
      <family val="2"/>
    </font>
    <font>
      <b/>
      <sz val="8"/>
      <color rgb="FFFF0000"/>
      <name val="Arial"/>
      <family val="2"/>
    </font>
    <font>
      <b/>
      <sz val="9.5"/>
      <color theme="1"/>
      <name val="Calibri"/>
      <family val="2"/>
      <scheme val="minor"/>
    </font>
    <font>
      <b/>
      <sz val="12"/>
      <color rgb="FF0000FF"/>
      <name val="Arial"/>
      <family val="2"/>
    </font>
    <font>
      <sz val="12"/>
      <color theme="1"/>
      <name val="Arial"/>
      <family val="2"/>
    </font>
    <font>
      <b/>
      <sz val="12"/>
      <color rgb="FF0000FF"/>
      <name val="Calibri"/>
      <family val="2"/>
    </font>
    <font>
      <b/>
      <sz val="12"/>
      <color theme="1"/>
      <name val="Arial"/>
      <family val="2"/>
    </font>
    <font>
      <b/>
      <sz val="8"/>
      <color theme="1"/>
      <name val="Calibri"/>
      <family val="2"/>
    </font>
    <font>
      <sz val="8"/>
      <color rgb="FF000000"/>
      <name val="Verdana"/>
      <family val="2"/>
    </font>
    <font>
      <sz val="8"/>
      <color rgb="FF0000FF"/>
      <name val="Calibri"/>
      <family val="2"/>
    </font>
    <font>
      <b/>
      <sz val="8"/>
      <color rgb="FF0000FF"/>
      <name val="Estrangelo Edessa"/>
      <family val="4"/>
    </font>
  </fonts>
  <fills count="20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">
    <xf numFmtId="0" fontId="0" fillId="0" borderId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9" fillId="0" borderId="0"/>
    <xf numFmtId="0" fontId="19" fillId="0" borderId="0"/>
    <xf numFmtId="0" fontId="19" fillId="0" borderId="0"/>
    <xf numFmtId="0" fontId="4" fillId="0" borderId="0"/>
    <xf numFmtId="0" fontId="10" fillId="0" borderId="0"/>
  </cellStyleXfs>
  <cellXfs count="165">
    <xf numFmtId="0" fontId="0" fillId="0" borderId="0" xfId="0"/>
    <xf numFmtId="14" fontId="6" fillId="0" borderId="1" xfId="3" applyNumberFormat="1" applyFont="1" applyFill="1" applyBorder="1"/>
    <xf numFmtId="14" fontId="6" fillId="0" borderId="2" xfId="3" applyNumberFormat="1" applyFont="1" applyFill="1" applyBorder="1"/>
    <xf numFmtId="166" fontId="6" fillId="0" borderId="3" xfId="3" applyNumberFormat="1" applyFont="1" applyFill="1" applyBorder="1" applyAlignment="1">
      <alignment horizontal="center"/>
    </xf>
    <xf numFmtId="166" fontId="6" fillId="0" borderId="2" xfId="3" applyNumberFormat="1" applyFont="1" applyFill="1" applyBorder="1" applyAlignment="1">
      <alignment horizontal="center"/>
    </xf>
    <xf numFmtId="166" fontId="6" fillId="0" borderId="4" xfId="3" applyNumberFormat="1" applyFont="1" applyFill="1" applyBorder="1" applyAlignment="1">
      <alignment horizontal="center"/>
    </xf>
    <xf numFmtId="14" fontId="6" fillId="0" borderId="5" xfId="3" applyNumberFormat="1" applyFont="1" applyFill="1" applyBorder="1"/>
    <xf numFmtId="0" fontId="19" fillId="0" borderId="0" xfId="28"/>
    <xf numFmtId="166" fontId="3" fillId="3" borderId="2" xfId="3" applyNumberFormat="1" applyFont="1" applyFill="1" applyBorder="1" applyAlignment="1">
      <alignment horizontal="center"/>
    </xf>
    <xf numFmtId="166" fontId="3" fillId="3" borderId="6" xfId="3" applyNumberFormat="1" applyFont="1" applyFill="1" applyBorder="1" applyAlignment="1">
      <alignment horizontal="center"/>
    </xf>
    <xf numFmtId="0" fontId="3" fillId="3" borderId="6" xfId="3" applyFont="1" applyFill="1" applyBorder="1" applyAlignment="1">
      <alignment horizontal="center"/>
    </xf>
    <xf numFmtId="0" fontId="3" fillId="3" borderId="2" xfId="3" applyFont="1" applyFill="1" applyBorder="1" applyAlignment="1">
      <alignment horizontal="center" wrapText="1"/>
    </xf>
    <xf numFmtId="0" fontId="3" fillId="3" borderId="2" xfId="3" applyFont="1" applyFill="1" applyBorder="1" applyAlignment="1">
      <alignment horizontal="center"/>
    </xf>
    <xf numFmtId="9" fontId="3" fillId="3" borderId="2" xfId="3" applyNumberFormat="1" applyFont="1" applyFill="1" applyBorder="1" applyAlignment="1">
      <alignment horizontal="center"/>
    </xf>
    <xf numFmtId="14" fontId="6" fillId="4" borderId="1" xfId="3" applyNumberFormat="1" applyFont="1" applyFill="1" applyBorder="1"/>
    <xf numFmtId="167" fontId="20" fillId="5" borderId="7" xfId="3" applyNumberFormat="1" applyFont="1" applyFill="1" applyBorder="1" applyAlignment="1">
      <alignment horizontal="center"/>
    </xf>
    <xf numFmtId="167" fontId="6" fillId="0" borderId="1" xfId="3" applyNumberFormat="1" applyFont="1" applyFill="1" applyBorder="1" applyAlignment="1">
      <alignment horizontal="center"/>
    </xf>
    <xf numFmtId="167" fontId="21" fillId="0" borderId="1" xfId="3" applyNumberFormat="1" applyFont="1" applyFill="1" applyBorder="1" applyAlignment="1">
      <alignment horizontal="center"/>
    </xf>
    <xf numFmtId="167" fontId="6" fillId="0" borderId="2" xfId="3" applyNumberFormat="1" applyFont="1" applyFill="1" applyBorder="1" applyAlignment="1">
      <alignment horizontal="center"/>
    </xf>
    <xf numFmtId="0" fontId="3" fillId="3" borderId="6" xfId="4" applyFont="1" applyFill="1" applyBorder="1" applyAlignment="1">
      <alignment horizontal="center"/>
    </xf>
    <xf numFmtId="9" fontId="3" fillId="3" borderId="2" xfId="4" applyNumberFormat="1" applyFont="1" applyFill="1" applyBorder="1" applyAlignment="1">
      <alignment horizontal="center"/>
    </xf>
    <xf numFmtId="166" fontId="8" fillId="0" borderId="1" xfId="3" applyNumberFormat="1" applyFont="1" applyFill="1" applyBorder="1" applyAlignment="1">
      <alignment horizontal="center"/>
    </xf>
    <xf numFmtId="166" fontId="9" fillId="0" borderId="1" xfId="3" applyNumberFormat="1" applyFont="1" applyFill="1" applyBorder="1" applyAlignment="1">
      <alignment horizontal="center"/>
    </xf>
    <xf numFmtId="0" fontId="22" fillId="0" borderId="0" xfId="0" applyFont="1"/>
    <xf numFmtId="166" fontId="6" fillId="0" borderId="7" xfId="3" applyNumberFormat="1" applyFont="1" applyFill="1" applyBorder="1" applyAlignment="1">
      <alignment horizontal="center"/>
    </xf>
    <xf numFmtId="166" fontId="6" fillId="0" borderId="1" xfId="3" applyNumberFormat="1" applyFont="1" applyFill="1" applyBorder="1" applyAlignment="1">
      <alignment horizontal="center"/>
    </xf>
    <xf numFmtId="166" fontId="5" fillId="0" borderId="1" xfId="3" applyNumberFormat="1" applyFont="1" applyFill="1" applyBorder="1" applyAlignment="1">
      <alignment horizontal="center"/>
    </xf>
    <xf numFmtId="166" fontId="7" fillId="0" borderId="7" xfId="3" applyNumberFormat="1" applyFont="1" applyFill="1" applyBorder="1" applyAlignment="1">
      <alignment horizontal="center"/>
    </xf>
    <xf numFmtId="0" fontId="1" fillId="0" borderId="0" xfId="3" applyFont="1" applyFill="1"/>
    <xf numFmtId="166" fontId="23" fillId="0" borderId="1" xfId="3" applyNumberFormat="1" applyFont="1" applyFill="1" applyBorder="1" applyAlignment="1">
      <alignment horizontal="center"/>
    </xf>
    <xf numFmtId="0" fontId="0" fillId="0" borderId="0" xfId="0" applyFill="1"/>
    <xf numFmtId="0" fontId="1" fillId="0" borderId="0" xfId="3" applyFill="1" applyBorder="1"/>
    <xf numFmtId="166" fontId="23" fillId="0" borderId="5" xfId="3" applyNumberFormat="1" applyFont="1" applyFill="1" applyBorder="1" applyAlignment="1">
      <alignment horizontal="center"/>
    </xf>
    <xf numFmtId="166" fontId="7" fillId="0" borderId="8" xfId="3" applyNumberFormat="1" applyFont="1" applyFill="1" applyBorder="1" applyAlignment="1">
      <alignment horizontal="center"/>
    </xf>
    <xf numFmtId="166" fontId="21" fillId="0" borderId="1" xfId="3" applyNumberFormat="1" applyFont="1" applyFill="1" applyBorder="1" applyAlignment="1">
      <alignment horizontal="center"/>
    </xf>
    <xf numFmtId="166" fontId="0" fillId="0" borderId="0" xfId="0" applyNumberFormat="1" applyFill="1"/>
    <xf numFmtId="0" fontId="22" fillId="0" borderId="0" xfId="0" applyFont="1" applyFill="1"/>
    <xf numFmtId="10" fontId="3" fillId="3" borderId="2" xfId="4" applyNumberFormat="1" applyFont="1" applyFill="1" applyBorder="1" applyAlignment="1">
      <alignment horizontal="center" vertical="center" wrapText="1"/>
    </xf>
    <xf numFmtId="10" fontId="8" fillId="0" borderId="1" xfId="3" applyNumberFormat="1" applyFont="1" applyFill="1" applyBorder="1" applyAlignment="1">
      <alignment horizontal="center"/>
    </xf>
    <xf numFmtId="10" fontId="6" fillId="0" borderId="2" xfId="3" applyNumberFormat="1" applyFont="1" applyFill="1" applyBorder="1" applyAlignment="1">
      <alignment horizontal="center"/>
    </xf>
    <xf numFmtId="10" fontId="0" fillId="0" borderId="0" xfId="0" applyNumberFormat="1"/>
    <xf numFmtId="14" fontId="2" fillId="6" borderId="1" xfId="3" applyNumberFormat="1" applyFont="1" applyFill="1" applyBorder="1"/>
    <xf numFmtId="166" fontId="2" fillId="6" borderId="7" xfId="3" applyNumberFormat="1" applyFont="1" applyFill="1" applyBorder="1" applyAlignment="1">
      <alignment horizontal="center"/>
    </xf>
    <xf numFmtId="14" fontId="6" fillId="0" borderId="6" xfId="3" applyNumberFormat="1" applyFont="1" applyFill="1" applyBorder="1"/>
    <xf numFmtId="166" fontId="6" fillId="0" borderId="9" xfId="3" applyNumberFormat="1" applyFont="1" applyFill="1" applyBorder="1" applyAlignment="1">
      <alignment horizontal="center"/>
    </xf>
    <xf numFmtId="167" fontId="6" fillId="0" borderId="6" xfId="3" applyNumberFormat="1" applyFont="1" applyFill="1" applyBorder="1" applyAlignment="1">
      <alignment horizontal="center"/>
    </xf>
    <xf numFmtId="166" fontId="8" fillId="0" borderId="6" xfId="3" applyNumberFormat="1" applyFont="1" applyFill="1" applyBorder="1" applyAlignment="1">
      <alignment horizontal="center"/>
    </xf>
    <xf numFmtId="166" fontId="23" fillId="0" borderId="6" xfId="3" applyNumberFormat="1" applyFont="1" applyFill="1" applyBorder="1" applyAlignment="1">
      <alignment horizontal="center"/>
    </xf>
    <xf numFmtId="166" fontId="7" fillId="0" borderId="9" xfId="3" applyNumberFormat="1" applyFont="1" applyFill="1" applyBorder="1" applyAlignment="1">
      <alignment horizontal="center"/>
    </xf>
    <xf numFmtId="166" fontId="6" fillId="0" borderId="6" xfId="3" applyNumberFormat="1" applyFont="1" applyFill="1" applyBorder="1" applyAlignment="1">
      <alignment horizontal="center"/>
    </xf>
    <xf numFmtId="166" fontId="6" fillId="0" borderId="8" xfId="3" applyNumberFormat="1" applyFont="1" applyFill="1" applyBorder="1" applyAlignment="1">
      <alignment horizontal="center"/>
    </xf>
    <xf numFmtId="167" fontId="6" fillId="0" borderId="5" xfId="3" applyNumberFormat="1" applyFont="1" applyFill="1" applyBorder="1" applyAlignment="1">
      <alignment horizontal="center"/>
    </xf>
    <xf numFmtId="166" fontId="6" fillId="0" borderId="5" xfId="3" applyNumberFormat="1" applyFont="1" applyFill="1" applyBorder="1" applyAlignment="1">
      <alignment horizontal="center"/>
    </xf>
    <xf numFmtId="10" fontId="8" fillId="0" borderId="6" xfId="3" applyNumberFormat="1" applyFont="1" applyFill="1" applyBorder="1" applyAlignment="1">
      <alignment horizontal="center"/>
    </xf>
    <xf numFmtId="166" fontId="8" fillId="0" borderId="5" xfId="3" applyNumberFormat="1" applyFont="1" applyFill="1" applyBorder="1" applyAlignment="1">
      <alignment horizontal="center"/>
    </xf>
    <xf numFmtId="10" fontId="8" fillId="0" borderId="5" xfId="3" applyNumberFormat="1" applyFont="1" applyFill="1" applyBorder="1" applyAlignment="1">
      <alignment horizontal="center"/>
    </xf>
    <xf numFmtId="166" fontId="24" fillId="4" borderId="1" xfId="3" applyNumberFormat="1" applyFont="1" applyFill="1" applyBorder="1" applyAlignment="1">
      <alignment horizontal="center"/>
    </xf>
    <xf numFmtId="10" fontId="24" fillId="4" borderId="1" xfId="3" applyNumberFormat="1" applyFont="1" applyFill="1" applyBorder="1" applyAlignment="1">
      <alignment horizontal="center"/>
    </xf>
    <xf numFmtId="167" fontId="23" fillId="4" borderId="1" xfId="3" applyNumberFormat="1" applyFont="1" applyFill="1" applyBorder="1" applyAlignment="1">
      <alignment horizontal="center"/>
    </xf>
    <xf numFmtId="14" fontId="23" fillId="0" borderId="1" xfId="3" applyNumberFormat="1" applyFont="1" applyFill="1" applyBorder="1"/>
    <xf numFmtId="166" fontId="23" fillId="0" borderId="7" xfId="3" applyNumberFormat="1" applyFont="1" applyFill="1" applyBorder="1" applyAlignment="1">
      <alignment horizontal="center"/>
    </xf>
    <xf numFmtId="0" fontId="11" fillId="0" borderId="0" xfId="30" applyFont="1" applyAlignment="1">
      <alignment horizontal="center"/>
    </xf>
    <xf numFmtId="0" fontId="11" fillId="0" borderId="0" xfId="30" applyFont="1" applyFill="1" applyAlignment="1">
      <alignment horizontal="center"/>
    </xf>
    <xf numFmtId="0" fontId="6" fillId="0" borderId="0" xfId="30" applyFont="1" applyAlignment="1">
      <alignment horizontal="center"/>
    </xf>
    <xf numFmtId="168" fontId="25" fillId="0" borderId="0" xfId="30" applyNumberFormat="1" applyFont="1" applyAlignment="1">
      <alignment horizontal="center"/>
    </xf>
    <xf numFmtId="168" fontId="25" fillId="0" borderId="0" xfId="30" applyNumberFormat="1" applyFont="1" applyFill="1" applyAlignment="1">
      <alignment horizontal="center"/>
    </xf>
    <xf numFmtId="168" fontId="12" fillId="2" borderId="10" xfId="30" applyNumberFormat="1" applyFont="1" applyFill="1" applyBorder="1" applyAlignment="1">
      <alignment horizontal="center"/>
    </xf>
    <xf numFmtId="168" fontId="26" fillId="2" borderId="10" xfId="30" applyNumberFormat="1" applyFont="1" applyFill="1" applyBorder="1" applyAlignment="1">
      <alignment horizontal="center"/>
    </xf>
    <xf numFmtId="16" fontId="2" fillId="2" borderId="10" xfId="30" applyNumberFormat="1" applyFont="1" applyFill="1" applyBorder="1" applyAlignment="1">
      <alignment horizontal="center"/>
    </xf>
    <xf numFmtId="168" fontId="12" fillId="0" borderId="10" xfId="30" applyNumberFormat="1" applyFont="1" applyFill="1" applyBorder="1" applyAlignment="1">
      <alignment horizontal="center"/>
    </xf>
    <xf numFmtId="16" fontId="2" fillId="0" borderId="10" xfId="30" applyNumberFormat="1" applyFont="1" applyFill="1" applyBorder="1" applyAlignment="1">
      <alignment horizontal="center"/>
    </xf>
    <xf numFmtId="164" fontId="2" fillId="0" borderId="10" xfId="30" applyNumberFormat="1" applyFont="1" applyFill="1" applyBorder="1" applyAlignment="1">
      <alignment horizontal="center"/>
    </xf>
    <xf numFmtId="16" fontId="2" fillId="0" borderId="10" xfId="3" applyNumberFormat="1" applyFont="1" applyFill="1" applyBorder="1"/>
    <xf numFmtId="168" fontId="11" fillId="0" borderId="0" xfId="30" applyNumberFormat="1" applyFont="1" applyAlignment="1">
      <alignment horizontal="center"/>
    </xf>
    <xf numFmtId="168" fontId="27" fillId="0" borderId="0" xfId="30" applyNumberFormat="1" applyFont="1" applyAlignment="1">
      <alignment horizontal="center"/>
    </xf>
    <xf numFmtId="168" fontId="26" fillId="0" borderId="0" xfId="30" applyNumberFormat="1" applyFont="1" applyFill="1" applyAlignment="1">
      <alignment horizontal="center"/>
    </xf>
    <xf numFmtId="16" fontId="2" fillId="0" borderId="0" xfId="30" applyNumberFormat="1" applyFont="1" applyFill="1" applyAlignment="1">
      <alignment horizontal="center"/>
    </xf>
    <xf numFmtId="168" fontId="26" fillId="0" borderId="10" xfId="30" applyNumberFormat="1" applyFont="1" applyFill="1" applyBorder="1" applyAlignment="1">
      <alignment horizontal="center"/>
    </xf>
    <xf numFmtId="0" fontId="28" fillId="0" borderId="10" xfId="30" applyFont="1" applyFill="1" applyBorder="1" applyAlignment="1">
      <alignment horizontal="center"/>
    </xf>
    <xf numFmtId="0" fontId="12" fillId="0" borderId="10" xfId="30" applyFont="1" applyFill="1" applyBorder="1" applyAlignment="1">
      <alignment horizontal="center"/>
    </xf>
    <xf numFmtId="0" fontId="29" fillId="0" borderId="10" xfId="30" applyFont="1" applyFill="1" applyBorder="1" applyAlignment="1">
      <alignment horizontal="center"/>
    </xf>
    <xf numFmtId="168" fontId="28" fillId="0" borderId="10" xfId="30" applyNumberFormat="1" applyFont="1" applyFill="1" applyBorder="1" applyAlignment="1">
      <alignment horizontal="center"/>
    </xf>
    <xf numFmtId="168" fontId="28" fillId="2" borderId="10" xfId="30" applyNumberFormat="1" applyFont="1" applyFill="1" applyBorder="1" applyAlignment="1">
      <alignment horizontal="center"/>
    </xf>
    <xf numFmtId="0" fontId="13" fillId="0" borderId="0" xfId="30" applyFont="1" applyFill="1" applyAlignment="1">
      <alignment horizontal="center"/>
    </xf>
    <xf numFmtId="0" fontId="2" fillId="7" borderId="10" xfId="30" applyFont="1" applyFill="1" applyBorder="1" applyAlignment="1">
      <alignment horizontal="center" wrapText="1"/>
    </xf>
    <xf numFmtId="0" fontId="2" fillId="7" borderId="10" xfId="30" applyFont="1" applyFill="1" applyBorder="1" applyAlignment="1">
      <alignment horizontal="center"/>
    </xf>
    <xf numFmtId="0" fontId="12" fillId="8" borderId="10" xfId="30" applyFont="1" applyFill="1" applyBorder="1" applyAlignment="1">
      <alignment horizontal="center" wrapText="1" shrinkToFit="1"/>
    </xf>
    <xf numFmtId="0" fontId="12" fillId="9" borderId="10" xfId="30" applyFont="1" applyFill="1" applyBorder="1" applyAlignment="1">
      <alignment horizontal="center" wrapText="1" shrinkToFit="1"/>
    </xf>
    <xf numFmtId="0" fontId="12" fillId="6" borderId="10" xfId="30" applyFont="1" applyFill="1" applyBorder="1" applyAlignment="1">
      <alignment horizontal="center" wrapText="1" shrinkToFit="1"/>
    </xf>
    <xf numFmtId="0" fontId="12" fillId="10" borderId="10" xfId="30" applyFont="1" applyFill="1" applyBorder="1" applyAlignment="1">
      <alignment horizontal="center" wrapText="1" shrinkToFit="1"/>
    </xf>
    <xf numFmtId="0" fontId="30" fillId="11" borderId="11" xfId="30" applyFont="1" applyFill="1" applyBorder="1" applyAlignment="1">
      <alignment horizontal="center" wrapText="1"/>
    </xf>
    <xf numFmtId="0" fontId="28" fillId="12" borderId="10" xfId="30" applyFont="1" applyFill="1" applyBorder="1" applyAlignment="1">
      <alignment horizontal="center"/>
    </xf>
    <xf numFmtId="168" fontId="28" fillId="12" borderId="10" xfId="30" applyNumberFormat="1" applyFont="1" applyFill="1" applyBorder="1" applyAlignment="1">
      <alignment horizontal="center"/>
    </xf>
    <xf numFmtId="1" fontId="2" fillId="2" borderId="10" xfId="30" applyNumberFormat="1" applyFont="1" applyFill="1" applyBorder="1" applyAlignment="1">
      <alignment horizontal="center"/>
    </xf>
    <xf numFmtId="0" fontId="30" fillId="13" borderId="11" xfId="30" applyFont="1" applyFill="1" applyBorder="1" applyAlignment="1">
      <alignment horizontal="center" wrapText="1"/>
    </xf>
    <xf numFmtId="0" fontId="30" fillId="14" borderId="11" xfId="30" applyFont="1" applyFill="1" applyBorder="1" applyAlignment="1">
      <alignment horizontal="center" wrapText="1"/>
    </xf>
    <xf numFmtId="168" fontId="29" fillId="0" borderId="10" xfId="30" applyNumberFormat="1" applyFont="1" applyFill="1" applyBorder="1" applyAlignment="1">
      <alignment horizontal="center"/>
    </xf>
    <xf numFmtId="0" fontId="26" fillId="0" borderId="10" xfId="30" applyFont="1" applyFill="1" applyBorder="1" applyAlignment="1">
      <alignment horizontal="center"/>
    </xf>
    <xf numFmtId="0" fontId="28" fillId="4" borderId="10" xfId="30" applyFont="1" applyFill="1" applyBorder="1" applyAlignment="1">
      <alignment horizontal="center"/>
    </xf>
    <xf numFmtId="168" fontId="28" fillId="4" borderId="10" xfId="30" applyNumberFormat="1" applyFont="1" applyFill="1" applyBorder="1" applyAlignment="1">
      <alignment horizontal="center"/>
    </xf>
    <xf numFmtId="0" fontId="29" fillId="4" borderId="10" xfId="30" applyFont="1" applyFill="1" applyBorder="1" applyAlignment="1">
      <alignment horizontal="center"/>
    </xf>
    <xf numFmtId="168" fontId="31" fillId="9" borderId="10" xfId="30" applyNumberFormat="1" applyFont="1" applyFill="1" applyBorder="1" applyAlignment="1">
      <alignment horizontal="center"/>
    </xf>
    <xf numFmtId="16" fontId="16" fillId="9" borderId="10" xfId="30" applyNumberFormat="1" applyFont="1" applyFill="1" applyBorder="1" applyAlignment="1">
      <alignment horizontal="center"/>
    </xf>
    <xf numFmtId="168" fontId="32" fillId="0" borderId="0" xfId="30" applyNumberFormat="1" applyFont="1" applyFill="1" applyAlignment="1">
      <alignment horizontal="center"/>
    </xf>
    <xf numFmtId="0" fontId="17" fillId="0" borderId="0" xfId="30" applyFont="1" applyFill="1" applyAlignment="1">
      <alignment horizontal="center"/>
    </xf>
    <xf numFmtId="168" fontId="18" fillId="9" borderId="10" xfId="30" applyNumberFormat="1" applyFont="1" applyFill="1" applyBorder="1" applyAlignment="1">
      <alignment horizontal="center"/>
    </xf>
    <xf numFmtId="168" fontId="17" fillId="0" borderId="0" xfId="30" applyNumberFormat="1" applyFont="1" applyFill="1" applyAlignment="1">
      <alignment horizontal="center"/>
    </xf>
    <xf numFmtId="168" fontId="26" fillId="4" borderId="10" xfId="30" applyNumberFormat="1" applyFont="1" applyFill="1" applyBorder="1" applyAlignment="1">
      <alignment horizontal="center"/>
    </xf>
    <xf numFmtId="0" fontId="28" fillId="15" borderId="10" xfId="30" applyFont="1" applyFill="1" applyBorder="1" applyAlignment="1">
      <alignment horizontal="center"/>
    </xf>
    <xf numFmtId="1" fontId="21" fillId="4" borderId="10" xfId="30" applyNumberFormat="1" applyFont="1" applyFill="1" applyBorder="1" applyAlignment="1">
      <alignment horizontal="center"/>
    </xf>
    <xf numFmtId="168" fontId="29" fillId="4" borderId="10" xfId="30" applyNumberFormat="1" applyFont="1" applyFill="1" applyBorder="1" applyAlignment="1">
      <alignment horizontal="center"/>
    </xf>
    <xf numFmtId="168" fontId="12" fillId="4" borderId="10" xfId="30" applyNumberFormat="1" applyFont="1" applyFill="1" applyBorder="1" applyAlignment="1">
      <alignment horizontal="center"/>
    </xf>
    <xf numFmtId="16" fontId="2" fillId="0" borderId="10" xfId="3" applyNumberFormat="1" applyFont="1" applyFill="1" applyBorder="1" applyAlignment="1">
      <alignment horizontal="center"/>
    </xf>
    <xf numFmtId="1" fontId="23" fillId="16" borderId="10" xfId="30" applyNumberFormat="1" applyFont="1" applyFill="1" applyBorder="1" applyAlignment="1">
      <alignment horizontal="center"/>
    </xf>
    <xf numFmtId="16" fontId="16" fillId="17" borderId="10" xfId="30" applyNumberFormat="1" applyFont="1" applyFill="1" applyBorder="1" applyAlignment="1">
      <alignment horizontal="center"/>
    </xf>
    <xf numFmtId="1" fontId="16" fillId="17" borderId="10" xfId="30" applyNumberFormat="1" applyFont="1" applyFill="1" applyBorder="1" applyAlignment="1">
      <alignment horizontal="center"/>
    </xf>
    <xf numFmtId="168" fontId="31" fillId="17" borderId="10" xfId="30" applyNumberFormat="1" applyFont="1" applyFill="1" applyBorder="1" applyAlignment="1">
      <alignment horizontal="center"/>
    </xf>
    <xf numFmtId="1" fontId="33" fillId="17" borderId="10" xfId="30" applyNumberFormat="1" applyFont="1" applyFill="1" applyBorder="1" applyAlignment="1">
      <alignment horizontal="center"/>
    </xf>
    <xf numFmtId="168" fontId="34" fillId="17" borderId="10" xfId="30" applyNumberFormat="1" applyFont="1" applyFill="1" applyBorder="1" applyAlignment="1">
      <alignment horizontal="center"/>
    </xf>
    <xf numFmtId="16" fontId="16" fillId="18" borderId="10" xfId="30" applyNumberFormat="1" applyFont="1" applyFill="1" applyBorder="1" applyAlignment="1">
      <alignment horizontal="center"/>
    </xf>
    <xf numFmtId="168" fontId="18" fillId="18" borderId="10" xfId="30" applyNumberFormat="1" applyFont="1" applyFill="1" applyBorder="1" applyAlignment="1">
      <alignment horizontal="center"/>
    </xf>
    <xf numFmtId="1" fontId="21" fillId="8" borderId="10" xfId="3" applyNumberFormat="1" applyFont="1" applyFill="1" applyBorder="1" applyAlignment="1">
      <alignment horizontal="center"/>
    </xf>
    <xf numFmtId="1" fontId="21" fillId="8" borderId="10" xfId="30" applyNumberFormat="1" applyFont="1" applyFill="1" applyBorder="1" applyAlignment="1">
      <alignment horizontal="center"/>
    </xf>
    <xf numFmtId="1" fontId="23" fillId="8" borderId="10" xfId="30" applyNumberFormat="1" applyFont="1" applyFill="1" applyBorder="1" applyAlignment="1">
      <alignment horizontal="center"/>
    </xf>
    <xf numFmtId="1" fontId="23" fillId="8" borderId="10" xfId="3" applyNumberFormat="1" applyFont="1" applyFill="1" applyBorder="1" applyAlignment="1">
      <alignment horizontal="center"/>
    </xf>
    <xf numFmtId="1" fontId="35" fillId="8" borderId="10" xfId="3" applyNumberFormat="1" applyFont="1" applyFill="1" applyBorder="1" applyAlignment="1">
      <alignment horizontal="center"/>
    </xf>
    <xf numFmtId="1" fontId="2" fillId="8" borderId="10" xfId="30" applyNumberFormat="1" applyFont="1" applyFill="1" applyBorder="1" applyAlignment="1">
      <alignment horizontal="center"/>
    </xf>
    <xf numFmtId="1" fontId="2" fillId="8" borderId="10" xfId="3" applyNumberFormat="1" applyFont="1" applyFill="1" applyBorder="1" applyAlignment="1">
      <alignment horizontal="center"/>
    </xf>
    <xf numFmtId="168" fontId="11" fillId="0" borderId="0" xfId="30" applyNumberFormat="1" applyFont="1" applyFill="1" applyAlignment="1">
      <alignment horizontal="center"/>
    </xf>
    <xf numFmtId="168" fontId="31" fillId="18" borderId="10" xfId="30" applyNumberFormat="1" applyFont="1" applyFill="1" applyBorder="1" applyAlignment="1">
      <alignment horizontal="center"/>
    </xf>
    <xf numFmtId="16" fontId="33" fillId="18" borderId="10" xfId="30" applyNumberFormat="1" applyFont="1" applyFill="1" applyBorder="1" applyAlignment="1">
      <alignment horizontal="center"/>
    </xf>
    <xf numFmtId="16" fontId="21" fillId="0" borderId="10" xfId="30" applyNumberFormat="1" applyFont="1" applyFill="1" applyBorder="1" applyAlignment="1">
      <alignment horizontal="center"/>
    </xf>
    <xf numFmtId="168" fontId="12" fillId="6" borderId="10" xfId="30" applyNumberFormat="1" applyFont="1" applyFill="1" applyBorder="1" applyAlignment="1">
      <alignment horizontal="center"/>
    </xf>
    <xf numFmtId="168" fontId="26" fillId="6" borderId="10" xfId="30" applyNumberFormat="1" applyFont="1" applyFill="1" applyBorder="1" applyAlignment="1">
      <alignment horizontal="center"/>
    </xf>
    <xf numFmtId="1" fontId="2" fillId="6" borderId="10" xfId="30" applyNumberFormat="1" applyFont="1" applyFill="1" applyBorder="1" applyAlignment="1">
      <alignment horizontal="center"/>
    </xf>
    <xf numFmtId="6" fontId="36" fillId="0" borderId="0" xfId="0" applyNumberFormat="1" applyFont="1" applyFill="1" applyAlignment="1">
      <alignment horizontal="center"/>
    </xf>
    <xf numFmtId="1" fontId="21" fillId="16" borderId="10" xfId="30" applyNumberFormat="1" applyFont="1" applyFill="1" applyBorder="1" applyAlignment="1">
      <alignment horizontal="center"/>
    </xf>
    <xf numFmtId="166" fontId="37" fillId="0" borderId="2" xfId="3" applyNumberFormat="1" applyFont="1" applyFill="1" applyBorder="1" applyAlignment="1">
      <alignment horizontal="center"/>
    </xf>
    <xf numFmtId="166" fontId="21" fillId="0" borderId="7" xfId="3" applyNumberFormat="1" applyFont="1" applyFill="1" applyBorder="1" applyAlignment="1">
      <alignment horizontal="center"/>
    </xf>
    <xf numFmtId="9" fontId="21" fillId="3" borderId="2" xfId="3" applyNumberFormat="1" applyFont="1" applyFill="1" applyBorder="1" applyAlignment="1">
      <alignment horizontal="center"/>
    </xf>
    <xf numFmtId="166" fontId="38" fillId="0" borderId="1" xfId="3" applyNumberFormat="1" applyFont="1" applyFill="1" applyBorder="1" applyAlignment="1">
      <alignment horizontal="center"/>
    </xf>
    <xf numFmtId="1" fontId="2" fillId="0" borderId="6" xfId="3" applyNumberFormat="1" applyFont="1" applyFill="1" applyBorder="1" applyAlignment="1">
      <alignment horizontal="center" vertical="center"/>
    </xf>
    <xf numFmtId="1" fontId="2" fillId="0" borderId="1" xfId="3" applyNumberFormat="1" applyFont="1" applyFill="1" applyBorder="1" applyAlignment="1">
      <alignment horizontal="center" vertical="center"/>
    </xf>
    <xf numFmtId="1" fontId="2" fillId="0" borderId="5" xfId="3" applyNumberFormat="1" applyFont="1" applyFill="1" applyBorder="1" applyAlignment="1">
      <alignment horizontal="center" vertical="center"/>
    </xf>
    <xf numFmtId="0" fontId="19" fillId="0" borderId="1" xfId="28" applyBorder="1"/>
    <xf numFmtId="0" fontId="19" fillId="0" borderId="5" xfId="28" applyBorder="1"/>
    <xf numFmtId="168" fontId="18" fillId="17" borderId="12" xfId="30" applyNumberFormat="1" applyFont="1" applyFill="1" applyBorder="1" applyAlignment="1">
      <alignment horizontal="center"/>
    </xf>
    <xf numFmtId="168" fontId="18" fillId="17" borderId="13" xfId="30" applyNumberFormat="1" applyFont="1" applyFill="1" applyBorder="1" applyAlignment="1">
      <alignment horizontal="center"/>
    </xf>
    <xf numFmtId="168" fontId="18" fillId="17" borderId="14" xfId="30" applyNumberFormat="1" applyFont="1" applyFill="1" applyBorder="1" applyAlignment="1">
      <alignment horizontal="center"/>
    </xf>
    <xf numFmtId="168" fontId="18" fillId="19" borderId="12" xfId="30" applyNumberFormat="1" applyFont="1" applyFill="1" applyBorder="1" applyAlignment="1">
      <alignment horizontal="center"/>
    </xf>
    <xf numFmtId="168" fontId="18" fillId="19" borderId="13" xfId="30" applyNumberFormat="1" applyFont="1" applyFill="1" applyBorder="1" applyAlignment="1">
      <alignment horizontal="center"/>
    </xf>
    <xf numFmtId="168" fontId="18" fillId="19" borderId="14" xfId="30" applyNumberFormat="1" applyFont="1" applyFill="1" applyBorder="1" applyAlignment="1">
      <alignment horizontal="center"/>
    </xf>
    <xf numFmtId="168" fontId="18" fillId="12" borderId="12" xfId="30" applyNumberFormat="1" applyFont="1" applyFill="1" applyBorder="1" applyAlignment="1">
      <alignment horizontal="center"/>
    </xf>
    <xf numFmtId="168" fontId="18" fillId="12" borderId="13" xfId="30" applyNumberFormat="1" applyFont="1" applyFill="1" applyBorder="1" applyAlignment="1">
      <alignment horizontal="center"/>
    </xf>
    <xf numFmtId="168" fontId="18" fillId="12" borderId="14" xfId="30" applyNumberFormat="1" applyFont="1" applyFill="1" applyBorder="1" applyAlignment="1">
      <alignment horizontal="center"/>
    </xf>
    <xf numFmtId="168" fontId="31" fillId="17" borderId="12" xfId="30" applyNumberFormat="1" applyFont="1" applyFill="1" applyBorder="1" applyAlignment="1">
      <alignment horizontal="center"/>
    </xf>
    <xf numFmtId="168" fontId="31" fillId="17" borderId="13" xfId="30" applyNumberFormat="1" applyFont="1" applyFill="1" applyBorder="1" applyAlignment="1">
      <alignment horizontal="center"/>
    </xf>
    <xf numFmtId="168" fontId="31" fillId="17" borderId="14" xfId="30" applyNumberFormat="1" applyFont="1" applyFill="1" applyBorder="1" applyAlignment="1">
      <alignment horizontal="center"/>
    </xf>
    <xf numFmtId="168" fontId="31" fillId="19" borderId="12" xfId="30" applyNumberFormat="1" applyFont="1" applyFill="1" applyBorder="1" applyAlignment="1">
      <alignment horizontal="center"/>
    </xf>
    <xf numFmtId="168" fontId="31" fillId="19" borderId="13" xfId="30" applyNumberFormat="1" applyFont="1" applyFill="1" applyBorder="1" applyAlignment="1">
      <alignment horizontal="center"/>
    </xf>
    <xf numFmtId="168" fontId="31" fillId="19" borderId="14" xfId="30" applyNumberFormat="1" applyFont="1" applyFill="1" applyBorder="1" applyAlignment="1">
      <alignment horizontal="center"/>
    </xf>
    <xf numFmtId="168" fontId="31" fillId="12" borderId="12" xfId="30" applyNumberFormat="1" applyFont="1" applyFill="1" applyBorder="1" applyAlignment="1">
      <alignment horizontal="center"/>
    </xf>
    <xf numFmtId="168" fontId="31" fillId="12" borderId="13" xfId="30" applyNumberFormat="1" applyFont="1" applyFill="1" applyBorder="1" applyAlignment="1">
      <alignment horizontal="center"/>
    </xf>
    <xf numFmtId="168" fontId="31" fillId="12" borderId="14" xfId="30" applyNumberFormat="1" applyFont="1" applyFill="1" applyBorder="1" applyAlignment="1">
      <alignment horizontal="center"/>
    </xf>
    <xf numFmtId="0" fontId="29" fillId="12" borderId="10" xfId="30" applyFont="1" applyFill="1" applyBorder="1" applyAlignment="1">
      <alignment horizontal="center"/>
    </xf>
  </cellXfs>
  <cellStyles count="31">
    <cellStyle name="Currency 2" xfId="1" xr:uid="{00000000-0005-0000-0000-000000000000}"/>
    <cellStyle name="Currency 3" xfId="2" xr:uid="{00000000-0005-0000-0000-000001000000}"/>
    <cellStyle name="Normal" xfId="0" builtinId="0"/>
    <cellStyle name="Normal 2" xfId="3" xr:uid="{00000000-0005-0000-0000-000003000000}"/>
    <cellStyle name="Normal 2 2" xfId="4" xr:uid="{00000000-0005-0000-0000-000004000000}"/>
    <cellStyle name="Normal 2 2 2" xfId="5" xr:uid="{00000000-0005-0000-0000-000005000000}"/>
    <cellStyle name="Normal 2 2 2 2" xfId="6" xr:uid="{00000000-0005-0000-0000-000006000000}"/>
    <cellStyle name="Normal 2 2 2 2 2" xfId="7" xr:uid="{00000000-0005-0000-0000-000007000000}"/>
    <cellStyle name="Normal 2 2 2 3" xfId="8" xr:uid="{00000000-0005-0000-0000-000008000000}"/>
    <cellStyle name="Normal 2 2 3" xfId="9" xr:uid="{00000000-0005-0000-0000-000009000000}"/>
    <cellStyle name="Normal 2 2 3 2" xfId="10" xr:uid="{00000000-0005-0000-0000-00000A000000}"/>
    <cellStyle name="Normal 2 2 4" xfId="11" xr:uid="{00000000-0005-0000-0000-00000B000000}"/>
    <cellStyle name="Normal 2 2 4 2" xfId="12" xr:uid="{00000000-0005-0000-0000-00000C000000}"/>
    <cellStyle name="Normal 2 2 5" xfId="13" xr:uid="{00000000-0005-0000-0000-00000D000000}"/>
    <cellStyle name="Normal 2 2 6" xfId="14" xr:uid="{00000000-0005-0000-0000-00000E000000}"/>
    <cellStyle name="Normal 2 3" xfId="15" xr:uid="{00000000-0005-0000-0000-00000F000000}"/>
    <cellStyle name="Normal 2 4" xfId="16" xr:uid="{00000000-0005-0000-0000-000010000000}"/>
    <cellStyle name="Normal 2 4 2" xfId="17" xr:uid="{00000000-0005-0000-0000-000011000000}"/>
    <cellStyle name="Normal 2 4 2 2" xfId="18" xr:uid="{00000000-0005-0000-0000-000012000000}"/>
    <cellStyle name="Normal 2 4 3" xfId="19" xr:uid="{00000000-0005-0000-0000-000013000000}"/>
    <cellStyle name="Normal 2 4 3 2" xfId="20" xr:uid="{00000000-0005-0000-0000-000014000000}"/>
    <cellStyle name="Normal 2 4 4" xfId="21" xr:uid="{00000000-0005-0000-0000-000015000000}"/>
    <cellStyle name="Normal 3" xfId="22" xr:uid="{00000000-0005-0000-0000-000016000000}"/>
    <cellStyle name="Normal 3 2" xfId="23" xr:uid="{00000000-0005-0000-0000-000017000000}"/>
    <cellStyle name="Normal 4" xfId="24" xr:uid="{00000000-0005-0000-0000-000018000000}"/>
    <cellStyle name="Normal 4 2" xfId="25" xr:uid="{00000000-0005-0000-0000-000019000000}"/>
    <cellStyle name="Normal 4 3" xfId="26" xr:uid="{00000000-0005-0000-0000-00001A000000}"/>
    <cellStyle name="Normal 4 4" xfId="27" xr:uid="{00000000-0005-0000-0000-00001B000000}"/>
    <cellStyle name="Normal 4 4 2" xfId="28" xr:uid="{00000000-0005-0000-0000-00001C000000}"/>
    <cellStyle name="Normal 5" xfId="29" xr:uid="{00000000-0005-0000-0000-00001D000000}"/>
    <cellStyle name="Normal 6" xfId="30" xr:uid="{00000000-0005-0000-0000-00001E000000}"/>
  </cellStyles>
  <dxfs count="9"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</dxfs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1"/>
  <sheetViews>
    <sheetView topLeftCell="A14" workbookViewId="0">
      <selection activeCell="D26" sqref="D26"/>
    </sheetView>
  </sheetViews>
  <sheetFormatPr defaultRowHeight="15"/>
  <cols>
    <col min="1" max="1" width="4.7109375" style="7" bestFit="1" customWidth="1"/>
    <col min="3" max="3" width="9.570312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28515625" bestFit="1" customWidth="1"/>
    <col min="9" max="9" width="13.28515625" bestFit="1" customWidth="1"/>
    <col min="10" max="10" width="13.140625" bestFit="1" customWidth="1"/>
    <col min="11" max="12" width="9.5703125" bestFit="1" customWidth="1"/>
    <col min="13" max="13" width="8" style="40" bestFit="1" customWidth="1"/>
    <col min="16" max="16" width="9.140625" style="30"/>
  </cols>
  <sheetData>
    <row r="1" spans="1:16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7" t="s">
        <v>4</v>
      </c>
    </row>
    <row r="2" spans="1:16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" t="s">
        <v>20</v>
      </c>
      <c r="K2" s="11" t="s">
        <v>20</v>
      </c>
      <c r="L2" s="11" t="s">
        <v>21</v>
      </c>
      <c r="M2" s="37" t="s">
        <v>8</v>
      </c>
    </row>
    <row r="3" spans="1:16" s="23" customFormat="1" ht="14.25">
      <c r="A3" s="141">
        <v>1</v>
      </c>
      <c r="B3" s="14">
        <v>43982</v>
      </c>
      <c r="C3" s="15">
        <v>10500</v>
      </c>
      <c r="D3" s="17">
        <v>1200</v>
      </c>
      <c r="E3" s="21">
        <f>C3+D3</f>
        <v>11700</v>
      </c>
      <c r="F3" s="22"/>
      <c r="G3" s="22"/>
      <c r="H3" s="21">
        <f>E3+F3-G3</f>
        <v>11700</v>
      </c>
      <c r="I3" s="22"/>
      <c r="J3" s="22"/>
      <c r="K3" s="21"/>
      <c r="L3" s="21">
        <f>C3+D3</f>
        <v>11700</v>
      </c>
      <c r="M3" s="38">
        <f>(L3-C3)/C3</f>
        <v>0.11428571428571428</v>
      </c>
      <c r="P3" s="36"/>
    </row>
    <row r="4" spans="1:16" s="30" customFormat="1">
      <c r="A4" s="144"/>
      <c r="B4" s="1">
        <f>B3+7</f>
        <v>43989</v>
      </c>
      <c r="C4" s="24">
        <f>H3+F3</f>
        <v>11700</v>
      </c>
      <c r="D4" s="17">
        <v>2330</v>
      </c>
      <c r="E4" s="25">
        <f>C4+D4</f>
        <v>14030</v>
      </c>
      <c r="F4" s="26"/>
      <c r="G4" s="34"/>
      <c r="H4" s="25">
        <f>E4+F4-G4</f>
        <v>14030</v>
      </c>
      <c r="I4" s="26"/>
      <c r="J4" s="26"/>
      <c r="K4" s="25"/>
      <c r="L4" s="21">
        <f>L3+D4+F3</f>
        <v>14030</v>
      </c>
      <c r="M4" s="38">
        <f>(L4-(C3+SUM(F3:F3)))/(C3+SUM(F3:F3))</f>
        <v>0.33619047619047621</v>
      </c>
    </row>
    <row r="5" spans="1:16" s="30" customFormat="1">
      <c r="A5" s="144"/>
      <c r="B5" s="1">
        <f>B4+7</f>
        <v>43996</v>
      </c>
      <c r="C5" s="24">
        <f>E4+F4-J4</f>
        <v>14030</v>
      </c>
      <c r="D5" s="17">
        <v>900</v>
      </c>
      <c r="E5" s="25">
        <f>C5+D5</f>
        <v>14930</v>
      </c>
      <c r="F5" s="26"/>
      <c r="G5" s="34"/>
      <c r="H5" s="25">
        <f>E5+F5-G5</f>
        <v>14930</v>
      </c>
      <c r="I5" s="26"/>
      <c r="J5" s="34">
        <v>300</v>
      </c>
      <c r="K5" s="25"/>
      <c r="L5" s="21">
        <f>L4+D5+F4</f>
        <v>14930</v>
      </c>
      <c r="M5" s="38">
        <f>(L5-(C3+SUM(F3:F4)))/(C3+SUM(F3:F4))</f>
        <v>0.42190476190476189</v>
      </c>
    </row>
    <row r="6" spans="1:16" s="30" customFormat="1" ht="15.75" thickBot="1">
      <c r="A6" s="145"/>
      <c r="B6" s="1">
        <f>B5+7</f>
        <v>44003</v>
      </c>
      <c r="C6" s="24">
        <f>E5+F5-J5</f>
        <v>14630</v>
      </c>
      <c r="D6" s="17">
        <v>1500</v>
      </c>
      <c r="E6" s="25">
        <f>C6+D6</f>
        <v>16130</v>
      </c>
      <c r="F6" s="26"/>
      <c r="G6" s="26"/>
      <c r="H6" s="25">
        <f>E6+F6-G6</f>
        <v>16130</v>
      </c>
      <c r="I6" s="26"/>
      <c r="J6" s="34">
        <v>30</v>
      </c>
      <c r="K6" s="25"/>
      <c r="L6" s="21">
        <f>L5+D6+F5</f>
        <v>16430</v>
      </c>
      <c r="M6" s="38">
        <f>(L6-(C3+SUM(F3:F5)))/(C3+SUM(F3:F5))</f>
        <v>0.5647619047619048</v>
      </c>
    </row>
    <row r="7" spans="1:16" s="30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137"/>
      <c r="K7" s="4"/>
      <c r="L7" s="4"/>
      <c r="M7" s="39"/>
    </row>
    <row r="8" spans="1:16" s="30" customFormat="1">
      <c r="A8" s="141">
        <v>2</v>
      </c>
      <c r="B8" s="1">
        <f>B6+7</f>
        <v>44010</v>
      </c>
      <c r="C8" s="24">
        <f>E6+F6-J6</f>
        <v>16100</v>
      </c>
      <c r="D8" s="17">
        <v>900</v>
      </c>
      <c r="E8" s="21">
        <f>C8+D8</f>
        <v>17000</v>
      </c>
      <c r="F8" s="26"/>
      <c r="G8" s="26"/>
      <c r="H8" s="21">
        <f>E8+F8-G8</f>
        <v>17000</v>
      </c>
      <c r="I8" s="27"/>
      <c r="J8" s="138"/>
      <c r="K8" s="25"/>
      <c r="L8" s="21">
        <f>L6+D8+F6</f>
        <v>17330</v>
      </c>
      <c r="M8" s="38">
        <f>(L8-(C3+SUM(F3:F6)))/(C3+SUM(F3:F6))</f>
        <v>0.65047619047619043</v>
      </c>
    </row>
    <row r="9" spans="1:16" s="30" customFormat="1">
      <c r="A9" s="144"/>
      <c r="B9" s="1">
        <f>B8+7</f>
        <v>44017</v>
      </c>
      <c r="C9" s="24">
        <f>E8+F8-J8</f>
        <v>17000</v>
      </c>
      <c r="D9" s="17">
        <v>700</v>
      </c>
      <c r="E9" s="25">
        <f>C9+D9</f>
        <v>17700</v>
      </c>
      <c r="F9" s="26"/>
      <c r="G9" s="26"/>
      <c r="H9" s="25">
        <f>E9+F9-G9</f>
        <v>17700</v>
      </c>
      <c r="I9" s="27"/>
      <c r="J9" s="138"/>
      <c r="K9" s="25"/>
      <c r="L9" s="21">
        <f>L8+D9+F8</f>
        <v>18030</v>
      </c>
      <c r="M9" s="38">
        <f>(L9-(C3+SUM(F3:F8)))/(C3+SUM(F3:F8))</f>
        <v>0.71714285714285719</v>
      </c>
      <c r="P9" s="135"/>
    </row>
    <row r="10" spans="1:16" s="30" customFormat="1">
      <c r="A10" s="144"/>
      <c r="B10" s="1">
        <f>B9+7</f>
        <v>44024</v>
      </c>
      <c r="C10" s="24">
        <f>E9+F9-J9</f>
        <v>17700</v>
      </c>
      <c r="D10" s="17">
        <v>1300</v>
      </c>
      <c r="E10" s="25">
        <f>C10+D10</f>
        <v>19000</v>
      </c>
      <c r="F10" s="26">
        <v>1000</v>
      </c>
      <c r="G10" s="26"/>
      <c r="H10" s="25">
        <f>E10+F10-G10</f>
        <v>20000</v>
      </c>
      <c r="I10" s="27"/>
      <c r="J10" s="138"/>
      <c r="K10" s="25"/>
      <c r="L10" s="21">
        <f>L9+D10+F9</f>
        <v>19330</v>
      </c>
      <c r="M10" s="38">
        <f>(L10-(C3+SUM(F3:F9)))/(C3+SUM(F3:F9))</f>
        <v>0.84095238095238101</v>
      </c>
      <c r="P10" s="135"/>
    </row>
    <row r="11" spans="1:16" s="30" customFormat="1" ht="15.75" thickBot="1">
      <c r="A11" s="145"/>
      <c r="B11" s="1">
        <f>B10+7</f>
        <v>44031</v>
      </c>
      <c r="C11" s="24">
        <f>E10+F10-J10</f>
        <v>20000</v>
      </c>
      <c r="D11" s="17">
        <v>350</v>
      </c>
      <c r="E11" s="25">
        <f>C11+D11</f>
        <v>20350</v>
      </c>
      <c r="F11" s="26"/>
      <c r="G11" s="26"/>
      <c r="H11" s="25">
        <f>E11+F11-G11</f>
        <v>20350</v>
      </c>
      <c r="I11" s="27"/>
      <c r="J11" s="138">
        <v>30</v>
      </c>
      <c r="K11" s="25"/>
      <c r="L11" s="21">
        <f>L10+D11+F10</f>
        <v>20680</v>
      </c>
      <c r="M11" s="38">
        <f>(L11-(C3+SUM(F3:F10)))/(C3+SUM(F3:F10))</f>
        <v>0.79826086956521736</v>
      </c>
      <c r="P11" s="135"/>
    </row>
    <row r="12" spans="1:16" s="30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137"/>
      <c r="K12" s="4"/>
      <c r="L12" s="4"/>
      <c r="M12" s="39"/>
      <c r="P12" s="135"/>
    </row>
    <row r="13" spans="1:16" s="30" customFormat="1">
      <c r="A13" s="141">
        <v>3</v>
      </c>
      <c r="B13" s="59">
        <f>B11+7</f>
        <v>44038</v>
      </c>
      <c r="C13" s="60">
        <f>E11+F11-J11</f>
        <v>20320</v>
      </c>
      <c r="D13" s="58">
        <v>-4950</v>
      </c>
      <c r="E13" s="21">
        <f>C13+D13</f>
        <v>15370</v>
      </c>
      <c r="F13" s="29"/>
      <c r="G13" s="29"/>
      <c r="H13" s="25">
        <f>E13+F13-G13</f>
        <v>15370</v>
      </c>
      <c r="I13" s="27"/>
      <c r="J13" s="138"/>
      <c r="K13" s="25"/>
      <c r="L13" s="21">
        <f>L11+D13+F11</f>
        <v>15730</v>
      </c>
      <c r="M13" s="38">
        <f>(L13-(C3+SUM(F3:F11)))/(C3+SUM(F3:F11))</f>
        <v>0.36782608695652175</v>
      </c>
      <c r="P13" s="135"/>
    </row>
    <row r="14" spans="1:16" s="30" customFormat="1">
      <c r="A14" s="144"/>
      <c r="B14" s="1">
        <f>B13+7</f>
        <v>44045</v>
      </c>
      <c r="C14" s="24">
        <f>E13+F13-J13</f>
        <v>15370</v>
      </c>
      <c r="D14" s="17">
        <v>1900</v>
      </c>
      <c r="E14" s="25">
        <f>C14+D14</f>
        <v>17270</v>
      </c>
      <c r="F14" s="26"/>
      <c r="G14" s="26"/>
      <c r="H14" s="25">
        <f>E14+F14-G14</f>
        <v>17270</v>
      </c>
      <c r="I14" s="27"/>
      <c r="J14" s="138"/>
      <c r="K14" s="25"/>
      <c r="L14" s="21">
        <f>L13+D14+F13</f>
        <v>17630</v>
      </c>
      <c r="M14" s="38">
        <f>(L14-(C3+SUM(F3:F13)))/(C3+SUM(F3:F13))</f>
        <v>0.53304347826086962</v>
      </c>
      <c r="P14" s="135"/>
    </row>
    <row r="15" spans="1:16" s="30" customFormat="1">
      <c r="A15" s="144"/>
      <c r="B15" s="1">
        <f>B14+7</f>
        <v>44052</v>
      </c>
      <c r="C15" s="24">
        <f>E14+F14-J14</f>
        <v>17270</v>
      </c>
      <c r="D15" s="17">
        <v>1890</v>
      </c>
      <c r="E15" s="25">
        <f>C15+D15</f>
        <v>19160</v>
      </c>
      <c r="F15" s="26"/>
      <c r="G15" s="26"/>
      <c r="H15" s="25">
        <f>E15+F15-G15</f>
        <v>19160</v>
      </c>
      <c r="I15" s="27"/>
      <c r="J15" s="138"/>
      <c r="K15" s="25"/>
      <c r="L15" s="21">
        <f>L14+D15+F14</f>
        <v>19520</v>
      </c>
      <c r="M15" s="38">
        <f>(L15-(C3+SUM(F3:F14)))/(C3+SUM(F3:F14))</f>
        <v>0.69739130434782604</v>
      </c>
    </row>
    <row r="16" spans="1:16" s="30" customFormat="1" ht="15.75" thickBot="1">
      <c r="A16" s="145"/>
      <c r="B16" s="1">
        <f>B15+7</f>
        <v>44059</v>
      </c>
      <c r="C16" s="24">
        <f>E15+F15-J15</f>
        <v>19160</v>
      </c>
      <c r="D16" s="17">
        <v>584</v>
      </c>
      <c r="E16" s="25">
        <f>C16+D16</f>
        <v>19744</v>
      </c>
      <c r="F16" s="26"/>
      <c r="G16" s="26"/>
      <c r="H16" s="25">
        <f>E16+F16-G16</f>
        <v>19744</v>
      </c>
      <c r="I16" s="27"/>
      <c r="J16" s="138">
        <v>30</v>
      </c>
      <c r="K16" s="25"/>
      <c r="L16" s="21">
        <f>L15+D16+F15</f>
        <v>20104</v>
      </c>
      <c r="M16" s="38">
        <f>(L16-(C3+SUM(F3:F15)))/(C3+SUM(F3:F15))</f>
        <v>0.74817391304347824</v>
      </c>
    </row>
    <row r="17" spans="1:15" s="30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137"/>
      <c r="K17" s="4"/>
      <c r="L17" s="4"/>
      <c r="M17" s="39"/>
    </row>
    <row r="18" spans="1:15" s="30" customFormat="1">
      <c r="A18" s="141">
        <v>4</v>
      </c>
      <c r="B18" s="59">
        <f>B16+7</f>
        <v>44066</v>
      </c>
      <c r="C18" s="60">
        <f>E16+F16-J16</f>
        <v>19714</v>
      </c>
      <c r="D18" s="58">
        <v>-1230</v>
      </c>
      <c r="E18" s="21">
        <f>C18+D18</f>
        <v>18484</v>
      </c>
      <c r="F18" s="26"/>
      <c r="G18" s="26"/>
      <c r="H18" s="21">
        <f>E18+F18-G18</f>
        <v>18484</v>
      </c>
      <c r="I18" s="27"/>
      <c r="J18" s="138"/>
      <c r="K18" s="25"/>
      <c r="L18" s="21">
        <f>L16+D18+F16</f>
        <v>18874</v>
      </c>
      <c r="M18" s="38">
        <f>(L18-(C3+SUM(F3:F16)))/(C3+SUM(F3:F16))</f>
        <v>0.64121739130434785</v>
      </c>
    </row>
    <row r="19" spans="1:15" s="30" customFormat="1">
      <c r="A19" s="144"/>
      <c r="B19" s="1">
        <f>B18+7</f>
        <v>44073</v>
      </c>
      <c r="C19" s="24">
        <f>E18+F18-J18</f>
        <v>18484</v>
      </c>
      <c r="D19" s="17">
        <v>4765</v>
      </c>
      <c r="E19" s="25">
        <f>C19+D19</f>
        <v>23249</v>
      </c>
      <c r="F19" s="26"/>
      <c r="G19" s="26"/>
      <c r="H19" s="25">
        <f>E19+F19-G19</f>
        <v>23249</v>
      </c>
      <c r="I19" s="27"/>
      <c r="J19" s="138"/>
      <c r="K19" s="25"/>
      <c r="L19" s="21">
        <f>L18+D19+F18</f>
        <v>23639</v>
      </c>
      <c r="M19" s="38">
        <f>(L19-(C3+SUM(F3:F18)))/(C3+SUM(F3:F18))</f>
        <v>1.0555652173913044</v>
      </c>
    </row>
    <row r="20" spans="1:15" s="30" customFormat="1">
      <c r="A20" s="144"/>
      <c r="B20" s="59">
        <f>B19+7</f>
        <v>44080</v>
      </c>
      <c r="C20" s="60">
        <f>E19+F19-J19</f>
        <v>23249</v>
      </c>
      <c r="D20" s="58">
        <v>-780</v>
      </c>
      <c r="E20" s="21">
        <f>C20+D20</f>
        <v>22469</v>
      </c>
      <c r="F20" s="26"/>
      <c r="G20" s="26"/>
      <c r="H20" s="25">
        <f>E20+F20-G20</f>
        <v>22469</v>
      </c>
      <c r="I20" s="27"/>
      <c r="J20" s="138"/>
      <c r="K20" s="25"/>
      <c r="L20" s="21">
        <f>L19+D20+F19</f>
        <v>22859</v>
      </c>
      <c r="M20" s="38">
        <f>(L20-(C3+SUM(F3:F19)))/(C3+SUM(F3:F19))</f>
        <v>0.98773913043478256</v>
      </c>
    </row>
    <row r="21" spans="1:15" s="30" customFormat="1" ht="15.75" thickBot="1">
      <c r="A21" s="145"/>
      <c r="B21" s="1">
        <f>B20+7</f>
        <v>44087</v>
      </c>
      <c r="C21" s="24">
        <f>E20+F20-J20</f>
        <v>22469</v>
      </c>
      <c r="D21" s="17">
        <v>3370</v>
      </c>
      <c r="E21" s="25">
        <f>C21+D21</f>
        <v>25839</v>
      </c>
      <c r="F21" s="26"/>
      <c r="G21" s="26"/>
      <c r="H21" s="25">
        <f>E21+F21-G21</f>
        <v>25839</v>
      </c>
      <c r="I21" s="27"/>
      <c r="J21" s="138">
        <v>30</v>
      </c>
      <c r="K21" s="25"/>
      <c r="L21" s="21">
        <f>L20+D21+F20</f>
        <v>26229</v>
      </c>
      <c r="M21" s="38">
        <f>(L21-(C3+SUM(F3:F20)))/(C3+SUM(F3:F20))</f>
        <v>1.2807826086956522</v>
      </c>
    </row>
    <row r="22" spans="1:15" s="30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137"/>
      <c r="K22" s="4"/>
      <c r="L22" s="4"/>
      <c r="M22" s="39"/>
    </row>
    <row r="23" spans="1:15" s="30" customFormat="1">
      <c r="A23" s="141">
        <v>5</v>
      </c>
      <c r="B23" s="1">
        <f>B21+7</f>
        <v>44094</v>
      </c>
      <c r="C23" s="24">
        <f>E21+F21-J21</f>
        <v>25809</v>
      </c>
      <c r="D23" s="17">
        <v>2280</v>
      </c>
      <c r="E23" s="21">
        <f>C23+D23</f>
        <v>28089</v>
      </c>
      <c r="F23" s="26"/>
      <c r="G23" s="26"/>
      <c r="H23" s="21">
        <f>E23+F23-G23</f>
        <v>28089</v>
      </c>
      <c r="I23" s="27"/>
      <c r="J23" s="138"/>
      <c r="K23" s="25"/>
      <c r="L23" s="21">
        <f>L21+D23+F21</f>
        <v>28509</v>
      </c>
      <c r="M23" s="38">
        <f>(L23-(C3+SUM(F3:F21)))/(C3+SUM(F3:F21))</f>
        <v>1.4790434782608695</v>
      </c>
      <c r="O23" s="135"/>
    </row>
    <row r="24" spans="1:15" s="30" customFormat="1">
      <c r="A24" s="144"/>
      <c r="B24" s="59">
        <f>B23+7</f>
        <v>44101</v>
      </c>
      <c r="C24" s="60">
        <f>E23+F23-J23</f>
        <v>28089</v>
      </c>
      <c r="D24" s="58">
        <v>-294</v>
      </c>
      <c r="E24" s="25">
        <f>C24+D24</f>
        <v>27795</v>
      </c>
      <c r="F24" s="26"/>
      <c r="G24" s="26"/>
      <c r="H24" s="25">
        <f>E24+F24-G24</f>
        <v>27795</v>
      </c>
      <c r="I24" s="27"/>
      <c r="J24" s="138">
        <v>2770</v>
      </c>
      <c r="K24" s="25"/>
      <c r="L24" s="21">
        <f>L23+D24+F23</f>
        <v>28215</v>
      </c>
      <c r="M24" s="38">
        <f>(L24-(C3+SUM(F3:F23)))/(C3+SUM(F3:F23))</f>
        <v>1.4534782608695651</v>
      </c>
      <c r="O24" s="135"/>
    </row>
    <row r="25" spans="1:15" s="30" customFormat="1">
      <c r="A25" s="144"/>
      <c r="B25" s="1">
        <f>B24+7</f>
        <v>44108</v>
      </c>
      <c r="C25" s="24">
        <f>E24+F24-J24</f>
        <v>25025</v>
      </c>
      <c r="D25" s="17">
        <v>1100</v>
      </c>
      <c r="E25" s="25">
        <f>C25+D25</f>
        <v>26125</v>
      </c>
      <c r="F25" s="29">
        <v>2600</v>
      </c>
      <c r="G25" s="29"/>
      <c r="H25" s="25">
        <f>E25+F25-G25</f>
        <v>28725</v>
      </c>
      <c r="I25" s="27"/>
      <c r="J25" s="27"/>
      <c r="K25" s="25"/>
      <c r="L25" s="21">
        <f>L24+D25+F24</f>
        <v>29315</v>
      </c>
      <c r="M25" s="38">
        <f>(L25-(C3+SUM(F3:F24)))/(C3+SUM(F3:F24))</f>
        <v>1.5491304347826087</v>
      </c>
      <c r="O25" s="135"/>
    </row>
    <row r="26" spans="1:15" s="30" customFormat="1" ht="15.75" thickBot="1">
      <c r="A26" s="145"/>
      <c r="B26" s="1">
        <f>B25+7</f>
        <v>44115</v>
      </c>
      <c r="C26" s="24">
        <f>E25+F25-J25</f>
        <v>28725</v>
      </c>
      <c r="D26" s="17">
        <v>3200</v>
      </c>
      <c r="E26" s="25">
        <f>C26+D26</f>
        <v>31925</v>
      </c>
      <c r="F26" s="29"/>
      <c r="G26" s="29"/>
      <c r="H26" s="25">
        <f>E26+F26-G26</f>
        <v>31925</v>
      </c>
      <c r="I26" s="27"/>
      <c r="J26" s="27">
        <v>1000</v>
      </c>
      <c r="K26" s="25"/>
      <c r="L26" s="56">
        <f>L25+D26+F25</f>
        <v>35115</v>
      </c>
      <c r="M26" s="57">
        <f>(L26-(C3+SUM(F3:F25)))/(C3+SUM(F3:F25))</f>
        <v>1.4904255319148936</v>
      </c>
      <c r="O26" s="135"/>
    </row>
    <row r="27" spans="1:15" s="30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4"/>
      <c r="K27" s="4"/>
      <c r="L27" s="4"/>
      <c r="M27" s="39"/>
      <c r="O27" s="135"/>
    </row>
    <row r="28" spans="1:15" s="30" customFormat="1">
      <c r="A28" s="141">
        <v>6</v>
      </c>
      <c r="B28" s="41">
        <f>B26+7</f>
        <v>44122</v>
      </c>
      <c r="C28" s="42">
        <f>E26+F26-J26</f>
        <v>30925</v>
      </c>
      <c r="D28" s="16">
        <v>1800</v>
      </c>
      <c r="E28" s="21">
        <f>C28+D28</f>
        <v>32725</v>
      </c>
      <c r="F28" s="29"/>
      <c r="G28" s="29"/>
      <c r="H28" s="21">
        <f>E28+F28-G28</f>
        <v>32725</v>
      </c>
      <c r="I28" s="27"/>
      <c r="J28" s="27"/>
      <c r="K28" s="25"/>
      <c r="L28" s="21">
        <f>L26+D28+F26</f>
        <v>36915</v>
      </c>
      <c r="M28" s="38">
        <f>(L28-(C3+SUM(F3:F26)))/(C3+SUM(F3:F26))</f>
        <v>1.6180851063829786</v>
      </c>
      <c r="O28" s="135"/>
    </row>
    <row r="29" spans="1:15" s="30" customFormat="1">
      <c r="A29" s="144"/>
      <c r="B29" s="1">
        <f>B28+7</f>
        <v>44129</v>
      </c>
      <c r="C29" s="24">
        <f>E28+F28-J28</f>
        <v>32725</v>
      </c>
      <c r="D29" s="16">
        <v>2000</v>
      </c>
      <c r="E29" s="25">
        <f>C29+D29</f>
        <v>34725</v>
      </c>
      <c r="F29" s="29"/>
      <c r="G29" s="29"/>
      <c r="H29" s="25">
        <f>E29+F29-G29</f>
        <v>34725</v>
      </c>
      <c r="I29" s="27"/>
      <c r="J29" s="27"/>
      <c r="K29" s="25"/>
      <c r="L29" s="21">
        <f>L28+D29+F28</f>
        <v>38915</v>
      </c>
      <c r="M29" s="38">
        <f>(L29-(C3+SUM(F3:F28)))/(C3+SUM(F3:F28))</f>
        <v>1.7599290780141843</v>
      </c>
      <c r="O29" s="135"/>
    </row>
    <row r="30" spans="1:15" s="30" customFormat="1">
      <c r="A30" s="144"/>
      <c r="B30" s="1">
        <f>B29+7</f>
        <v>44136</v>
      </c>
      <c r="C30" s="24">
        <f>E29+F29-J29</f>
        <v>34725</v>
      </c>
      <c r="D30" s="16">
        <v>2000</v>
      </c>
      <c r="E30" s="25">
        <f>C30+D30</f>
        <v>36725</v>
      </c>
      <c r="F30" s="29"/>
      <c r="G30" s="29"/>
      <c r="H30" s="25">
        <f>E30+F30-G30</f>
        <v>36725</v>
      </c>
      <c r="I30" s="27"/>
      <c r="J30" s="27"/>
      <c r="K30" s="25"/>
      <c r="L30" s="21">
        <f>L29+D30+F29</f>
        <v>40915</v>
      </c>
      <c r="M30" s="38">
        <f>(L30-(C3+SUM(F3:F29)))/(C3+SUM(F3:F29))</f>
        <v>1.9017730496453902</v>
      </c>
    </row>
    <row r="31" spans="1:15" s="30" customFormat="1" ht="15.75" thickBot="1">
      <c r="A31" s="145"/>
      <c r="B31" s="1">
        <f>B30+7</f>
        <v>44143</v>
      </c>
      <c r="C31" s="24">
        <f>E30+F30-J30</f>
        <v>36725</v>
      </c>
      <c r="D31" s="16">
        <v>2200</v>
      </c>
      <c r="E31" s="25">
        <f>C31+D31</f>
        <v>38925</v>
      </c>
      <c r="F31" s="29"/>
      <c r="G31" s="29"/>
      <c r="H31" s="25">
        <f>E31+F31-G31</f>
        <v>38925</v>
      </c>
      <c r="I31" s="27"/>
      <c r="J31" s="27"/>
      <c r="K31" s="25"/>
      <c r="L31" s="21">
        <f>L30+D31+F30</f>
        <v>43115</v>
      </c>
      <c r="M31" s="38">
        <f>(L31-(C3+SUM(F3:F30)))/(C3+SUM(F3:F30))</f>
        <v>2.0578014184397162</v>
      </c>
    </row>
    <row r="32" spans="1:15" s="30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9"/>
    </row>
    <row r="33" spans="1:13" s="30" customFormat="1">
      <c r="A33" s="141">
        <v>7</v>
      </c>
      <c r="B33" s="1">
        <f>B31+7</f>
        <v>44150</v>
      </c>
      <c r="C33" s="24">
        <f>E31+F31-J31</f>
        <v>38925</v>
      </c>
      <c r="D33" s="16">
        <v>2200</v>
      </c>
      <c r="E33" s="21">
        <f>C33+D33</f>
        <v>41125</v>
      </c>
      <c r="F33" s="29"/>
      <c r="G33" s="29"/>
      <c r="H33" s="21">
        <f>E33+F33-G33</f>
        <v>41125</v>
      </c>
      <c r="I33" s="27"/>
      <c r="J33" s="27"/>
      <c r="K33" s="25"/>
      <c r="L33" s="21">
        <f>L31+D33+F31</f>
        <v>45315</v>
      </c>
      <c r="M33" s="38">
        <f>(L33-(C3+SUM(F3:F31)))/(C3+SUM(F3:F31))</f>
        <v>2.2138297872340424</v>
      </c>
    </row>
    <row r="34" spans="1:13" s="30" customFormat="1">
      <c r="A34" s="144"/>
      <c r="B34" s="1">
        <f>B33+7</f>
        <v>44157</v>
      </c>
      <c r="C34" s="24">
        <f>E33+F33-J33</f>
        <v>41125</v>
      </c>
      <c r="D34" s="16">
        <v>2400</v>
      </c>
      <c r="E34" s="25">
        <f>C34+D34</f>
        <v>43525</v>
      </c>
      <c r="F34" s="29"/>
      <c r="G34" s="29"/>
      <c r="H34" s="25">
        <f>E34+F34-G34</f>
        <v>43525</v>
      </c>
      <c r="I34" s="27"/>
      <c r="J34" s="27"/>
      <c r="K34" s="25"/>
      <c r="L34" s="21">
        <f>L33+D34+F33</f>
        <v>47715</v>
      </c>
      <c r="M34" s="38">
        <f>(L34-(C3+SUM(F3:F33)))/(C3+SUM(F3:F33))</f>
        <v>2.3840425531914895</v>
      </c>
    </row>
    <row r="35" spans="1:13" s="30" customFormat="1">
      <c r="A35" s="144"/>
      <c r="B35" s="1">
        <f>B34+7</f>
        <v>44164</v>
      </c>
      <c r="C35" s="24">
        <f>E34+F34-J34</f>
        <v>43525</v>
      </c>
      <c r="D35" s="16">
        <v>2600</v>
      </c>
      <c r="E35" s="25">
        <f>C35+D35</f>
        <v>46125</v>
      </c>
      <c r="F35" s="29"/>
      <c r="G35" s="29"/>
      <c r="H35" s="25">
        <f>E35+F35-G35</f>
        <v>46125</v>
      </c>
      <c r="I35" s="27"/>
      <c r="J35" s="27"/>
      <c r="K35" s="25"/>
      <c r="L35" s="21">
        <f>L34+D35+F34</f>
        <v>50315</v>
      </c>
      <c r="M35" s="38">
        <f>(L35-(C3+SUM(F3:F34)))/(C3+SUM(F3:F34))</f>
        <v>2.5684397163120569</v>
      </c>
    </row>
    <row r="36" spans="1:13" s="30" customFormat="1" ht="15.75" thickBot="1">
      <c r="A36" s="145"/>
      <c r="B36" s="1">
        <f>B35+7</f>
        <v>44171</v>
      </c>
      <c r="C36" s="24">
        <f>E35+F35-J35</f>
        <v>46125</v>
      </c>
      <c r="D36" s="16">
        <v>2600</v>
      </c>
      <c r="E36" s="25">
        <f>C36+D36</f>
        <v>48725</v>
      </c>
      <c r="F36" s="29"/>
      <c r="G36" s="29"/>
      <c r="H36" s="25">
        <f>E36+F36-G36</f>
        <v>48725</v>
      </c>
      <c r="I36" s="27"/>
      <c r="J36" s="27">
        <v>20000</v>
      </c>
      <c r="K36" s="25"/>
      <c r="L36" s="21">
        <f>L35+D36+F35</f>
        <v>52915</v>
      </c>
      <c r="M36" s="38">
        <f>(L36-(C3+SUM(F3:F35)))/(C3+SUM(F3:F35))</f>
        <v>2.7528368794326239</v>
      </c>
    </row>
    <row r="37" spans="1:13" s="30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9"/>
    </row>
    <row r="38" spans="1:13" s="30" customFormat="1">
      <c r="A38" s="141">
        <v>8</v>
      </c>
      <c r="B38" s="1">
        <f>B36+7</f>
        <v>44178</v>
      </c>
      <c r="C38" s="24">
        <f>E36+F36-J36</f>
        <v>28725</v>
      </c>
      <c r="D38" s="16">
        <v>1000</v>
      </c>
      <c r="E38" s="21">
        <f>C38+D38</f>
        <v>29725</v>
      </c>
      <c r="F38" s="29"/>
      <c r="G38" s="29"/>
      <c r="H38" s="21">
        <f>E38+F38-G38</f>
        <v>29725</v>
      </c>
      <c r="I38" s="27"/>
      <c r="J38" s="27"/>
      <c r="K38" s="25"/>
      <c r="L38" s="21">
        <f>L36+D38+F36</f>
        <v>53915</v>
      </c>
      <c r="M38" s="38">
        <f>(L38-(C3+SUM(F3:F36)))/(C3+SUM(F3:F36))</f>
        <v>2.8237588652482271</v>
      </c>
    </row>
    <row r="39" spans="1:13" s="30" customFormat="1">
      <c r="A39" s="144"/>
      <c r="B39" s="1">
        <f>B38+7</f>
        <v>44185</v>
      </c>
      <c r="C39" s="24">
        <f>E38+F38-J38</f>
        <v>29725</v>
      </c>
      <c r="D39" s="16">
        <v>1000</v>
      </c>
      <c r="E39" s="25">
        <f>C39+D39</f>
        <v>30725</v>
      </c>
      <c r="F39" s="29"/>
      <c r="G39" s="29"/>
      <c r="H39" s="25">
        <f>E39+F39-G39</f>
        <v>30725</v>
      </c>
      <c r="I39" s="27"/>
      <c r="J39" s="27"/>
      <c r="K39" s="25"/>
      <c r="L39" s="21">
        <f>L38+D39+F38</f>
        <v>54915</v>
      </c>
      <c r="M39" s="38">
        <f>(L39-(C3+SUM(F3:F38)))/(C3+SUM(F3:F38))</f>
        <v>2.8946808510638298</v>
      </c>
    </row>
    <row r="40" spans="1:13" s="30" customFormat="1">
      <c r="A40" s="144"/>
      <c r="B40" s="1">
        <f>B39+7</f>
        <v>44192</v>
      </c>
      <c r="C40" s="24">
        <f>E39+F39-J39</f>
        <v>30725</v>
      </c>
      <c r="D40" s="16">
        <v>1000</v>
      </c>
      <c r="E40" s="25">
        <f>C40+D40</f>
        <v>31725</v>
      </c>
      <c r="F40" s="29"/>
      <c r="G40" s="29"/>
      <c r="H40" s="25">
        <f>E40+F40-G40</f>
        <v>31725</v>
      </c>
      <c r="I40" s="27"/>
      <c r="J40" s="27"/>
      <c r="K40" s="25"/>
      <c r="L40" s="21">
        <f>L39+D40+F39</f>
        <v>55915</v>
      </c>
      <c r="M40" s="38">
        <f>(L40-(C3+SUM(F3:F39)))/(C3+SUM(F3:F39))</f>
        <v>2.9656028368794325</v>
      </c>
    </row>
    <row r="41" spans="1:13" s="30" customFormat="1" ht="15.75" thickBot="1">
      <c r="A41" s="145"/>
      <c r="B41" s="1">
        <f>B40+7</f>
        <v>44199</v>
      </c>
      <c r="C41" s="24">
        <f>E40+F40-J40</f>
        <v>31725</v>
      </c>
      <c r="D41" s="16">
        <v>1000</v>
      </c>
      <c r="E41" s="25">
        <f>C41+D41</f>
        <v>32725</v>
      </c>
      <c r="F41" s="29"/>
      <c r="G41" s="29"/>
      <c r="H41" s="25">
        <f>E41+F41-G41</f>
        <v>32725</v>
      </c>
      <c r="I41" s="27"/>
      <c r="J41" s="27"/>
      <c r="K41" s="25"/>
      <c r="L41" s="21">
        <f>L40+D41+F40</f>
        <v>56915</v>
      </c>
      <c r="M41" s="38">
        <f>(L41-(C3+SUM(F3:F40)))/(C3+SUM(F3:F40))</f>
        <v>3.0365248226950357</v>
      </c>
    </row>
    <row r="42" spans="1:13" s="30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9"/>
    </row>
    <row r="43" spans="1:13" s="30" customFormat="1">
      <c r="A43" s="141">
        <v>9</v>
      </c>
      <c r="B43" s="1">
        <f>B41+7</f>
        <v>44206</v>
      </c>
      <c r="C43" s="24">
        <f>E41+F41-J41</f>
        <v>32725</v>
      </c>
      <c r="D43" s="16">
        <v>2200</v>
      </c>
      <c r="E43" s="21">
        <f>C43+D43</f>
        <v>34925</v>
      </c>
      <c r="F43" s="29"/>
      <c r="G43" s="29"/>
      <c r="H43" s="21">
        <f>E43+F43-G43</f>
        <v>34925</v>
      </c>
      <c r="I43" s="27"/>
      <c r="J43" s="27"/>
      <c r="K43" s="25"/>
      <c r="L43" s="21">
        <f>L41+D43+F41</f>
        <v>59115</v>
      </c>
      <c r="M43" s="38">
        <f>(L43-(C3+SUM(F3:F41)))/(C3+SUM(F3:F41))</f>
        <v>3.1925531914893619</v>
      </c>
    </row>
    <row r="44" spans="1:13" s="30" customFormat="1">
      <c r="A44" s="144"/>
      <c r="B44" s="1">
        <f>B43+7</f>
        <v>44213</v>
      </c>
      <c r="C44" s="24">
        <f>E43+F43-J43</f>
        <v>34925</v>
      </c>
      <c r="D44" s="16">
        <v>2400</v>
      </c>
      <c r="E44" s="25">
        <f>C44+D44</f>
        <v>37325</v>
      </c>
      <c r="F44" s="29"/>
      <c r="G44" s="29"/>
      <c r="H44" s="25">
        <f>E44+F44-G44</f>
        <v>37325</v>
      </c>
      <c r="I44" s="27"/>
      <c r="J44" s="27"/>
      <c r="K44" s="25"/>
      <c r="L44" s="21">
        <f>L43+D44+F43</f>
        <v>61515</v>
      </c>
      <c r="M44" s="38">
        <f>(L44-(C3+SUM(F3:F43)))/(C3+SUM(F3:F43))</f>
        <v>3.3627659574468085</v>
      </c>
    </row>
    <row r="45" spans="1:13" s="30" customFormat="1">
      <c r="A45" s="144"/>
      <c r="B45" s="1">
        <f>B44+7</f>
        <v>44220</v>
      </c>
      <c r="C45" s="24">
        <f>E44+F44-J44</f>
        <v>37325</v>
      </c>
      <c r="D45" s="16">
        <v>2600</v>
      </c>
      <c r="E45" s="25">
        <f>C45+D45</f>
        <v>39925</v>
      </c>
      <c r="F45" s="29"/>
      <c r="G45" s="29"/>
      <c r="H45" s="25">
        <f>E45+F45-G45</f>
        <v>39925</v>
      </c>
      <c r="I45" s="27"/>
      <c r="J45" s="27"/>
      <c r="K45" s="25"/>
      <c r="L45" s="21">
        <f>L44+D45+F44</f>
        <v>64115</v>
      </c>
      <c r="M45" s="38">
        <f>(L45-(C3+SUM(F3:F44)))/(C3+SUM(F33:F44))</f>
        <v>4.7633333333333336</v>
      </c>
    </row>
    <row r="46" spans="1:13" s="30" customFormat="1" ht="15.75" thickBot="1">
      <c r="A46" s="145"/>
      <c r="B46" s="6">
        <f>B45+7</f>
        <v>44227</v>
      </c>
      <c r="C46" s="24">
        <f>E45+F45-J45</f>
        <v>39925</v>
      </c>
      <c r="D46" s="16">
        <v>2600</v>
      </c>
      <c r="E46" s="25">
        <f>C46+D46</f>
        <v>42525</v>
      </c>
      <c r="F46" s="32"/>
      <c r="G46" s="32"/>
      <c r="H46" s="25">
        <f>E46+F46-G46</f>
        <v>42525</v>
      </c>
      <c r="I46" s="27"/>
      <c r="J46" s="27"/>
      <c r="K46" s="25"/>
      <c r="L46" s="21">
        <f>L45+D46+F45</f>
        <v>66715</v>
      </c>
      <c r="M46" s="38">
        <f>(L46-(C3+SUM(F33:F45)))/(C3+SUM(F33:F45))</f>
        <v>5.3538095238095238</v>
      </c>
    </row>
    <row r="47" spans="1:13" s="30" customFormat="1" ht="15.75" thickBot="1">
      <c r="A47" s="2"/>
      <c r="B47" s="2"/>
      <c r="C47" s="3"/>
      <c r="D47" s="18"/>
      <c r="E47" s="4"/>
      <c r="F47" s="4"/>
      <c r="G47" s="4"/>
      <c r="H47" s="4"/>
      <c r="I47" s="5"/>
      <c r="J47" s="4"/>
      <c r="K47" s="4"/>
      <c r="L47" s="4"/>
      <c r="M47" s="39"/>
    </row>
    <row r="48" spans="1:13" s="30" customFormat="1">
      <c r="A48" s="141">
        <v>10</v>
      </c>
      <c r="B48" s="1">
        <f>B46+7</f>
        <v>44234</v>
      </c>
      <c r="C48" s="24">
        <f>E46+F46-J46</f>
        <v>42525</v>
      </c>
      <c r="D48" s="16">
        <v>2800</v>
      </c>
      <c r="E48" s="21">
        <f>C48+D48</f>
        <v>45325</v>
      </c>
      <c r="F48" s="29"/>
      <c r="G48" s="29"/>
      <c r="H48" s="21">
        <f>E48+F48-G48</f>
        <v>45325</v>
      </c>
      <c r="I48" s="27"/>
      <c r="J48" s="27"/>
      <c r="K48" s="25"/>
      <c r="L48" s="21">
        <f>L46+D48+F46</f>
        <v>69515</v>
      </c>
      <c r="M48" s="38">
        <f>(L48-(C3+SUM(F3:F46)))/(C3+SUM(F3:F46))</f>
        <v>3.9301418439716311</v>
      </c>
    </row>
    <row r="49" spans="1:13" s="30" customFormat="1">
      <c r="A49" s="142"/>
      <c r="B49" s="1">
        <f>B48+7</f>
        <v>44241</v>
      </c>
      <c r="C49" s="24">
        <f>E48+F48-J48</f>
        <v>45325</v>
      </c>
      <c r="D49" s="16">
        <v>3000</v>
      </c>
      <c r="E49" s="25">
        <f>C49+D49</f>
        <v>48325</v>
      </c>
      <c r="F49" s="29"/>
      <c r="G49" s="29"/>
      <c r="H49" s="25">
        <f>E49+F49-G49</f>
        <v>48325</v>
      </c>
      <c r="I49" s="27"/>
      <c r="J49" s="27"/>
      <c r="K49" s="25"/>
      <c r="L49" s="21">
        <f>L48+D49+F48</f>
        <v>72515</v>
      </c>
      <c r="M49" s="38">
        <f>(L49-(C3+SUM(F3:F48)))/(C3+SUM(F3:F48))</f>
        <v>4.1429078014184393</v>
      </c>
    </row>
    <row r="50" spans="1:13" s="30" customFormat="1">
      <c r="A50" s="142"/>
      <c r="B50" s="1">
        <f>B49+7</f>
        <v>44248</v>
      </c>
      <c r="C50" s="24">
        <f>E49+F49-J49</f>
        <v>48325</v>
      </c>
      <c r="D50" s="16">
        <v>3200</v>
      </c>
      <c r="E50" s="25">
        <f>C50+D50</f>
        <v>51525</v>
      </c>
      <c r="F50" s="29"/>
      <c r="G50" s="29"/>
      <c r="H50" s="25">
        <f>E50+F50-G50</f>
        <v>51525</v>
      </c>
      <c r="I50" s="27"/>
      <c r="J50" s="27"/>
      <c r="K50" s="25"/>
      <c r="L50" s="21">
        <f>L49+D50+F49</f>
        <v>75715</v>
      </c>
      <c r="M50" s="38">
        <f>(L50-(C3+SUM(F3:F49)))/(C3+SUM(F3:F49))</f>
        <v>4.3698581560283687</v>
      </c>
    </row>
    <row r="51" spans="1:13" s="30" customFormat="1" ht="15.75" thickBot="1">
      <c r="A51" s="143"/>
      <c r="B51" s="6">
        <f>B50+7</f>
        <v>44255</v>
      </c>
      <c r="C51" s="24">
        <f>E50+F50-J50</f>
        <v>51525</v>
      </c>
      <c r="D51" s="16">
        <v>3400</v>
      </c>
      <c r="E51" s="25">
        <f>C51+D51</f>
        <v>54925</v>
      </c>
      <c r="F51" s="32"/>
      <c r="G51" s="32"/>
      <c r="H51" s="25">
        <f>E51+F51-G51</f>
        <v>54925</v>
      </c>
      <c r="I51" s="33"/>
      <c r="J51" s="27"/>
      <c r="K51" s="25"/>
      <c r="L51" s="21">
        <f>L50+D51+F50</f>
        <v>79115</v>
      </c>
      <c r="M51" s="38">
        <f>(L51-(C3+SUM(F3:F50)))/(C3+SUM(F3:F50))</f>
        <v>4.6109929078014185</v>
      </c>
    </row>
    <row r="52" spans="1:13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9"/>
    </row>
    <row r="53" spans="1:13" s="30" customFormat="1">
      <c r="A53" s="141">
        <v>11</v>
      </c>
      <c r="B53" s="1">
        <f>B51+7</f>
        <v>44262</v>
      </c>
      <c r="C53" s="24">
        <f>E51+F51-J51</f>
        <v>54925</v>
      </c>
      <c r="D53" s="16">
        <v>3600</v>
      </c>
      <c r="E53" s="21">
        <f>C53+D53</f>
        <v>58525</v>
      </c>
      <c r="F53" s="29"/>
      <c r="G53" s="29"/>
      <c r="H53" s="21">
        <f>E53+F53-G53</f>
        <v>58525</v>
      </c>
      <c r="I53" s="27"/>
      <c r="J53" s="27"/>
      <c r="K53" s="25"/>
      <c r="L53" s="21">
        <f>L51+D53+F51</f>
        <v>82715</v>
      </c>
      <c r="M53" s="38">
        <f>(L53-(C3+SUM(F3:F51)))/(C3+SUM(F3:F51))</f>
        <v>4.8663120567375886</v>
      </c>
    </row>
    <row r="54" spans="1:13" s="30" customFormat="1">
      <c r="A54" s="142"/>
      <c r="B54" s="1">
        <f>B53+7</f>
        <v>44269</v>
      </c>
      <c r="C54" s="24">
        <f>E53+F53-J53</f>
        <v>58525</v>
      </c>
      <c r="D54" s="16">
        <v>3800</v>
      </c>
      <c r="E54" s="25">
        <f>C54+D54</f>
        <v>62325</v>
      </c>
      <c r="F54" s="29"/>
      <c r="G54" s="29"/>
      <c r="H54" s="25">
        <f>E54+F54-G54</f>
        <v>62325</v>
      </c>
      <c r="I54" s="27"/>
      <c r="J54" s="27"/>
      <c r="K54" s="25"/>
      <c r="L54" s="21">
        <f>L53+D54+F53</f>
        <v>86515</v>
      </c>
      <c r="M54" s="38">
        <f>(L54-(C3+SUM(F3:F53)))/(C3+SUM(F3:F53))</f>
        <v>5.1358156028368791</v>
      </c>
    </row>
    <row r="55" spans="1:13" s="30" customFormat="1">
      <c r="A55" s="142"/>
      <c r="B55" s="1">
        <f>B54+7</f>
        <v>44276</v>
      </c>
      <c r="C55" s="24">
        <f>E54+F54-J54</f>
        <v>62325</v>
      </c>
      <c r="D55" s="16">
        <v>4000</v>
      </c>
      <c r="E55" s="25">
        <f>C55+D55</f>
        <v>66325</v>
      </c>
      <c r="F55" s="29"/>
      <c r="G55" s="29"/>
      <c r="H55" s="25">
        <f>E55+F55-G55</f>
        <v>66325</v>
      </c>
      <c r="I55" s="27"/>
      <c r="J55" s="27"/>
      <c r="K55" s="25"/>
      <c r="L55" s="21">
        <f>L54+D55+F54</f>
        <v>90515</v>
      </c>
      <c r="M55" s="38">
        <f>(L55-(C3+SUM(F3:F54)))/(C3+SUM(F3:F54))</f>
        <v>5.4195035460992909</v>
      </c>
    </row>
    <row r="56" spans="1:13" s="30" customFormat="1" ht="15.75" thickBot="1">
      <c r="A56" s="143"/>
      <c r="B56" s="6">
        <f>B55+7</f>
        <v>44283</v>
      </c>
      <c r="C56" s="24">
        <f>E55+F55-J55</f>
        <v>66325</v>
      </c>
      <c r="D56" s="16">
        <v>4000</v>
      </c>
      <c r="E56" s="25">
        <f>C56+D56</f>
        <v>70325</v>
      </c>
      <c r="F56" s="32"/>
      <c r="G56" s="32"/>
      <c r="H56" s="25">
        <f>E56+F56-G56</f>
        <v>70325</v>
      </c>
      <c r="I56" s="33"/>
      <c r="J56" s="27"/>
      <c r="K56" s="25"/>
      <c r="L56" s="21">
        <f>L55+D56+F55</f>
        <v>94515</v>
      </c>
      <c r="M56" s="38">
        <f>(L56-(C3+SUM(F3:F55)))/(C3+SUM(F3:F55))</f>
        <v>5.7031914893617017</v>
      </c>
    </row>
    <row r="57" spans="1:13" ht="15.75" thickBot="1">
      <c r="A57" s="2"/>
      <c r="B57" s="2"/>
      <c r="C57" s="3"/>
      <c r="D57" s="18"/>
      <c r="E57" s="4"/>
      <c r="F57" s="4"/>
      <c r="G57" s="4"/>
      <c r="H57" s="4"/>
      <c r="I57" s="5"/>
      <c r="J57" s="4"/>
      <c r="K57" s="4"/>
      <c r="L57" s="4"/>
      <c r="M57" s="39"/>
    </row>
    <row r="58" spans="1:13" s="30" customFormat="1">
      <c r="A58" s="141">
        <v>12</v>
      </c>
      <c r="B58" s="1">
        <f>B56+7</f>
        <v>44290</v>
      </c>
      <c r="C58" s="24">
        <f>E56+F56-J56</f>
        <v>70325</v>
      </c>
      <c r="D58" s="16">
        <v>4000</v>
      </c>
      <c r="E58" s="21">
        <f>C58+D58</f>
        <v>74325</v>
      </c>
      <c r="F58" s="29"/>
      <c r="G58" s="29"/>
      <c r="H58" s="21">
        <f>E58+F58-G58</f>
        <v>74325</v>
      </c>
      <c r="I58" s="27"/>
      <c r="J58" s="27">
        <f>IF(E58&gt;C58,E58*0.023,0)</f>
        <v>1709.4749999999999</v>
      </c>
      <c r="K58" s="25"/>
      <c r="L58" s="21">
        <f>L56+D58+F56</f>
        <v>98515</v>
      </c>
      <c r="M58" s="38">
        <f>(L58-(C3+SUM(F3:F56)))/(C3+SUM(F3:F56))</f>
        <v>5.9868794326241135</v>
      </c>
    </row>
    <row r="59" spans="1:13" s="30" customFormat="1">
      <c r="A59" s="142"/>
      <c r="B59" s="1">
        <f>B58+7</f>
        <v>44297</v>
      </c>
      <c r="C59" s="24">
        <f>E58+F58-J58</f>
        <v>72615.524999999994</v>
      </c>
      <c r="D59" s="16">
        <v>4000</v>
      </c>
      <c r="E59" s="25">
        <f>C59+D59</f>
        <v>76615.524999999994</v>
      </c>
      <c r="F59" s="29"/>
      <c r="G59" s="29"/>
      <c r="H59" s="25">
        <f>E59+F59-G59</f>
        <v>76615.524999999994</v>
      </c>
      <c r="I59" s="27"/>
      <c r="J59" s="27">
        <f>IF(E59&gt;C59,E59*0.023,0)</f>
        <v>1762.1570749999998</v>
      </c>
      <c r="K59" s="25"/>
      <c r="L59" s="21">
        <f>L58+D59+F58</f>
        <v>102515</v>
      </c>
      <c r="M59" s="38">
        <f>(L59-(C3+SUM(F3:F58)))/(C3+SUM(F3:F58))</f>
        <v>6.2705673758865252</v>
      </c>
    </row>
    <row r="60" spans="1:13" s="30" customFormat="1">
      <c r="A60" s="142"/>
      <c r="B60" s="1">
        <f>B59+7</f>
        <v>44304</v>
      </c>
      <c r="C60" s="24">
        <f>E59+F59-J59</f>
        <v>74853.367924999999</v>
      </c>
      <c r="D60" s="16">
        <v>4000</v>
      </c>
      <c r="E60" s="25">
        <f>C60+D60</f>
        <v>78853.367924999999</v>
      </c>
      <c r="F60" s="29"/>
      <c r="G60" s="29"/>
      <c r="H60" s="25">
        <f>E60+F60-G60</f>
        <v>78853.367924999999</v>
      </c>
      <c r="I60" s="27"/>
      <c r="J60" s="27">
        <f>IF(E60&gt;C60,E60*0.023,0)</f>
        <v>1813.627462275</v>
      </c>
      <c r="K60" s="25"/>
      <c r="L60" s="21">
        <f>L59+D60+F59</f>
        <v>106515</v>
      </c>
      <c r="M60" s="38">
        <f>(L60-(C3+SUM(F3:F59)))/(C3+SUM(F3:F59))</f>
        <v>6.5542553191489361</v>
      </c>
    </row>
    <row r="61" spans="1:13" s="30" customFormat="1" ht="15.75" thickBot="1">
      <c r="A61" s="143"/>
      <c r="B61" s="6">
        <f>B60+7</f>
        <v>44311</v>
      </c>
      <c r="C61" s="24">
        <f>E60+F60-J60</f>
        <v>77039.740462724993</v>
      </c>
      <c r="D61" s="16">
        <v>4000</v>
      </c>
      <c r="E61" s="25">
        <f>C61+D61</f>
        <v>81039.740462724993</v>
      </c>
      <c r="F61" s="32"/>
      <c r="G61" s="32"/>
      <c r="H61" s="25">
        <f>E61+F61-G61</f>
        <v>81039.740462724993</v>
      </c>
      <c r="I61" s="33"/>
      <c r="J61" s="27">
        <f>IF(E61&gt;C61,E61*0.023,0)</f>
        <v>1863.9140306426748</v>
      </c>
      <c r="K61" s="25">
        <f>K56+SUM(J58:J61)</f>
        <v>7149.1735679176745</v>
      </c>
      <c r="L61" s="21">
        <f>L60+D61+F60</f>
        <v>110515</v>
      </c>
      <c r="M61" s="38">
        <f>(L61-(C3+SUM(F3:F60)))/(C3+SUM(F3:F60))</f>
        <v>6.8379432624113479</v>
      </c>
    </row>
    <row r="62" spans="1:13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9"/>
    </row>
    <row r="63" spans="1:13" s="30" customFormat="1">
      <c r="A63" s="141">
        <v>13</v>
      </c>
      <c r="B63" s="1">
        <f>B61+7</f>
        <v>44318</v>
      </c>
      <c r="C63" s="24">
        <f>E61+F61-J61</f>
        <v>79175.826432082322</v>
      </c>
      <c r="D63" s="16">
        <v>4000</v>
      </c>
      <c r="E63" s="21">
        <f>C63+D63</f>
        <v>83175.826432082322</v>
      </c>
      <c r="F63" s="29"/>
      <c r="G63" s="29"/>
      <c r="H63" s="21">
        <f>E63+F63-G63</f>
        <v>83175.826432082322</v>
      </c>
      <c r="I63" s="27"/>
      <c r="J63" s="27">
        <f>IF(E63&gt;C63,E63*0.023,0)</f>
        <v>1913.0440079378934</v>
      </c>
      <c r="K63" s="25"/>
      <c r="L63" s="21">
        <f>L61+D63+F61</f>
        <v>114515</v>
      </c>
      <c r="M63" s="38">
        <f>(L63-(C3+SUM(F3:F61)))/(C3+SUM(F3:F61))</f>
        <v>7.1216312056737587</v>
      </c>
    </row>
    <row r="64" spans="1:13" s="30" customFormat="1">
      <c r="A64" s="142"/>
      <c r="B64" s="1">
        <f>B63+7</f>
        <v>44325</v>
      </c>
      <c r="C64" s="24">
        <f>E63+F63-J63</f>
        <v>81262.782424144432</v>
      </c>
      <c r="D64" s="16">
        <v>4000</v>
      </c>
      <c r="E64" s="25">
        <f>C64+D64</f>
        <v>85262.782424144432</v>
      </c>
      <c r="F64" s="29"/>
      <c r="G64" s="29"/>
      <c r="H64" s="25">
        <f>E64+F64-G64</f>
        <v>85262.782424144432</v>
      </c>
      <c r="I64" s="27"/>
      <c r="J64" s="27">
        <f>IF(E64&gt;C64,E64*0.023,0)</f>
        <v>1961.0439957553219</v>
      </c>
      <c r="K64" s="25"/>
      <c r="L64" s="21">
        <f>L63+D64+F63</f>
        <v>118515</v>
      </c>
      <c r="M64" s="38">
        <f>(L64-(C3+SUM(F3:F63)))/(C3+SUM(F3:F63))</f>
        <v>7.4053191489361705</v>
      </c>
    </row>
    <row r="65" spans="1:13" s="30" customFormat="1">
      <c r="A65" s="142"/>
      <c r="B65" s="1">
        <f>B64+7</f>
        <v>44332</v>
      </c>
      <c r="C65" s="24">
        <f>E64+F64-J64</f>
        <v>83301.738428389115</v>
      </c>
      <c r="D65" s="16">
        <v>4000</v>
      </c>
      <c r="E65" s="25">
        <f>C65+D65</f>
        <v>87301.738428389115</v>
      </c>
      <c r="F65" s="29"/>
      <c r="G65" s="29"/>
      <c r="H65" s="25">
        <f>E65+F65-G65</f>
        <v>87301.738428389115</v>
      </c>
      <c r="I65" s="27"/>
      <c r="J65" s="27">
        <f>IF(E65&gt;C65,E65*0.023,0)</f>
        <v>2007.9399838529496</v>
      </c>
      <c r="K65" s="25"/>
      <c r="L65" s="21">
        <f>L64+D65+F64</f>
        <v>122515</v>
      </c>
      <c r="M65" s="38">
        <f>(L65-(C3+SUM(F3:F64)))/(C3+SUM(F3:F64))</f>
        <v>7.6890070921985814</v>
      </c>
    </row>
    <row r="66" spans="1:13" s="30" customFormat="1" ht="15.75" thickBot="1">
      <c r="A66" s="143"/>
      <c r="B66" s="6">
        <f>B65+7</f>
        <v>44339</v>
      </c>
      <c r="C66" s="24">
        <f>E65+F65-J65</f>
        <v>85293.798444536165</v>
      </c>
      <c r="D66" s="16">
        <v>4000</v>
      </c>
      <c r="E66" s="25">
        <f>C66+D66</f>
        <v>89293.798444536165</v>
      </c>
      <c r="F66" s="32"/>
      <c r="G66" s="32"/>
      <c r="H66" s="25">
        <f>E66+F66-G66</f>
        <v>89293.798444536165</v>
      </c>
      <c r="I66" s="33"/>
      <c r="J66" s="27">
        <f>IF(E66&gt;C66,E66*0.023,0)</f>
        <v>2053.7573642243319</v>
      </c>
      <c r="K66" s="25">
        <f>K61+SUM(J63:J66)</f>
        <v>15084.958919688172</v>
      </c>
      <c r="L66" s="21">
        <f>L65+D66+F65</f>
        <v>126515</v>
      </c>
      <c r="M66" s="38">
        <f>(L66-(C3+SUM(F3:F65)))/(C3+SUM(F3:F65))</f>
        <v>7.9726950354609931</v>
      </c>
    </row>
    <row r="67" spans="1:13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9"/>
    </row>
    <row r="68" spans="1:13" s="30" customFormat="1">
      <c r="A68" s="141">
        <v>14</v>
      </c>
      <c r="B68" s="1">
        <f>B66+7</f>
        <v>44346</v>
      </c>
      <c r="C68" s="24">
        <f>E66+F66-J66</f>
        <v>87240.041080311828</v>
      </c>
      <c r="D68" s="16">
        <v>4000</v>
      </c>
      <c r="E68" s="21">
        <f>C68+D68</f>
        <v>91240.041080311828</v>
      </c>
      <c r="F68" s="29"/>
      <c r="G68" s="29"/>
      <c r="H68" s="21">
        <f>E68+F68-G68</f>
        <v>91240.041080311828</v>
      </c>
      <c r="I68" s="27"/>
      <c r="J68" s="27">
        <f>IF(E68&gt;C68,E68*0.023,0)</f>
        <v>2098.5209448471719</v>
      </c>
      <c r="K68" s="25"/>
      <c r="L68" s="21">
        <f>L66+D68+F66</f>
        <v>130515</v>
      </c>
      <c r="M68" s="38">
        <f>(L68-(C3+SUM(F3:F66)))/(C3+SUM(F3:F66))</f>
        <v>8.2563829787234049</v>
      </c>
    </row>
    <row r="69" spans="1:13" s="30" customFormat="1">
      <c r="A69" s="142"/>
      <c r="B69" s="1">
        <f>B68+7</f>
        <v>44353</v>
      </c>
      <c r="C69" s="24">
        <f>E68+F68-J68</f>
        <v>89141.520135464656</v>
      </c>
      <c r="D69" s="16">
        <v>4000</v>
      </c>
      <c r="E69" s="25">
        <f>C69+D69</f>
        <v>93141.520135464656</v>
      </c>
      <c r="F69" s="29"/>
      <c r="G69" s="29"/>
      <c r="H69" s="25">
        <f>E69+F69-G69</f>
        <v>93141.520135464656</v>
      </c>
      <c r="I69" s="27"/>
      <c r="J69" s="27">
        <f>IF(E69&gt;C69,E69*0.023,0)</f>
        <v>2142.2549631156871</v>
      </c>
      <c r="K69" s="25"/>
      <c r="L69" s="21">
        <f>L68+D69+F68</f>
        <v>134515</v>
      </c>
      <c r="M69" s="38">
        <f>(L69-(C3+SUM(F3:F68)))/(C3+SUM(F3:F68))</f>
        <v>8.5400709219858157</v>
      </c>
    </row>
    <row r="70" spans="1:13" s="30" customFormat="1">
      <c r="A70" s="142"/>
      <c r="B70" s="1">
        <f>B69+7</f>
        <v>44360</v>
      </c>
      <c r="C70" s="24">
        <f>E69+F69-J69</f>
        <v>90999.265172348969</v>
      </c>
      <c r="D70" s="16">
        <v>4000</v>
      </c>
      <c r="E70" s="25">
        <f>C70+D70</f>
        <v>94999.265172348969</v>
      </c>
      <c r="F70" s="29"/>
      <c r="G70" s="29"/>
      <c r="H70" s="25">
        <f>E70+F70-G70</f>
        <v>94999.265172348969</v>
      </c>
      <c r="I70" s="27"/>
      <c r="J70" s="27">
        <f>IF(E70&gt;C70,E70*0.023,0)</f>
        <v>2184.9830989640263</v>
      </c>
      <c r="K70" s="25"/>
      <c r="L70" s="21">
        <f>L69+D70+F69</f>
        <v>138515</v>
      </c>
      <c r="M70" s="38">
        <f>(L70-(C3+SUM(F3:F69)))/(C3+SUM(F3:F69))</f>
        <v>8.8237588652482266</v>
      </c>
    </row>
    <row r="71" spans="1:13" s="30" customFormat="1" ht="15.75" thickBot="1">
      <c r="A71" s="143"/>
      <c r="B71" s="6">
        <f>B70+7</f>
        <v>44367</v>
      </c>
      <c r="C71" s="24">
        <f>E70+F70-J70</f>
        <v>92814.282073384937</v>
      </c>
      <c r="D71" s="16">
        <v>4000</v>
      </c>
      <c r="E71" s="25">
        <f>C71+D71</f>
        <v>96814.282073384937</v>
      </c>
      <c r="F71" s="32"/>
      <c r="G71" s="32"/>
      <c r="H71" s="25">
        <f>E71+F71-G71</f>
        <v>96814.282073384937</v>
      </c>
      <c r="I71" s="33"/>
      <c r="J71" s="27">
        <f>IF(E71&gt;C71,E71*0.023,0)</f>
        <v>2226.7284876878534</v>
      </c>
      <c r="K71" s="25">
        <f>K66+SUM(J68:J71)</f>
        <v>23737.446414302911</v>
      </c>
      <c r="L71" s="21">
        <f>L70+D71+F70</f>
        <v>142515</v>
      </c>
      <c r="M71" s="38">
        <f>(L71-(C3+SUM(F3:F70)))/(C3+SUM(F3:F70))</f>
        <v>9.1074468085106375</v>
      </c>
    </row>
    <row r="72" spans="1:13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9"/>
    </row>
    <row r="73" spans="1:13" s="30" customFormat="1">
      <c r="A73" s="141">
        <v>15</v>
      </c>
      <c r="B73" s="1">
        <f>B71+7</f>
        <v>44374</v>
      </c>
      <c r="C73" s="24">
        <f>E71+F71-J71</f>
        <v>94587.553585697082</v>
      </c>
      <c r="D73" s="16">
        <v>4000</v>
      </c>
      <c r="E73" s="21">
        <f>C73+D73</f>
        <v>98587.553585697082</v>
      </c>
      <c r="F73" s="29"/>
      <c r="G73" s="29"/>
      <c r="H73" s="21">
        <f>E73+F73-G73</f>
        <v>98587.553585697082</v>
      </c>
      <c r="I73" s="27"/>
      <c r="J73" s="27">
        <f>IF(E73&gt;C73,E73*0.023,0)</f>
        <v>2267.5137324710327</v>
      </c>
      <c r="K73" s="25"/>
      <c r="L73" s="21">
        <f>L71+D73+F71</f>
        <v>146515</v>
      </c>
      <c r="M73" s="38">
        <f>(L73-(C3+SUM(F3:F71)))/(C3+SUM(F3:F71))</f>
        <v>9.3911347517730501</v>
      </c>
    </row>
    <row r="74" spans="1:13" s="30" customFormat="1">
      <c r="A74" s="142"/>
      <c r="B74" s="1">
        <f>B73+7</f>
        <v>44381</v>
      </c>
      <c r="C74" s="24">
        <f>E73+F73-J73</f>
        <v>96320.039853226044</v>
      </c>
      <c r="D74" s="16">
        <v>4000</v>
      </c>
      <c r="E74" s="25">
        <f>C74+D74</f>
        <v>100320.03985322604</v>
      </c>
      <c r="F74" s="29"/>
      <c r="G74" s="29"/>
      <c r="H74" s="25">
        <f>E74+F74-G74</f>
        <v>100320.03985322604</v>
      </c>
      <c r="I74" s="27"/>
      <c r="J74" s="27">
        <f>IF(E74&gt;C74,E74*0.023,0)</f>
        <v>2307.360916624199</v>
      </c>
      <c r="K74" s="25"/>
      <c r="L74" s="21">
        <f>L73+D74+F73</f>
        <v>150515</v>
      </c>
      <c r="M74" s="38">
        <f>(L74-(C3+SUM(F3:F73)))/(C3+SUM(F3:F73))</f>
        <v>9.674822695035461</v>
      </c>
    </row>
    <row r="75" spans="1:13" s="30" customFormat="1">
      <c r="A75" s="142"/>
      <c r="B75" s="1">
        <f>B74+7</f>
        <v>44388</v>
      </c>
      <c r="C75" s="24">
        <f>E74+F74-J74</f>
        <v>98012.678936601849</v>
      </c>
      <c r="D75" s="16">
        <v>4000</v>
      </c>
      <c r="E75" s="25">
        <f>C75+D75</f>
        <v>102012.67893660185</v>
      </c>
      <c r="F75" s="29"/>
      <c r="G75" s="29"/>
      <c r="H75" s="25">
        <f>E75+F75-G75</f>
        <v>102012.67893660185</v>
      </c>
      <c r="I75" s="27"/>
      <c r="J75" s="27">
        <f>IF(E75&gt;C75,E75*0.023,0)</f>
        <v>2346.2916155418425</v>
      </c>
      <c r="K75" s="25"/>
      <c r="L75" s="21">
        <f>L74+D75+F74</f>
        <v>154515</v>
      </c>
      <c r="M75" s="38">
        <f>(L75-(C3+SUM(F3:F74)))/(C3+SUM(F3:F74))</f>
        <v>9.9585106382978719</v>
      </c>
    </row>
    <row r="76" spans="1:13" s="30" customFormat="1" ht="15.75" thickBot="1">
      <c r="A76" s="143"/>
      <c r="B76" s="6">
        <f>B75+7</f>
        <v>44395</v>
      </c>
      <c r="C76" s="24">
        <f>E75+F75-J75</f>
        <v>99666.38732106</v>
      </c>
      <c r="D76" s="16">
        <v>4000</v>
      </c>
      <c r="E76" s="25">
        <f>C76+D76</f>
        <v>103666.38732106</v>
      </c>
      <c r="F76" s="32"/>
      <c r="G76" s="32"/>
      <c r="H76" s="25">
        <f>E76+F76-G76</f>
        <v>103666.38732106</v>
      </c>
      <c r="I76" s="33"/>
      <c r="J76" s="27">
        <f>IF(E76&gt;C76,E76*0.023,0)</f>
        <v>2384.3269083843797</v>
      </c>
      <c r="K76" s="25">
        <f>K71+SUM(J73:J76)</f>
        <v>33042.939587324363</v>
      </c>
      <c r="L76" s="21">
        <f>L75+D76+F75</f>
        <v>158515</v>
      </c>
      <c r="M76" s="38">
        <f>(L76-(C3+SUM(F3:F75)))/(C3+SUM(F3:F75))</f>
        <v>10.242198581560285</v>
      </c>
    </row>
    <row r="77" spans="1:13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9"/>
    </row>
    <row r="78" spans="1:13" s="30" customFormat="1">
      <c r="A78" s="141">
        <v>16</v>
      </c>
      <c r="B78" s="1">
        <f>B76+7</f>
        <v>44402</v>
      </c>
      <c r="C78" s="24">
        <f>E76+F76-J76</f>
        <v>101282.06041267562</v>
      </c>
      <c r="D78" s="16">
        <v>4000</v>
      </c>
      <c r="E78" s="21">
        <f>C78+D78</f>
        <v>105282.06041267562</v>
      </c>
      <c r="F78" s="29"/>
      <c r="G78" s="29"/>
      <c r="H78" s="21">
        <f>E78+F78-G78</f>
        <v>105282.06041267562</v>
      </c>
      <c r="I78" s="27"/>
      <c r="J78" s="27">
        <f>IF(E78&gt;C78,E78*0.023,0)</f>
        <v>2421.4873894915395</v>
      </c>
      <c r="K78" s="25"/>
      <c r="L78" s="21">
        <f>L76+D78+F76</f>
        <v>162515</v>
      </c>
      <c r="M78" s="38">
        <f>(L78-(C3+SUM(F3:F76)))/(C3+SUM(F3:F76))</f>
        <v>10.525886524822695</v>
      </c>
    </row>
    <row r="79" spans="1:13" s="30" customFormat="1">
      <c r="A79" s="142"/>
      <c r="B79" s="1">
        <f>B78+7</f>
        <v>44409</v>
      </c>
      <c r="C79" s="24">
        <f>E78+F78-J78</f>
        <v>102860.57302318409</v>
      </c>
      <c r="D79" s="16">
        <v>4000</v>
      </c>
      <c r="E79" s="25">
        <f>C79+D79</f>
        <v>106860.57302318409</v>
      </c>
      <c r="F79" s="29"/>
      <c r="G79" s="29"/>
      <c r="H79" s="25">
        <f>E79+F79-G79</f>
        <v>106860.57302318409</v>
      </c>
      <c r="I79" s="27"/>
      <c r="J79" s="27">
        <f>IF(E79&gt;C79,E79*0.023,0)</f>
        <v>2457.7931795332338</v>
      </c>
      <c r="K79" s="25"/>
      <c r="L79" s="21">
        <f>L78+D79+F78</f>
        <v>166515</v>
      </c>
      <c r="M79" s="38">
        <f>(L79-(C3+SUM(F3:F78)))/(C3+SUM(F3:F78))</f>
        <v>10.809574468085106</v>
      </c>
    </row>
    <row r="80" spans="1:13" s="30" customFormat="1">
      <c r="A80" s="142"/>
      <c r="B80" s="1">
        <f>B79+7</f>
        <v>44416</v>
      </c>
      <c r="C80" s="24">
        <f>E79+F79-J79</f>
        <v>104402.77984365085</v>
      </c>
      <c r="D80" s="16">
        <v>4000</v>
      </c>
      <c r="E80" s="25">
        <f>C80+D80</f>
        <v>108402.77984365085</v>
      </c>
      <c r="F80" s="29"/>
      <c r="G80" s="29"/>
      <c r="H80" s="25">
        <f>E80+F80-G80</f>
        <v>108402.77984365085</v>
      </c>
      <c r="I80" s="27"/>
      <c r="J80" s="27">
        <f>IF(E80&gt;C80,E80*0.023,0)</f>
        <v>2493.2639364039692</v>
      </c>
      <c r="K80" s="25"/>
      <c r="L80" s="21">
        <f>L79+D80+F79</f>
        <v>170515</v>
      </c>
      <c r="M80" s="38">
        <f>(L80-(C3+SUM(F3:F79)))/(C3+SUM(F3:F79))</f>
        <v>11.093262411347517</v>
      </c>
    </row>
    <row r="81" spans="1:13" s="30" customFormat="1" ht="15.75" thickBot="1">
      <c r="A81" s="143"/>
      <c r="B81" s="6">
        <f>B80+7</f>
        <v>44423</v>
      </c>
      <c r="C81" s="24">
        <f>E80+F80-J80</f>
        <v>105909.51590724688</v>
      </c>
      <c r="D81" s="16">
        <v>4000</v>
      </c>
      <c r="E81" s="25">
        <f>C81+D81</f>
        <v>109909.51590724688</v>
      </c>
      <c r="F81" s="32"/>
      <c r="G81" s="32"/>
      <c r="H81" s="25">
        <f>E81+F81-G81</f>
        <v>109909.51590724688</v>
      </c>
      <c r="I81" s="33"/>
      <c r="J81" s="27">
        <f>IF(E81&gt;C81,E81*0.023,0)</f>
        <v>2527.9188658666781</v>
      </c>
      <c r="K81" s="25">
        <f>K76+SUM(J78:J81)</f>
        <v>42943.402958619787</v>
      </c>
      <c r="L81" s="21">
        <f>L80+D81+F80</f>
        <v>174515</v>
      </c>
      <c r="M81" s="38">
        <f>(L81-(C3+SUM(F3:F80)))/(C3+SUM(F3:F80))</f>
        <v>11.37695035460993</v>
      </c>
    </row>
    <row r="82" spans="1:13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9"/>
    </row>
    <row r="83" spans="1:13" s="30" customFormat="1">
      <c r="A83" s="141">
        <v>17</v>
      </c>
      <c r="B83" s="1">
        <f>B81+7</f>
        <v>44430</v>
      </c>
      <c r="C83" s="24">
        <f>E81+F81-J81</f>
        <v>107381.5970413802</v>
      </c>
      <c r="D83" s="16">
        <v>4000</v>
      </c>
      <c r="E83" s="21">
        <f>C83+D83</f>
        <v>111381.5970413802</v>
      </c>
      <c r="F83" s="29"/>
      <c r="G83" s="29"/>
      <c r="H83" s="21">
        <f>E83+F83-G83</f>
        <v>111381.5970413802</v>
      </c>
      <c r="I83" s="27"/>
      <c r="J83" s="27">
        <f>IF(E83&gt;C83,E83*0.023,0)</f>
        <v>2561.7767319517448</v>
      </c>
      <c r="K83" s="25"/>
      <c r="L83" s="21">
        <f>L81+D83+F81</f>
        <v>178515</v>
      </c>
      <c r="M83" s="38">
        <f>(L83-(C3+SUM(F3:F81)))/(C3+SUM(F3:F81))</f>
        <v>11.660638297872341</v>
      </c>
    </row>
    <row r="84" spans="1:13" s="30" customFormat="1">
      <c r="A84" s="142"/>
      <c r="B84" s="1">
        <f>B83+7</f>
        <v>44437</v>
      </c>
      <c r="C84" s="24">
        <f>E83+F83-J83</f>
        <v>108819.82030942845</v>
      </c>
      <c r="D84" s="16">
        <v>4000</v>
      </c>
      <c r="E84" s="25">
        <f>C84+D84</f>
        <v>112819.82030942845</v>
      </c>
      <c r="F84" s="29"/>
      <c r="G84" s="29"/>
      <c r="H84" s="25">
        <f>E84+F84-G84</f>
        <v>112819.82030942845</v>
      </c>
      <c r="I84" s="27"/>
      <c r="J84" s="27">
        <f>IF(E84&gt;C84,E84*0.023,0)</f>
        <v>2594.8558671168544</v>
      </c>
      <c r="K84" s="25"/>
      <c r="L84" s="21">
        <f>L83+D84+F83</f>
        <v>182515</v>
      </c>
      <c r="M84" s="38">
        <f>(L84-(C3+SUM(F3:F83)))/(C3+SUM(F3:F83))</f>
        <v>11.944326241134751</v>
      </c>
    </row>
    <row r="85" spans="1:13" s="30" customFormat="1">
      <c r="A85" s="142"/>
      <c r="B85" s="1">
        <f>B84+7</f>
        <v>44444</v>
      </c>
      <c r="C85" s="24">
        <f>E84+F84-J84</f>
        <v>110224.9644423116</v>
      </c>
      <c r="D85" s="16">
        <v>4000</v>
      </c>
      <c r="E85" s="25">
        <f>C85+D85</f>
        <v>114224.9644423116</v>
      </c>
      <c r="F85" s="29"/>
      <c r="G85" s="29"/>
      <c r="H85" s="25">
        <f>E85+F85-G85</f>
        <v>114224.9644423116</v>
      </c>
      <c r="I85" s="27"/>
      <c r="J85" s="27">
        <f>IF(E85&gt;C85,E85*0.023,0)</f>
        <v>2627.1741821731666</v>
      </c>
      <c r="K85" s="25"/>
      <c r="L85" s="21">
        <f>L84+D85+F84</f>
        <v>186515</v>
      </c>
      <c r="M85" s="38">
        <f>(L85-(C3+SUM(F3:F84)))/(C3+SUM(F3:F84))</f>
        <v>12.228014184397162</v>
      </c>
    </row>
    <row r="86" spans="1:13" s="30" customFormat="1" ht="15.75" thickBot="1">
      <c r="A86" s="143"/>
      <c r="B86" s="6">
        <f>B85+7</f>
        <v>44451</v>
      </c>
      <c r="C86" s="24">
        <f>E85+F85-J85</f>
        <v>111597.79026013843</v>
      </c>
      <c r="D86" s="16">
        <v>4000</v>
      </c>
      <c r="E86" s="25">
        <f>C86+D86</f>
        <v>115597.79026013843</v>
      </c>
      <c r="F86" s="32"/>
      <c r="G86" s="32"/>
      <c r="H86" s="25">
        <f>E86+F86-G86</f>
        <v>115597.79026013843</v>
      </c>
      <c r="I86" s="33"/>
      <c r="J86" s="27">
        <f>IF(E86&gt;C86,E86*0.023,0)</f>
        <v>2658.7491759831837</v>
      </c>
      <c r="K86" s="25">
        <f>K81+SUM(J83:J86)</f>
        <v>53385.958915844734</v>
      </c>
      <c r="L86" s="21">
        <f>L85+D86+F85</f>
        <v>190515</v>
      </c>
      <c r="M86" s="38">
        <f>(L86-(C3+SUM(F3:F85)))/(C3+SUM(F3:F85))</f>
        <v>12.511702127659575</v>
      </c>
    </row>
    <row r="87" spans="1:13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9"/>
    </row>
    <row r="88" spans="1:13" s="30" customFormat="1">
      <c r="A88" s="141">
        <v>18</v>
      </c>
      <c r="B88" s="1">
        <f>B86+7</f>
        <v>44458</v>
      </c>
      <c r="C88" s="24">
        <f>E86+F86-J86</f>
        <v>112939.04108415524</v>
      </c>
      <c r="D88" s="16">
        <v>4000</v>
      </c>
      <c r="E88" s="21">
        <f>C88+D88</f>
        <v>116939.04108415524</v>
      </c>
      <c r="F88" s="29"/>
      <c r="G88" s="29"/>
      <c r="H88" s="21">
        <f>E88+F88-G88</f>
        <v>116939.04108415524</v>
      </c>
      <c r="I88" s="27"/>
      <c r="J88" s="27">
        <f>IF(E88&gt;C88,E88*0.023,0)</f>
        <v>2689.5979449355705</v>
      </c>
      <c r="K88" s="25"/>
      <c r="L88" s="21">
        <f>L86+D88+F86</f>
        <v>194515</v>
      </c>
      <c r="M88" s="38">
        <f>(L88-(C3+SUM(F3:F86)))/(C3+SUM(F3:F86))</f>
        <v>12.795390070921986</v>
      </c>
    </row>
    <row r="89" spans="1:13" s="30" customFormat="1">
      <c r="A89" s="142"/>
      <c r="B89" s="1">
        <f>B88+7</f>
        <v>44465</v>
      </c>
      <c r="C89" s="24">
        <f>E88+F88-J88</f>
        <v>114249.44313921967</v>
      </c>
      <c r="D89" s="16">
        <v>4000</v>
      </c>
      <c r="E89" s="25">
        <f>C89+D89</f>
        <v>118249.44313921967</v>
      </c>
      <c r="F89" s="29"/>
      <c r="G89" s="29"/>
      <c r="H89" s="25">
        <f>E89+F89-G89</f>
        <v>118249.44313921967</v>
      </c>
      <c r="I89" s="27"/>
      <c r="J89" s="27">
        <f>IF(E89&gt;C89,E89*0.023,0)</f>
        <v>2719.7371922020525</v>
      </c>
      <c r="K89" s="25"/>
      <c r="L89" s="21">
        <f>L88+D89+F88</f>
        <v>198515</v>
      </c>
      <c r="M89" s="38">
        <f>(L89-(C3+SUM(F3:F88)))/(C3+SUM(F3:F88))</f>
        <v>13.079078014184397</v>
      </c>
    </row>
    <row r="90" spans="1:13" s="30" customFormat="1">
      <c r="A90" s="142"/>
      <c r="B90" s="1">
        <f>B89+7</f>
        <v>44472</v>
      </c>
      <c r="C90" s="24">
        <f>E89+F89-J89</f>
        <v>115529.70594701762</v>
      </c>
      <c r="D90" s="16">
        <v>4000</v>
      </c>
      <c r="E90" s="25">
        <f>C90+D90</f>
        <v>119529.70594701762</v>
      </c>
      <c r="F90" s="29"/>
      <c r="G90" s="29"/>
      <c r="H90" s="25">
        <f>E90+F90-G90</f>
        <v>119529.70594701762</v>
      </c>
      <c r="I90" s="27"/>
      <c r="J90" s="27">
        <f>IF(E90&gt;C90,E90*0.023,0)</f>
        <v>2749.183236781405</v>
      </c>
      <c r="K90" s="25"/>
      <c r="L90" s="21">
        <f>L89+D90+F89</f>
        <v>202515</v>
      </c>
      <c r="M90" s="38">
        <f>(L90-(C3+SUM(F3:F89)))/(C3+SUM(F3:F89))</f>
        <v>13.362765957446809</v>
      </c>
    </row>
    <row r="91" spans="1:13" s="30" customFormat="1" ht="15.75" thickBot="1">
      <c r="A91" s="143"/>
      <c r="B91" s="6">
        <f>B90+7</f>
        <v>44479</v>
      </c>
      <c r="C91" s="24">
        <f>E90+F90-J90</f>
        <v>116780.52271023621</v>
      </c>
      <c r="D91" s="16">
        <v>4000</v>
      </c>
      <c r="E91" s="25">
        <f>C91+D91</f>
        <v>120780.52271023621</v>
      </c>
      <c r="F91" s="32"/>
      <c r="G91" s="32"/>
      <c r="H91" s="25">
        <f>E91+F91-G91</f>
        <v>120780.52271023621</v>
      </c>
      <c r="I91" s="33"/>
      <c r="J91" s="27">
        <f>IF(E91&gt;C91,E91*0.023,0)</f>
        <v>2777.952022335433</v>
      </c>
      <c r="K91" s="25">
        <f>K86+SUM(J88:J91)</f>
        <v>64322.429312099193</v>
      </c>
      <c r="L91" s="21">
        <f>L90+D91+F90</f>
        <v>206515</v>
      </c>
      <c r="M91" s="38">
        <f>(L91-(C3+SUM(F3:F90)))/(C3+SUM(F3:F90))</f>
        <v>13.64645390070922</v>
      </c>
    </row>
    <row r="92" spans="1:13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9"/>
    </row>
    <row r="93" spans="1:13" s="30" customFormat="1">
      <c r="A93" s="141">
        <v>19</v>
      </c>
      <c r="B93" s="1">
        <f>B91+7</f>
        <v>44486</v>
      </c>
      <c r="C93" s="24">
        <f>E91+F91-J91</f>
        <v>118002.57068790078</v>
      </c>
      <c r="D93" s="16">
        <v>4000</v>
      </c>
      <c r="E93" s="21">
        <f>C93+D93</f>
        <v>122002.57068790078</v>
      </c>
      <c r="F93" s="29"/>
      <c r="G93" s="29"/>
      <c r="H93" s="21">
        <f>E93+F93-G93</f>
        <v>122002.57068790078</v>
      </c>
      <c r="I93" s="27"/>
      <c r="J93" s="27">
        <f>IF(E93&gt;C93,E93*0.023,0)</f>
        <v>2806.0591258217178</v>
      </c>
      <c r="K93" s="25"/>
      <c r="L93" s="21">
        <f>L91+D93+F91</f>
        <v>210515</v>
      </c>
      <c r="M93" s="38">
        <f>(L93-(C3+SUM(F3:F91)))/(C3+SUM(F3:F91))</f>
        <v>13.930141843971631</v>
      </c>
    </row>
    <row r="94" spans="1:13" s="30" customFormat="1">
      <c r="A94" s="142"/>
      <c r="B94" s="1">
        <f>B93+7</f>
        <v>44493</v>
      </c>
      <c r="C94" s="24">
        <f>E93+F93-J93</f>
        <v>119196.51156207906</v>
      </c>
      <c r="D94" s="16">
        <v>4000</v>
      </c>
      <c r="E94" s="25">
        <f>C94+D94</f>
        <v>123196.51156207906</v>
      </c>
      <c r="F94" s="29"/>
      <c r="G94" s="29"/>
      <c r="H94" s="25">
        <f>E94+F94-G94</f>
        <v>123196.51156207906</v>
      </c>
      <c r="I94" s="27"/>
      <c r="J94" s="27">
        <f>IF(E94&gt;C94,E94*0.023,0)</f>
        <v>2833.5197659278183</v>
      </c>
      <c r="K94" s="25"/>
      <c r="L94" s="21">
        <f>L93+D94+F93</f>
        <v>214515</v>
      </c>
      <c r="M94" s="38">
        <f>(L94-(C3+SUM(F3:F93)))/(C3+SUM(F3:F93))</f>
        <v>14.213829787234042</v>
      </c>
    </row>
    <row r="95" spans="1:13" s="30" customFormat="1">
      <c r="A95" s="142"/>
      <c r="B95" s="1">
        <f>B94+7</f>
        <v>44500</v>
      </c>
      <c r="C95" s="24">
        <f>E94+F94-J94</f>
        <v>120362.99179615124</v>
      </c>
      <c r="D95" s="16">
        <v>4000</v>
      </c>
      <c r="E95" s="25">
        <f>C95+D95</f>
        <v>124362.99179615124</v>
      </c>
      <c r="F95" s="29"/>
      <c r="G95" s="29"/>
      <c r="H95" s="25">
        <f>E95+F95-G95</f>
        <v>124362.99179615124</v>
      </c>
      <c r="I95" s="27"/>
      <c r="J95" s="27">
        <f>IF(E95&gt;C95,E95*0.023,0)</f>
        <v>2860.3488113114786</v>
      </c>
      <c r="K95" s="25"/>
      <c r="L95" s="21">
        <f>L94+D95+F94</f>
        <v>218515</v>
      </c>
      <c r="M95" s="38">
        <f>(L95-(C3+SUM(F3:F94)))/(C3+SUM(F3:F94))</f>
        <v>14.497517730496455</v>
      </c>
    </row>
    <row r="96" spans="1:13" s="30" customFormat="1" ht="15.75" thickBot="1">
      <c r="A96" s="143"/>
      <c r="B96" s="6">
        <f>B95+7</f>
        <v>44507</v>
      </c>
      <c r="C96" s="24">
        <f>E95+F95-J95</f>
        <v>121502.64298483977</v>
      </c>
      <c r="D96" s="16">
        <v>4000</v>
      </c>
      <c r="E96" s="25">
        <f>C96+D96</f>
        <v>125502.64298483977</v>
      </c>
      <c r="F96" s="32"/>
      <c r="G96" s="32"/>
      <c r="H96" s="25">
        <f>E96+F96-G96</f>
        <v>125502.64298483977</v>
      </c>
      <c r="I96" s="33"/>
      <c r="J96" s="27">
        <f>IF(E96&gt;C96,E96*0.023,0)</f>
        <v>2886.5607886513144</v>
      </c>
      <c r="K96" s="25">
        <f>K91+SUM(J93:J96)</f>
        <v>75708.917803811521</v>
      </c>
      <c r="L96" s="21">
        <f>L95+D96+F95</f>
        <v>222515</v>
      </c>
      <c r="M96" s="38">
        <f>(L96-(C3+SUM(F3:F95)))/(C3+SUM(F3:F95))</f>
        <v>14.781205673758866</v>
      </c>
    </row>
    <row r="97" spans="1:13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9"/>
    </row>
    <row r="98" spans="1:13" s="30" customFormat="1">
      <c r="A98" s="141">
        <v>20</v>
      </c>
      <c r="B98" s="1">
        <f>B96+7</f>
        <v>44514</v>
      </c>
      <c r="C98" s="24">
        <f>E96+F96-J96</f>
        <v>122616.08219618845</v>
      </c>
      <c r="D98" s="16">
        <v>4000</v>
      </c>
      <c r="E98" s="21">
        <f>C98+D98</f>
        <v>126616.08219618845</v>
      </c>
      <c r="F98" s="29"/>
      <c r="G98" s="29"/>
      <c r="H98" s="21">
        <f>E98+F98-G98</f>
        <v>126616.08219618845</v>
      </c>
      <c r="I98" s="27"/>
      <c r="J98" s="27">
        <f>IF(E98&gt;C98,E98*0.023,0)</f>
        <v>2912.1698905123344</v>
      </c>
      <c r="K98" s="25"/>
      <c r="L98" s="21">
        <f>L96+D98+F96</f>
        <v>226515</v>
      </c>
      <c r="M98" s="38">
        <f>(L98-(C3+SUM(F3:F96)))/(C3+SUM(F3:F96))</f>
        <v>15.064893617021276</v>
      </c>
    </row>
    <row r="99" spans="1:13" s="30" customFormat="1">
      <c r="A99" s="142"/>
      <c r="B99" s="1">
        <f>B98+7</f>
        <v>44521</v>
      </c>
      <c r="C99" s="24">
        <f>E98+F98-J98</f>
        <v>123703.91230567612</v>
      </c>
      <c r="D99" s="16">
        <v>4000</v>
      </c>
      <c r="E99" s="25">
        <f>C99+D99</f>
        <v>127703.91230567612</v>
      </c>
      <c r="F99" s="29"/>
      <c r="G99" s="29"/>
      <c r="H99" s="25">
        <f>E99+F99-G99</f>
        <v>127703.91230567612</v>
      </c>
      <c r="I99" s="27"/>
      <c r="J99" s="27">
        <f>IF(E99&gt;C99,E99*0.023,0)</f>
        <v>2937.1899830305506</v>
      </c>
      <c r="K99" s="25"/>
      <c r="L99" s="21">
        <f>L98+D99+F98</f>
        <v>230515</v>
      </c>
      <c r="M99" s="38">
        <f>(L99-(C3+SUM(F3:F98)))/(C3+SUM(F3:F98))</f>
        <v>15.348581560283687</v>
      </c>
    </row>
    <row r="100" spans="1:13" s="30" customFormat="1">
      <c r="A100" s="142"/>
      <c r="B100" s="1">
        <f>B99+7</f>
        <v>44528</v>
      </c>
      <c r="C100" s="24">
        <f>E99+F99-J99</f>
        <v>124766.72232264557</v>
      </c>
      <c r="D100" s="16">
        <v>4000</v>
      </c>
      <c r="E100" s="25">
        <f>C100+D100</f>
        <v>128766.72232264557</v>
      </c>
      <c r="F100" s="29"/>
      <c r="G100" s="29"/>
      <c r="H100" s="25">
        <f>E100+F100-G100</f>
        <v>128766.72232264557</v>
      </c>
      <c r="I100" s="27"/>
      <c r="J100" s="27">
        <f>IF(E100&gt;C100,E100*0.023,0)</f>
        <v>2961.6346134208479</v>
      </c>
      <c r="K100" s="25"/>
      <c r="L100" s="21">
        <f>L99+D100+F99</f>
        <v>234515</v>
      </c>
      <c r="M100" s="38">
        <f>(L100-(C3+SUM(F3:F99)))/(C3+SUM(F3:F99))</f>
        <v>15.6322695035461</v>
      </c>
    </row>
    <row r="101" spans="1:13" s="30" customFormat="1" ht="15.75" thickBot="1">
      <c r="A101" s="143"/>
      <c r="B101" s="6">
        <f>B100+7</f>
        <v>44535</v>
      </c>
      <c r="C101" s="24">
        <f>E100+F100-J100</f>
        <v>125805.08770922472</v>
      </c>
      <c r="D101" s="16">
        <v>4000</v>
      </c>
      <c r="E101" s="25">
        <f>C101+D101</f>
        <v>129805.08770922472</v>
      </c>
      <c r="F101" s="32"/>
      <c r="G101" s="32"/>
      <c r="H101" s="25">
        <f>E101+F101-G101</f>
        <v>129805.08770922472</v>
      </c>
      <c r="I101" s="33"/>
      <c r="J101" s="27">
        <f>IF(E101&gt;C101,E101*0.023,0)</f>
        <v>2985.5170173121687</v>
      </c>
      <c r="K101" s="25">
        <f>K96+SUM(J98:J101)</f>
        <v>87505.429308087419</v>
      </c>
      <c r="L101" s="21">
        <f>L100+D101+F100</f>
        <v>238515</v>
      </c>
      <c r="M101" s="38">
        <f>(L101-(C3+SUM(F3:F100)))/(C3+SUM(F3:F100))</f>
        <v>15.915957446808511</v>
      </c>
    </row>
    <row r="102" spans="1:13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9"/>
    </row>
    <row r="103" spans="1:13" s="30" customFormat="1">
      <c r="A103" s="141">
        <v>21</v>
      </c>
      <c r="B103" s="1">
        <f>B101+7</f>
        <v>44542</v>
      </c>
      <c r="C103" s="24">
        <f>E101+F101-J101</f>
        <v>126819.57069191255</v>
      </c>
      <c r="D103" s="16">
        <v>4000</v>
      </c>
      <c r="E103" s="21">
        <f>C103+D103</f>
        <v>130819.57069191255</v>
      </c>
      <c r="F103" s="29"/>
      <c r="G103" s="29"/>
      <c r="H103" s="21">
        <f>E103+F103-G103</f>
        <v>130819.57069191255</v>
      </c>
      <c r="I103" s="26"/>
      <c r="J103" s="27">
        <f>IF(E103&gt;C103,E103*0.023,0)</f>
        <v>3008.8501259139884</v>
      </c>
      <c r="K103" s="25"/>
      <c r="L103" s="21">
        <f>L101+D103+F101</f>
        <v>242515</v>
      </c>
      <c r="M103" s="38">
        <f>(L103-(C3+SUM(F3:F101)))/(C3+SUM(F3:F101))</f>
        <v>16.199645390070923</v>
      </c>
    </row>
    <row r="104" spans="1:13" s="30" customFormat="1">
      <c r="A104" s="142"/>
      <c r="B104" s="1">
        <f>B103+7</f>
        <v>44549</v>
      </c>
      <c r="C104" s="24">
        <f>E103+F103-J103</f>
        <v>127810.72056599856</v>
      </c>
      <c r="D104" s="16">
        <v>4000</v>
      </c>
      <c r="E104" s="25">
        <f>C104+D104</f>
        <v>131810.72056599858</v>
      </c>
      <c r="F104" s="29"/>
      <c r="G104" s="29"/>
      <c r="H104" s="25">
        <f>E104+F104-G104</f>
        <v>131810.72056599858</v>
      </c>
      <c r="I104" s="26"/>
      <c r="J104" s="27">
        <f>IF(E104&gt;C104,E104*0.023,0)</f>
        <v>3031.6465730179671</v>
      </c>
      <c r="K104" s="25"/>
      <c r="L104" s="21">
        <f>L103+D104+F103</f>
        <v>246515</v>
      </c>
      <c r="M104" s="38">
        <f>(L104-(C3+SUM(F3:F103)))/(C3+SUM(F3:F103))</f>
        <v>16.483333333333334</v>
      </c>
    </row>
    <row r="105" spans="1:13" s="30" customFormat="1">
      <c r="A105" s="142"/>
      <c r="B105" s="1">
        <f>B104+7</f>
        <v>44556</v>
      </c>
      <c r="C105" s="24">
        <f>E104+F104-J104</f>
        <v>128779.07399298062</v>
      </c>
      <c r="D105" s="16">
        <v>4000</v>
      </c>
      <c r="E105" s="25">
        <f>C105+D105</f>
        <v>132779.07399298062</v>
      </c>
      <c r="F105" s="29"/>
      <c r="G105" s="29"/>
      <c r="H105" s="25">
        <f>E105+F105-G105</f>
        <v>132779.07399298062</v>
      </c>
      <c r="I105" s="26"/>
      <c r="J105" s="27">
        <f>IF(E105&gt;C105,E105*0.023,0)</f>
        <v>3053.9187018385542</v>
      </c>
      <c r="K105" s="25"/>
      <c r="L105" s="21">
        <f>L104+D105+F104</f>
        <v>250515</v>
      </c>
      <c r="M105" s="38">
        <f>(L105-(C3+SUM(F3:F104)))/(C3+SUM(F3:F104))</f>
        <v>16.767021276595745</v>
      </c>
    </row>
    <row r="106" spans="1:13" s="30" customFormat="1" ht="15.75" thickBot="1">
      <c r="A106" s="143"/>
      <c r="B106" s="1">
        <f>B105+7</f>
        <v>44563</v>
      </c>
      <c r="C106" s="24">
        <f>E105+F105-J105</f>
        <v>129725.15529114206</v>
      </c>
      <c r="D106" s="16">
        <v>4000</v>
      </c>
      <c r="E106" s="25">
        <f>C106+D106</f>
        <v>133725.15529114206</v>
      </c>
      <c r="F106" s="29"/>
      <c r="G106" s="29"/>
      <c r="H106" s="25">
        <f>E106+F106-G106</f>
        <v>133725.15529114206</v>
      </c>
      <c r="I106" s="34"/>
      <c r="J106" s="27">
        <f>IF(E106&gt;C106,E106*0.023,0)</f>
        <v>3075.6785716962672</v>
      </c>
      <c r="K106" s="25">
        <f>K101+SUM(J103:J106)</f>
        <v>99675.523280554189</v>
      </c>
      <c r="L106" s="21">
        <f>L105+D106+F105</f>
        <v>254515</v>
      </c>
      <c r="M106" s="38">
        <f>(L106-(C3+SUM(F3:F105)))/(C3+SUM(F3:F105))</f>
        <v>17.050709219858156</v>
      </c>
    </row>
    <row r="107" spans="1:13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9"/>
    </row>
    <row r="108" spans="1:13" s="30" customFormat="1">
      <c r="A108" s="141">
        <v>22</v>
      </c>
      <c r="B108" s="1">
        <f>B106+7</f>
        <v>44570</v>
      </c>
      <c r="C108" s="24">
        <f>E106+F106-J106</f>
        <v>130649.4767194458</v>
      </c>
      <c r="D108" s="16">
        <v>4000</v>
      </c>
      <c r="E108" s="21">
        <f>C108+D108</f>
        <v>134649.47671944578</v>
      </c>
      <c r="F108" s="29"/>
      <c r="G108" s="29"/>
      <c r="H108" s="21">
        <f>E108+F108-G108</f>
        <v>134649.47671944578</v>
      </c>
      <c r="I108" s="27"/>
      <c r="J108" s="27">
        <f>IF(E108&gt;C108,E108*0.023,0)</f>
        <v>3096.9379645472527</v>
      </c>
      <c r="K108" s="25"/>
      <c r="L108" s="21">
        <f>L106+D108+F106</f>
        <v>258515</v>
      </c>
      <c r="M108" s="38">
        <f>(L108-(C3+SUM(F3:F106)))/(C3+SUM(F3:F106))</f>
        <v>17.334397163120567</v>
      </c>
    </row>
    <row r="109" spans="1:13" s="30" customFormat="1">
      <c r="A109" s="142"/>
      <c r="B109" s="1">
        <f>B108+7</f>
        <v>44577</v>
      </c>
      <c r="C109" s="24">
        <f>E108+F108-J108</f>
        <v>131552.53875489853</v>
      </c>
      <c r="D109" s="16">
        <v>4000</v>
      </c>
      <c r="E109" s="25">
        <f>C109+D109</f>
        <v>135552.53875489853</v>
      </c>
      <c r="F109" s="29"/>
      <c r="G109" s="29"/>
      <c r="H109" s="25">
        <f>E109+F109-G109</f>
        <v>135552.53875489853</v>
      </c>
      <c r="I109" s="27"/>
      <c r="J109" s="27">
        <f>IF(E109&gt;C109,E109*0.023,0)</f>
        <v>3117.7083913626661</v>
      </c>
      <c r="K109" s="25"/>
      <c r="L109" s="21">
        <f>L108+D109+F108</f>
        <v>262515</v>
      </c>
      <c r="M109" s="38">
        <f>(L109-(C3+SUM(F3:F108)))/(C3+SUM(F3:F108))</f>
        <v>17.618085106382978</v>
      </c>
    </row>
    <row r="110" spans="1:13" s="30" customFormat="1">
      <c r="A110" s="142"/>
      <c r="B110" s="1">
        <f>B109+7</f>
        <v>44584</v>
      </c>
      <c r="C110" s="24">
        <f>E109+F109-J109</f>
        <v>132434.83036353588</v>
      </c>
      <c r="D110" s="16">
        <v>4000</v>
      </c>
      <c r="E110" s="25">
        <f>C110+D110</f>
        <v>136434.83036353588</v>
      </c>
      <c r="F110" s="29"/>
      <c r="G110" s="29"/>
      <c r="H110" s="25">
        <f>E110+F110-G110</f>
        <v>136434.83036353588</v>
      </c>
      <c r="I110" s="27"/>
      <c r="J110" s="27">
        <f>IF(E110&gt;C110,E110*0.023,0)</f>
        <v>3138.0010983613251</v>
      </c>
      <c r="K110" s="25"/>
      <c r="L110" s="21">
        <f>L109+D110+F109</f>
        <v>266515</v>
      </c>
      <c r="M110" s="38">
        <f>(L110-(C3+SUM(F3:F109)))/(C3+SUM(F3:F109))</f>
        <v>17.901773049645389</v>
      </c>
    </row>
    <row r="111" spans="1:13" s="30" customFormat="1" ht="15.75" thickBot="1">
      <c r="A111" s="143"/>
      <c r="B111" s="6">
        <f>B110+7</f>
        <v>44591</v>
      </c>
      <c r="C111" s="24">
        <f>E110+F110-J110</f>
        <v>133296.82926517454</v>
      </c>
      <c r="D111" s="16">
        <v>4000</v>
      </c>
      <c r="E111" s="25">
        <f>C111+D111</f>
        <v>137296.82926517454</v>
      </c>
      <c r="F111" s="32"/>
      <c r="G111" s="32"/>
      <c r="H111" s="25">
        <f>E111+F111-G111</f>
        <v>137296.82926517454</v>
      </c>
      <c r="I111" s="33"/>
      <c r="J111" s="27">
        <f>IF(E111&gt;C111,E111*0.023,0)</f>
        <v>3157.8270730990143</v>
      </c>
      <c r="K111" s="25">
        <f>K106+SUM(J108:J111)</f>
        <v>112185.99780792445</v>
      </c>
      <c r="L111" s="21">
        <f>L110+D111+F110</f>
        <v>270515</v>
      </c>
      <c r="M111" s="38">
        <f>(L111-(C3+SUM(F3:F110)))/(C3+SUM(F3:F110))</f>
        <v>18.185460992907803</v>
      </c>
    </row>
    <row r="112" spans="1:13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9"/>
    </row>
    <row r="113" spans="1:13" s="30" customFormat="1">
      <c r="A113" s="141">
        <v>23</v>
      </c>
      <c r="B113" s="1">
        <f>B111+7</f>
        <v>44598</v>
      </c>
      <c r="C113" s="24">
        <f>E111+F111-J111</f>
        <v>134139.00219207554</v>
      </c>
      <c r="D113" s="16">
        <v>4000</v>
      </c>
      <c r="E113" s="21">
        <f>C113+D113</f>
        <v>138139.00219207554</v>
      </c>
      <c r="F113" s="29"/>
      <c r="G113" s="29"/>
      <c r="H113" s="21">
        <f>E113+F113-G113</f>
        <v>138139.00219207554</v>
      </c>
      <c r="I113" s="27"/>
      <c r="J113" s="27">
        <f>IF(E113&gt;C113,E113*0.023,0)</f>
        <v>3177.1970504177375</v>
      </c>
      <c r="K113" s="25"/>
      <c r="L113" s="21">
        <f>L111+D113+F111</f>
        <v>274515</v>
      </c>
      <c r="M113" s="38">
        <f>(L113-(C3+SUM(F3:F111)))/(C3+SUM(F3:F111))</f>
        <v>18.469148936170214</v>
      </c>
    </row>
    <row r="114" spans="1:13" s="30" customFormat="1">
      <c r="A114" s="142"/>
      <c r="B114" s="1">
        <f>B113+7</f>
        <v>44605</v>
      </c>
      <c r="C114" s="24">
        <f>E113+F113-J113</f>
        <v>134961.80514165779</v>
      </c>
      <c r="D114" s="16">
        <v>4000</v>
      </c>
      <c r="E114" s="25">
        <f>C114+D114</f>
        <v>138961.80514165779</v>
      </c>
      <c r="F114" s="29"/>
      <c r="G114" s="29"/>
      <c r="H114" s="25">
        <f>E114+F114-G114</f>
        <v>138961.80514165779</v>
      </c>
      <c r="I114" s="27"/>
      <c r="J114" s="27">
        <f>IF(E114&gt;C114,E114*0.023,0)</f>
        <v>3196.1215182581291</v>
      </c>
      <c r="K114" s="25"/>
      <c r="L114" s="21">
        <f>L113+D114+F113</f>
        <v>278515</v>
      </c>
      <c r="M114" s="38">
        <f>(L114-(C3+SUM(F3:F113)))/(C3+SUM(F3:F113))</f>
        <v>18.752836879432625</v>
      </c>
    </row>
    <row r="115" spans="1:13" s="30" customFormat="1">
      <c r="A115" s="142"/>
      <c r="B115" s="1">
        <f>B114+7</f>
        <v>44612</v>
      </c>
      <c r="C115" s="24">
        <f>E114+F114-J114</f>
        <v>135765.68362339967</v>
      </c>
      <c r="D115" s="16">
        <v>4000</v>
      </c>
      <c r="E115" s="25">
        <f>C115+D115</f>
        <v>139765.68362339967</v>
      </c>
      <c r="F115" s="29"/>
      <c r="G115" s="29"/>
      <c r="H115" s="25">
        <f>E115+F115-G115</f>
        <v>139765.68362339967</v>
      </c>
      <c r="I115" s="27"/>
      <c r="J115" s="27">
        <f>IF(E115&gt;C115,E115*0.023,0)</f>
        <v>3214.6107233381922</v>
      </c>
      <c r="K115" s="25"/>
      <c r="L115" s="21">
        <f>L114+D115+F114</f>
        <v>282515</v>
      </c>
      <c r="M115" s="38">
        <f>(L115-(C3+SUM(F3:F114)))/(C3+SUM(F3:F114))</f>
        <v>19.036524822695036</v>
      </c>
    </row>
    <row r="116" spans="1:13" s="30" customFormat="1" ht="15.75" thickBot="1">
      <c r="A116" s="143"/>
      <c r="B116" s="6">
        <f>B115+7</f>
        <v>44619</v>
      </c>
      <c r="C116" s="24">
        <f>E115+F115-J115</f>
        <v>136551.07290006147</v>
      </c>
      <c r="D116" s="16">
        <v>4000</v>
      </c>
      <c r="E116" s="25">
        <f>C116+D116</f>
        <v>140551.07290006147</v>
      </c>
      <c r="F116" s="32"/>
      <c r="G116" s="32"/>
      <c r="H116" s="25">
        <f>E116+F116-G116</f>
        <v>140551.07290006147</v>
      </c>
      <c r="I116" s="33"/>
      <c r="J116" s="27">
        <f>IF(E116&gt;C116,E116*0.023,0)</f>
        <v>3232.6746767014138</v>
      </c>
      <c r="K116" s="25">
        <f>K111+SUM(J113:J116)</f>
        <v>125006.60177663992</v>
      </c>
      <c r="L116" s="21">
        <f>L115+D116+F115</f>
        <v>286515</v>
      </c>
      <c r="M116" s="38">
        <f>(L116-(C3+SUM(F3:F115)))/(C3+SUM(F3:F115))</f>
        <v>19.320212765957447</v>
      </c>
    </row>
    <row r="117" spans="1:13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9"/>
    </row>
    <row r="118" spans="1:13" s="30" customFormat="1">
      <c r="A118" s="141">
        <v>24</v>
      </c>
      <c r="B118" s="43">
        <f>B116+7</f>
        <v>44626</v>
      </c>
      <c r="C118" s="44">
        <f>E116+F116-J116</f>
        <v>137318.39822336004</v>
      </c>
      <c r="D118" s="45">
        <v>4000</v>
      </c>
      <c r="E118" s="46">
        <f>C118+D118</f>
        <v>141318.39822336004</v>
      </c>
      <c r="F118" s="47"/>
      <c r="G118" s="47"/>
      <c r="H118" s="46">
        <f>E118+F118-G118</f>
        <v>141318.39822336004</v>
      </c>
      <c r="I118" s="48"/>
      <c r="J118" s="48">
        <f>IF(E118&gt;C118,E118*0.023,0)</f>
        <v>3250.323159137281</v>
      </c>
      <c r="K118" s="49"/>
      <c r="L118" s="46">
        <f>L116+D118+F116</f>
        <v>290515</v>
      </c>
      <c r="M118" s="53">
        <f>(L118-(C3+SUM(F3:F116)))/(C3+SUM(F3:F116))</f>
        <v>19.603900709219857</v>
      </c>
    </row>
    <row r="119" spans="1:13" s="30" customFormat="1">
      <c r="A119" s="142"/>
      <c r="B119" s="1">
        <f>B118+7</f>
        <v>44633</v>
      </c>
      <c r="C119" s="24">
        <f>E118+F118-J118</f>
        <v>138068.07506422276</v>
      </c>
      <c r="D119" s="16">
        <v>4000</v>
      </c>
      <c r="E119" s="25">
        <f>C119+D119</f>
        <v>142068.07506422276</v>
      </c>
      <c r="F119" s="29"/>
      <c r="G119" s="29"/>
      <c r="H119" s="25">
        <f>E119+F119-G119</f>
        <v>142068.07506422276</v>
      </c>
      <c r="I119" s="27"/>
      <c r="J119" s="27">
        <f>IF(E119&gt;C119,E119*0.023,0)</f>
        <v>3267.5657264771235</v>
      </c>
      <c r="K119" s="25"/>
      <c r="L119" s="21">
        <f>L118+D119+F118</f>
        <v>294515</v>
      </c>
      <c r="M119" s="38">
        <f>(L119-(C3+SUM(F3:F118)))/(C3+SUM(F3:F118))</f>
        <v>19.887588652482268</v>
      </c>
    </row>
    <row r="120" spans="1:13" s="30" customFormat="1">
      <c r="A120" s="142"/>
      <c r="B120" s="1">
        <f>B119+7</f>
        <v>44640</v>
      </c>
      <c r="C120" s="24">
        <f>E119+F119-J119</f>
        <v>138800.50933774564</v>
      </c>
      <c r="D120" s="16">
        <v>4000</v>
      </c>
      <c r="E120" s="25">
        <f>C120+D120</f>
        <v>142800.50933774564</v>
      </c>
      <c r="F120" s="29"/>
      <c r="G120" s="29"/>
      <c r="H120" s="25">
        <f>E120+F120-G120</f>
        <v>142800.50933774564</v>
      </c>
      <c r="I120" s="27"/>
      <c r="J120" s="27">
        <f>IF(E120&gt;C120,E120*0.023,0)</f>
        <v>3284.4117147681495</v>
      </c>
      <c r="K120" s="25"/>
      <c r="L120" s="21">
        <f>L119+D120+F119</f>
        <v>298515</v>
      </c>
      <c r="M120" s="38">
        <f>(L120-(C3+SUM(F3:F119)))/(C3+SUM(F3:F119))</f>
        <v>20.171276595744679</v>
      </c>
    </row>
    <row r="121" spans="1:13" s="30" customFormat="1" ht="15.75" thickBot="1">
      <c r="A121" s="143"/>
      <c r="B121" s="6">
        <f>B120+7</f>
        <v>44647</v>
      </c>
      <c r="C121" s="50">
        <f>E120+F120-J120</f>
        <v>139516.09762297748</v>
      </c>
      <c r="D121" s="51">
        <v>4000</v>
      </c>
      <c r="E121" s="52">
        <f>C121+D121</f>
        <v>143516.09762297748</v>
      </c>
      <c r="F121" s="32"/>
      <c r="G121" s="32"/>
      <c r="H121" s="52">
        <f>E121+F121-G121</f>
        <v>143516.09762297748</v>
      </c>
      <c r="I121" s="33"/>
      <c r="J121" s="33">
        <f>IF(E121&gt;C121,E121*0.023,0)</f>
        <v>3300.8702453284818</v>
      </c>
      <c r="K121" s="52">
        <f>K116+SUM(J118:J121)</f>
        <v>138109.77262235095</v>
      </c>
      <c r="L121" s="54">
        <f>L120+D121+F120</f>
        <v>302515</v>
      </c>
      <c r="M121" s="55">
        <f>(L121-(C3+SUM(F3:F120)))/(C3+SUM(F3:F120))</f>
        <v>20.454964539007094</v>
      </c>
    </row>
  </sheetData>
  <mergeCells count="24">
    <mergeCell ref="A118:A12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13:A116"/>
    <mergeCell ref="A58:A61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53:A56"/>
  </mergeCells>
  <pageMargins left="0.7" right="0.7" top="0.75" bottom="0.75" header="0.3" footer="0.3"/>
  <pageSetup paperSize="9" orientation="portrait" horizontalDpi="4294967293" verticalDpi="300" r:id="rId1"/>
  <ignoredErrors>
    <ignoredError sqref="M10 L25:M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N121"/>
  <sheetViews>
    <sheetView topLeftCell="A16" workbookViewId="0">
      <selection activeCell="D26" sqref="D26"/>
    </sheetView>
  </sheetViews>
  <sheetFormatPr defaultRowHeight="15"/>
  <cols>
    <col min="1" max="1" width="4.7109375" style="7" bestFit="1" customWidth="1"/>
    <col min="3" max="3" width="9.570312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28515625" bestFit="1" customWidth="1"/>
    <col min="9" max="9" width="13.28515625" bestFit="1" customWidth="1"/>
    <col min="10" max="10" width="13.140625" bestFit="1" customWidth="1"/>
    <col min="11" max="12" width="9.5703125" bestFit="1" customWidth="1"/>
    <col min="13" max="13" width="8" style="40" bestFit="1" customWidth="1"/>
  </cols>
  <sheetData>
    <row r="1" spans="1:14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7" t="s">
        <v>4</v>
      </c>
    </row>
    <row r="2" spans="1:14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9" t="s">
        <v>20</v>
      </c>
      <c r="K2" s="11" t="s">
        <v>20</v>
      </c>
      <c r="L2" s="11" t="s">
        <v>21</v>
      </c>
      <c r="M2" s="37" t="s">
        <v>8</v>
      </c>
    </row>
    <row r="3" spans="1:14" s="23" customFormat="1" ht="14.25">
      <c r="A3" s="141">
        <v>1</v>
      </c>
      <c r="B3" s="14">
        <v>43982</v>
      </c>
      <c r="C3" s="15">
        <v>10500</v>
      </c>
      <c r="D3" s="17">
        <v>1200</v>
      </c>
      <c r="E3" s="21">
        <f>C3+D3</f>
        <v>11700</v>
      </c>
      <c r="F3" s="22"/>
      <c r="G3" s="22"/>
      <c r="H3" s="21">
        <f>E3+F3-G3</f>
        <v>11700</v>
      </c>
      <c r="I3" s="22"/>
      <c r="J3" s="140"/>
      <c r="K3" s="21"/>
      <c r="L3" s="21">
        <f>C3+D3</f>
        <v>11700</v>
      </c>
      <c r="M3" s="38">
        <f>(L3-C3)/C3</f>
        <v>0.11428571428571428</v>
      </c>
    </row>
    <row r="4" spans="1:14" s="30" customFormat="1">
      <c r="A4" s="144"/>
      <c r="B4" s="1">
        <f>B3+7</f>
        <v>43989</v>
      </c>
      <c r="C4" s="24">
        <f>H3+F3</f>
        <v>11700</v>
      </c>
      <c r="D4" s="17">
        <v>2330</v>
      </c>
      <c r="E4" s="25">
        <f>C4+D4</f>
        <v>14030</v>
      </c>
      <c r="F4" s="26"/>
      <c r="G4" s="34"/>
      <c r="H4" s="25">
        <f>E4+F4-G4</f>
        <v>14030</v>
      </c>
      <c r="I4" s="26"/>
      <c r="J4" s="34"/>
      <c r="K4" s="25"/>
      <c r="L4" s="21">
        <f>L3+D4+F3</f>
        <v>14030</v>
      </c>
      <c r="M4" s="38">
        <f>(L4-(C3+SUM(F3:F3)))/(C3+SUM(F3:F3))</f>
        <v>0.33619047619047621</v>
      </c>
      <c r="N4" s="36"/>
    </row>
    <row r="5" spans="1:14" s="30" customFormat="1">
      <c r="A5" s="144"/>
      <c r="B5" s="1">
        <f>B4+7</f>
        <v>43996</v>
      </c>
      <c r="C5" s="24">
        <f>E4+F4-J4</f>
        <v>14030</v>
      </c>
      <c r="D5" s="17">
        <v>900</v>
      </c>
      <c r="E5" s="25">
        <f>C5+D5</f>
        <v>14930</v>
      </c>
      <c r="F5" s="26"/>
      <c r="G5" s="34"/>
      <c r="H5" s="25">
        <f>E5+F5-G5</f>
        <v>14930</v>
      </c>
      <c r="I5" s="26"/>
      <c r="J5" s="34">
        <v>300</v>
      </c>
      <c r="K5" s="25"/>
      <c r="L5" s="21">
        <f>L4+D5+F4</f>
        <v>14930</v>
      </c>
      <c r="M5" s="38">
        <f>(L5-(C3+SUM(F3:F4)))/(C3+SUM(F3:F4))</f>
        <v>0.42190476190476189</v>
      </c>
      <c r="N5" s="36"/>
    </row>
    <row r="6" spans="1:14" s="30" customFormat="1" ht="15.75" thickBot="1">
      <c r="A6" s="145"/>
      <c r="B6" s="1">
        <f>B5+7</f>
        <v>44003</v>
      </c>
      <c r="C6" s="24">
        <f>E5+F5-J5</f>
        <v>14630</v>
      </c>
      <c r="D6" s="17">
        <v>1500</v>
      </c>
      <c r="E6" s="25">
        <f>C6+D6</f>
        <v>16130</v>
      </c>
      <c r="F6" s="26"/>
      <c r="G6" s="26"/>
      <c r="H6" s="25">
        <f>E6+F6-G6</f>
        <v>16130</v>
      </c>
      <c r="I6" s="26"/>
      <c r="J6" s="34">
        <v>30</v>
      </c>
      <c r="K6" s="25"/>
      <c r="L6" s="21">
        <f>L5+D6+F5</f>
        <v>16430</v>
      </c>
      <c r="M6" s="38">
        <f>(L6-(C3+SUM(F3:F5)))/(C3+SUM(F3:F5))</f>
        <v>0.5647619047619048</v>
      </c>
      <c r="N6" s="36"/>
    </row>
    <row r="7" spans="1:14" s="30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137"/>
      <c r="K7" s="4"/>
      <c r="L7" s="4"/>
      <c r="M7" s="39"/>
    </row>
    <row r="8" spans="1:14" s="30" customFormat="1">
      <c r="A8" s="141">
        <v>2</v>
      </c>
      <c r="B8" s="1">
        <f>B6+7</f>
        <v>44010</v>
      </c>
      <c r="C8" s="24">
        <f>E6+F6-J6</f>
        <v>16100</v>
      </c>
      <c r="D8" s="17">
        <v>900</v>
      </c>
      <c r="E8" s="21">
        <f>C8+D8</f>
        <v>17000</v>
      </c>
      <c r="F8" s="26"/>
      <c r="G8" s="26"/>
      <c r="H8" s="21">
        <f>E8+F8-G8</f>
        <v>17000</v>
      </c>
      <c r="I8" s="27"/>
      <c r="J8" s="138"/>
      <c r="K8" s="25"/>
      <c r="L8" s="21">
        <f>L6+D8+F6</f>
        <v>17330</v>
      </c>
      <c r="M8" s="38">
        <f>(L8-(C3+SUM(F3:F6)))/(C3+SUM(F3:F6))</f>
        <v>0.65047619047619043</v>
      </c>
    </row>
    <row r="9" spans="1:14" s="30" customFormat="1">
      <c r="A9" s="144"/>
      <c r="B9" s="1">
        <f>B8+7</f>
        <v>44017</v>
      </c>
      <c r="C9" s="24">
        <f>E8+F8-J8</f>
        <v>17000</v>
      </c>
      <c r="D9" s="17">
        <v>700</v>
      </c>
      <c r="E9" s="25">
        <f>C9+D9</f>
        <v>17700</v>
      </c>
      <c r="F9" s="26"/>
      <c r="G9" s="26"/>
      <c r="H9" s="25">
        <f>E9+F9-G9</f>
        <v>17700</v>
      </c>
      <c r="I9" s="27"/>
      <c r="J9" s="138"/>
      <c r="K9" s="25"/>
      <c r="L9" s="21">
        <f>L8+D9+F8</f>
        <v>18030</v>
      </c>
      <c r="M9" s="38">
        <f>(L9-(C3+SUM(F3:F8)))/(C3+SUM(F3:F8))</f>
        <v>0.71714285714285719</v>
      </c>
    </row>
    <row r="10" spans="1:14" s="30" customFormat="1">
      <c r="A10" s="144"/>
      <c r="B10" s="1">
        <f>B9+7</f>
        <v>44024</v>
      </c>
      <c r="C10" s="24">
        <f>E9+F9-J9</f>
        <v>17700</v>
      </c>
      <c r="D10" s="17">
        <v>1300</v>
      </c>
      <c r="E10" s="25">
        <f>C10+D10</f>
        <v>19000</v>
      </c>
      <c r="F10" s="26">
        <v>1000</v>
      </c>
      <c r="G10" s="26"/>
      <c r="H10" s="25">
        <f>E10+F10-G10</f>
        <v>20000</v>
      </c>
      <c r="I10" s="27"/>
      <c r="J10" s="138"/>
      <c r="K10" s="25"/>
      <c r="L10" s="21">
        <f>L9+D10+F9</f>
        <v>19330</v>
      </c>
      <c r="M10" s="38">
        <f>(L10-(C3+SUM(F3:F9)))/(C3+SUM(F3:F9))</f>
        <v>0.84095238095238101</v>
      </c>
    </row>
    <row r="11" spans="1:14" s="30" customFormat="1" ht="15.75" thickBot="1">
      <c r="A11" s="145"/>
      <c r="B11" s="1">
        <f>B10+7</f>
        <v>44031</v>
      </c>
      <c r="C11" s="24">
        <f>E10+F10-J10</f>
        <v>20000</v>
      </c>
      <c r="D11" s="17">
        <v>350</v>
      </c>
      <c r="E11" s="25">
        <f>C11+D11</f>
        <v>20350</v>
      </c>
      <c r="F11" s="26"/>
      <c r="G11" s="26"/>
      <c r="H11" s="25">
        <f>E11+F11-G11</f>
        <v>20350</v>
      </c>
      <c r="I11" s="27"/>
      <c r="J11" s="138">
        <v>30</v>
      </c>
      <c r="K11" s="25"/>
      <c r="L11" s="21">
        <f>L10+D11+F10</f>
        <v>20680</v>
      </c>
      <c r="M11" s="38">
        <f>(L11-(C3+SUM(F3:F10)))/(C3+SUM(F3:F10))</f>
        <v>0.79826086956521736</v>
      </c>
    </row>
    <row r="12" spans="1:14" s="30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137"/>
      <c r="K12" s="4"/>
      <c r="L12" s="4"/>
      <c r="M12" s="39"/>
    </row>
    <row r="13" spans="1:14" s="30" customFormat="1">
      <c r="A13" s="141">
        <v>3</v>
      </c>
      <c r="B13" s="59">
        <f>B11+7</f>
        <v>44038</v>
      </c>
      <c r="C13" s="60">
        <f>E11+F11-J11</f>
        <v>20320</v>
      </c>
      <c r="D13" s="58">
        <v>-4950</v>
      </c>
      <c r="E13" s="25">
        <f>C13+D13</f>
        <v>15370</v>
      </c>
      <c r="F13" s="29"/>
      <c r="G13" s="29"/>
      <c r="H13" s="25">
        <f>E13+F13-G13</f>
        <v>15370</v>
      </c>
      <c r="I13" s="27"/>
      <c r="J13" s="138"/>
      <c r="K13" s="25"/>
      <c r="L13" s="21">
        <f>L11+D13+F11</f>
        <v>15730</v>
      </c>
      <c r="M13" s="38">
        <f>(L13-(C3+SUM(F3:F11)))/(C3+SUM(F3:F11))</f>
        <v>0.36782608695652175</v>
      </c>
    </row>
    <row r="14" spans="1:14" s="30" customFormat="1">
      <c r="A14" s="144"/>
      <c r="B14" s="1">
        <f>B13+7</f>
        <v>44045</v>
      </c>
      <c r="C14" s="24">
        <f>E13+F13-J13</f>
        <v>15370</v>
      </c>
      <c r="D14" s="17">
        <v>1900</v>
      </c>
      <c r="E14" s="25">
        <f>C14+D14</f>
        <v>17270</v>
      </c>
      <c r="F14" s="26"/>
      <c r="G14" s="26"/>
      <c r="H14" s="25">
        <f>E14+F14-G14</f>
        <v>17270</v>
      </c>
      <c r="I14" s="27"/>
      <c r="J14" s="138"/>
      <c r="K14" s="25"/>
      <c r="L14" s="21">
        <f>L13+D14+F13</f>
        <v>17630</v>
      </c>
      <c r="M14" s="38">
        <f>(L14-(C3+SUM(F3:F13)))/(C3+SUM(F3:F13))</f>
        <v>0.53304347826086962</v>
      </c>
    </row>
    <row r="15" spans="1:14" s="30" customFormat="1">
      <c r="A15" s="144"/>
      <c r="B15" s="1">
        <f>B14+7</f>
        <v>44052</v>
      </c>
      <c r="C15" s="24">
        <f>E14+F14-J14</f>
        <v>17270</v>
      </c>
      <c r="D15" s="17">
        <v>1890</v>
      </c>
      <c r="E15" s="25">
        <f>C15+D15</f>
        <v>19160</v>
      </c>
      <c r="F15" s="26"/>
      <c r="G15" s="26"/>
      <c r="H15" s="25">
        <f>E15+F15-G15</f>
        <v>19160</v>
      </c>
      <c r="I15" s="27"/>
      <c r="J15" s="138"/>
      <c r="K15" s="25"/>
      <c r="L15" s="21">
        <f>L14+D15+F14</f>
        <v>19520</v>
      </c>
      <c r="M15" s="38">
        <f>(L15-(C3+SUM(F3:F14)))/(C3+SUM(F3:F14))</f>
        <v>0.69739130434782604</v>
      </c>
    </row>
    <row r="16" spans="1:14" s="30" customFormat="1" ht="15.75" thickBot="1">
      <c r="A16" s="145"/>
      <c r="B16" s="1">
        <f>B15+7</f>
        <v>44059</v>
      </c>
      <c r="C16" s="24">
        <f>E15+F15-J15</f>
        <v>19160</v>
      </c>
      <c r="D16" s="17">
        <v>584</v>
      </c>
      <c r="E16" s="25">
        <f>C16+D16</f>
        <v>19744</v>
      </c>
      <c r="F16" s="26"/>
      <c r="G16" s="26"/>
      <c r="H16" s="25">
        <f>E16+F16-G16</f>
        <v>19744</v>
      </c>
      <c r="I16" s="27"/>
      <c r="J16" s="138">
        <v>30</v>
      </c>
      <c r="K16" s="25"/>
      <c r="L16" s="21">
        <f>L15+D16+F15</f>
        <v>20104</v>
      </c>
      <c r="M16" s="38">
        <f>(L16-(C3+SUM(F3:F15)))/(C3+SUM(F3:F15))</f>
        <v>0.74817391304347824</v>
      </c>
    </row>
    <row r="17" spans="1:13" s="30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137"/>
      <c r="K17" s="4"/>
      <c r="L17" s="4"/>
      <c r="M17" s="39"/>
    </row>
    <row r="18" spans="1:13" s="30" customFormat="1">
      <c r="A18" s="141">
        <v>4</v>
      </c>
      <c r="B18" s="59">
        <f>B16+7</f>
        <v>44066</v>
      </c>
      <c r="C18" s="60">
        <f>E16+F16-J16</f>
        <v>19714</v>
      </c>
      <c r="D18" s="58">
        <v>-1230</v>
      </c>
      <c r="E18" s="25">
        <f>C18+D18</f>
        <v>18484</v>
      </c>
      <c r="F18" s="26"/>
      <c r="G18" s="26"/>
      <c r="H18" s="21">
        <f>E18+F18-G18</f>
        <v>18484</v>
      </c>
      <c r="I18" s="27"/>
      <c r="J18" s="138"/>
      <c r="K18" s="25"/>
      <c r="L18" s="21">
        <f>L16+D18+F16</f>
        <v>18874</v>
      </c>
      <c r="M18" s="38">
        <f>(L18-(C3+SUM(F3:F16)))/(C3+SUM(F3:F16))</f>
        <v>0.64121739130434785</v>
      </c>
    </row>
    <row r="19" spans="1:13" s="30" customFormat="1">
      <c r="A19" s="144"/>
      <c r="B19" s="1">
        <f>B18+7</f>
        <v>44073</v>
      </c>
      <c r="C19" s="24">
        <f>E18+F18-J18</f>
        <v>18484</v>
      </c>
      <c r="D19" s="17">
        <v>4765</v>
      </c>
      <c r="E19" s="25">
        <f>C19+D19</f>
        <v>23249</v>
      </c>
      <c r="F19" s="26"/>
      <c r="G19" s="26"/>
      <c r="H19" s="25">
        <f>E19+F19-G19</f>
        <v>23249</v>
      </c>
      <c r="I19" s="27"/>
      <c r="J19" s="138"/>
      <c r="K19" s="25"/>
      <c r="L19" s="21">
        <f>L18+D19+F18</f>
        <v>23639</v>
      </c>
      <c r="M19" s="38">
        <f>(L19-(C3+SUM(F3:F18)))/(C3+SUM(F3:F18))</f>
        <v>1.0555652173913044</v>
      </c>
    </row>
    <row r="20" spans="1:13" s="30" customFormat="1">
      <c r="A20" s="144"/>
      <c r="B20" s="59">
        <f>B19+7</f>
        <v>44080</v>
      </c>
      <c r="C20" s="60">
        <f>E19+F19-J19</f>
        <v>23249</v>
      </c>
      <c r="D20" s="58">
        <v>-780</v>
      </c>
      <c r="E20" s="25">
        <f>C20+D20</f>
        <v>22469</v>
      </c>
      <c r="F20" s="26"/>
      <c r="G20" s="26"/>
      <c r="H20" s="25">
        <f>E20+F20-G20</f>
        <v>22469</v>
      </c>
      <c r="I20" s="27"/>
      <c r="J20" s="138"/>
      <c r="K20" s="25"/>
      <c r="L20" s="21">
        <f>L19+D20+F19</f>
        <v>22859</v>
      </c>
      <c r="M20" s="38">
        <f>(L20-(C3+SUM(F3:F19)))/(C3+SUM(F3:F19))</f>
        <v>0.98773913043478256</v>
      </c>
    </row>
    <row r="21" spans="1:13" s="30" customFormat="1" ht="15.75" thickBot="1">
      <c r="A21" s="145"/>
      <c r="B21" s="1">
        <f>B20+7</f>
        <v>44087</v>
      </c>
      <c r="C21" s="24">
        <f>E20+F20-J20</f>
        <v>22469</v>
      </c>
      <c r="D21" s="17">
        <v>3370</v>
      </c>
      <c r="E21" s="25">
        <f>C21+D21</f>
        <v>25839</v>
      </c>
      <c r="F21" s="26"/>
      <c r="G21" s="26"/>
      <c r="H21" s="25">
        <f>E21+F21-G21</f>
        <v>25839</v>
      </c>
      <c r="I21" s="27"/>
      <c r="J21" s="138">
        <v>30</v>
      </c>
      <c r="K21" s="25"/>
      <c r="L21" s="21">
        <f>L20+D21+F20</f>
        <v>26229</v>
      </c>
      <c r="M21" s="38">
        <f>(L21-(C3+SUM(F3:F20)))/(C3+SUM(F3:F20))</f>
        <v>1.2807826086956522</v>
      </c>
    </row>
    <row r="22" spans="1:13" s="30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137"/>
      <c r="K22" s="4"/>
      <c r="L22" s="4"/>
      <c r="M22" s="39"/>
    </row>
    <row r="23" spans="1:13" s="30" customFormat="1">
      <c r="A23" s="141">
        <v>5</v>
      </c>
      <c r="B23" s="1">
        <f>B21+7</f>
        <v>44094</v>
      </c>
      <c r="C23" s="24">
        <f>E21+F21-J21</f>
        <v>25809</v>
      </c>
      <c r="D23" s="17">
        <v>2280</v>
      </c>
      <c r="E23" s="21">
        <f>C23+D23</f>
        <v>28089</v>
      </c>
      <c r="F23" s="26"/>
      <c r="G23" s="26"/>
      <c r="H23" s="21">
        <f>E23+F23-G23</f>
        <v>28089</v>
      </c>
      <c r="I23" s="27"/>
      <c r="J23" s="138"/>
      <c r="K23" s="25"/>
      <c r="L23" s="21">
        <f>L21+D23+F21</f>
        <v>28509</v>
      </c>
      <c r="M23" s="38">
        <f>(L23-(C3+SUM(F3:F21)))/(C3+SUM(F3:F21))</f>
        <v>1.4790434782608695</v>
      </c>
    </row>
    <row r="24" spans="1:13" s="30" customFormat="1">
      <c r="A24" s="144"/>
      <c r="B24" s="59">
        <f>B23+7</f>
        <v>44101</v>
      </c>
      <c r="C24" s="60">
        <f>E23+F23-J23</f>
        <v>28089</v>
      </c>
      <c r="D24" s="58">
        <v>-294</v>
      </c>
      <c r="E24" s="25">
        <f>C24+D24</f>
        <v>27795</v>
      </c>
      <c r="F24" s="26"/>
      <c r="G24" s="26"/>
      <c r="H24" s="25">
        <f>E24+F24-G24</f>
        <v>27795</v>
      </c>
      <c r="I24" s="27"/>
      <c r="J24" s="138">
        <v>2770</v>
      </c>
      <c r="K24" s="25"/>
      <c r="L24" s="21">
        <f>L23+D24+F23</f>
        <v>28215</v>
      </c>
      <c r="M24" s="38">
        <f>(L24-(C3+SUM(F3:F23)))/(C3+SUM(F3:F23))</f>
        <v>1.4534782608695651</v>
      </c>
    </row>
    <row r="25" spans="1:13" s="30" customFormat="1">
      <c r="A25" s="144"/>
      <c r="B25" s="1">
        <f>B24+7</f>
        <v>44108</v>
      </c>
      <c r="C25" s="24">
        <f>E24+F24-J24</f>
        <v>25025</v>
      </c>
      <c r="D25" s="17">
        <v>1100</v>
      </c>
      <c r="E25" s="25">
        <f>C25+D25</f>
        <v>26125</v>
      </c>
      <c r="F25" s="29">
        <v>2600</v>
      </c>
      <c r="G25" s="29"/>
      <c r="H25" s="25">
        <f>E25+F25-G25</f>
        <v>28725</v>
      </c>
      <c r="I25" s="27"/>
      <c r="J25" s="138"/>
      <c r="K25" s="25"/>
      <c r="L25" s="21">
        <f>L24+D25+F24</f>
        <v>29315</v>
      </c>
      <c r="M25" s="38">
        <f>(L25-(C3+SUM(F3:F24)))/(C3+SUM(F3:F24))</f>
        <v>1.5491304347826087</v>
      </c>
    </row>
    <row r="26" spans="1:13" s="30" customFormat="1" ht="15.75" thickBot="1">
      <c r="A26" s="145"/>
      <c r="B26" s="1">
        <f>B25+7</f>
        <v>44115</v>
      </c>
      <c r="C26" s="24">
        <f>E25+F25-J25</f>
        <v>28725</v>
      </c>
      <c r="D26" s="17">
        <v>3200</v>
      </c>
      <c r="E26" s="25">
        <f>C26+D26</f>
        <v>31925</v>
      </c>
      <c r="F26" s="29"/>
      <c r="G26" s="29"/>
      <c r="H26" s="25">
        <f>E26+F26-G26</f>
        <v>31925</v>
      </c>
      <c r="I26" s="27"/>
      <c r="J26" s="138">
        <v>1000</v>
      </c>
      <c r="K26" s="25"/>
      <c r="L26" s="56">
        <f>L25+D26+F25</f>
        <v>35115</v>
      </c>
      <c r="M26" s="57">
        <f>(L26-(C3+SUM(F3:F25)))/(C3+SUM(F3:F25))</f>
        <v>1.4904255319148936</v>
      </c>
    </row>
    <row r="27" spans="1:13" s="30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137"/>
      <c r="K27" s="4"/>
      <c r="L27" s="4"/>
      <c r="M27" s="39"/>
    </row>
    <row r="28" spans="1:13" s="30" customFormat="1">
      <c r="A28" s="141">
        <v>6</v>
      </c>
      <c r="B28" s="41">
        <f>B26+7</f>
        <v>44122</v>
      </c>
      <c r="C28" s="42">
        <f>E26+F26-J26</f>
        <v>30925</v>
      </c>
      <c r="D28" s="16">
        <v>2800</v>
      </c>
      <c r="E28" s="21">
        <f>C28+D28</f>
        <v>33725</v>
      </c>
      <c r="F28" s="29"/>
      <c r="G28" s="29"/>
      <c r="H28" s="21">
        <f>E28+F28-G28</f>
        <v>33725</v>
      </c>
      <c r="I28" s="27"/>
      <c r="J28" s="27"/>
      <c r="K28" s="25"/>
      <c r="L28" s="21">
        <f>L26+D28+F26</f>
        <v>37915</v>
      </c>
      <c r="M28" s="38">
        <f>(L28-(C3+SUM(F3:F26)))/(C3+SUM(F3:F26))</f>
        <v>1.6890070921985816</v>
      </c>
    </row>
    <row r="29" spans="1:13" s="30" customFormat="1">
      <c r="A29" s="144"/>
      <c r="B29" s="1">
        <f>B28+7</f>
        <v>44129</v>
      </c>
      <c r="C29" s="24">
        <f>E28+F28-J28</f>
        <v>33725</v>
      </c>
      <c r="D29" s="16">
        <v>3200</v>
      </c>
      <c r="E29" s="25">
        <f>C29+D29</f>
        <v>36925</v>
      </c>
      <c r="F29" s="29"/>
      <c r="G29" s="29"/>
      <c r="H29" s="25">
        <f>E29+F29-G29</f>
        <v>36925</v>
      </c>
      <c r="I29" s="27"/>
      <c r="J29" s="27"/>
      <c r="K29" s="25"/>
      <c r="L29" s="21">
        <f>L28+D29+F28</f>
        <v>41115</v>
      </c>
      <c r="M29" s="38">
        <f>(L29-(C3+SUM(F3:F28)))/(C3+SUM(F3:F28))</f>
        <v>1.9159574468085105</v>
      </c>
    </row>
    <row r="30" spans="1:13" s="30" customFormat="1">
      <c r="A30" s="144"/>
      <c r="B30" s="1">
        <f>B29+7</f>
        <v>44136</v>
      </c>
      <c r="C30" s="24">
        <f>E29+F29-J29</f>
        <v>36925</v>
      </c>
      <c r="D30" s="16">
        <v>3200</v>
      </c>
      <c r="E30" s="25">
        <f>C30+D30</f>
        <v>40125</v>
      </c>
      <c r="F30" s="29"/>
      <c r="G30" s="29"/>
      <c r="H30" s="25">
        <f>E30+F30-G30</f>
        <v>40125</v>
      </c>
      <c r="I30" s="27"/>
      <c r="J30" s="27"/>
      <c r="K30" s="25"/>
      <c r="L30" s="21">
        <f>L29+D30+F29</f>
        <v>44315</v>
      </c>
      <c r="M30" s="38">
        <f>(L30-(C3+SUM(F3:F29)))/(C3+SUM(F3:F29))</f>
        <v>2.1429078014184397</v>
      </c>
    </row>
    <row r="31" spans="1:13" s="30" customFormat="1" ht="15.75" thickBot="1">
      <c r="A31" s="145"/>
      <c r="B31" s="1">
        <f>B30+7</f>
        <v>44143</v>
      </c>
      <c r="C31" s="24">
        <f>E30+F30-J30</f>
        <v>40125</v>
      </c>
      <c r="D31" s="16">
        <v>3600</v>
      </c>
      <c r="E31" s="25">
        <f>C31+D31</f>
        <v>43725</v>
      </c>
      <c r="F31" s="29"/>
      <c r="G31" s="29"/>
      <c r="H31" s="25">
        <f>E31+F31-G31</f>
        <v>43725</v>
      </c>
      <c r="I31" s="27"/>
      <c r="J31" s="27"/>
      <c r="K31" s="25"/>
      <c r="L31" s="21">
        <f>L30+D31+F30</f>
        <v>47915</v>
      </c>
      <c r="M31" s="38">
        <f>(L31-(C3+SUM(F3:F30)))/(C3+SUM(F3:F30))</f>
        <v>2.3982269503546099</v>
      </c>
    </row>
    <row r="32" spans="1:13" s="30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9"/>
    </row>
    <row r="33" spans="1:13" s="30" customFormat="1">
      <c r="A33" s="141">
        <v>7</v>
      </c>
      <c r="B33" s="1">
        <f>B31+7</f>
        <v>44150</v>
      </c>
      <c r="C33" s="24">
        <f>E31+F31-J31</f>
        <v>43725</v>
      </c>
      <c r="D33" s="16">
        <v>4000</v>
      </c>
      <c r="E33" s="21">
        <f>C33+D33</f>
        <v>47725</v>
      </c>
      <c r="F33" s="29"/>
      <c r="G33" s="29"/>
      <c r="H33" s="21">
        <f>E33+F33-G33</f>
        <v>47725</v>
      </c>
      <c r="I33" s="27"/>
      <c r="J33" s="27"/>
      <c r="K33" s="25"/>
      <c r="L33" s="21">
        <f>L31+D33+F31</f>
        <v>51915</v>
      </c>
      <c r="M33" s="38">
        <f>(L33-(C3+SUM(F3:F31)))/(C3+SUM(F3:F31))</f>
        <v>2.6819148936170212</v>
      </c>
    </row>
    <row r="34" spans="1:13" s="30" customFormat="1">
      <c r="A34" s="144"/>
      <c r="B34" s="1">
        <f>B33+7</f>
        <v>44157</v>
      </c>
      <c r="C34" s="24">
        <f>E33+F33-J33</f>
        <v>47725</v>
      </c>
      <c r="D34" s="16">
        <v>4000</v>
      </c>
      <c r="E34" s="25">
        <f>C34+D34</f>
        <v>51725</v>
      </c>
      <c r="F34" s="29"/>
      <c r="G34" s="29"/>
      <c r="H34" s="25">
        <f>E34+F34-G34</f>
        <v>51725</v>
      </c>
      <c r="I34" s="27"/>
      <c r="J34" s="27"/>
      <c r="K34" s="25"/>
      <c r="L34" s="21">
        <f>L33+D34+F33</f>
        <v>55915</v>
      </c>
      <c r="M34" s="38">
        <f>(L34-(C3+SUM(F3:F33)))/(C3+SUM(F3:F33))</f>
        <v>2.9656028368794325</v>
      </c>
    </row>
    <row r="35" spans="1:13" s="30" customFormat="1">
      <c r="A35" s="144"/>
      <c r="B35" s="1">
        <f>B34+7</f>
        <v>44164</v>
      </c>
      <c r="C35" s="24">
        <f>E34+F34-J34</f>
        <v>51725</v>
      </c>
      <c r="D35" s="16">
        <v>4400</v>
      </c>
      <c r="E35" s="25">
        <f>C35+D35</f>
        <v>56125</v>
      </c>
      <c r="F35" s="29"/>
      <c r="G35" s="29"/>
      <c r="H35" s="25">
        <f>E35+F35-G35</f>
        <v>56125</v>
      </c>
      <c r="I35" s="27"/>
      <c r="J35" s="27"/>
      <c r="K35" s="25"/>
      <c r="L35" s="21">
        <f>L34+D35+F34</f>
        <v>60315</v>
      </c>
      <c r="M35" s="38">
        <f>(L35-(C3+SUM(F3:F34)))/(C3+SUM(F3:F34))</f>
        <v>3.277659574468085</v>
      </c>
    </row>
    <row r="36" spans="1:13" s="30" customFormat="1" ht="15.75" thickBot="1">
      <c r="A36" s="145"/>
      <c r="B36" s="1">
        <f>B35+7</f>
        <v>44171</v>
      </c>
      <c r="C36" s="24">
        <f>E35+F35-J35</f>
        <v>56125</v>
      </c>
      <c r="D36" s="16">
        <v>4800</v>
      </c>
      <c r="E36" s="25">
        <f>C36+D36</f>
        <v>60925</v>
      </c>
      <c r="F36" s="29"/>
      <c r="G36" s="29"/>
      <c r="H36" s="25">
        <f>E36+F36-G36</f>
        <v>60925</v>
      </c>
      <c r="I36" s="27"/>
      <c r="J36" s="27">
        <v>20000</v>
      </c>
      <c r="K36" s="25"/>
      <c r="L36" s="21">
        <f>L35+D36+F35</f>
        <v>65115</v>
      </c>
      <c r="M36" s="38">
        <f>(L36-(C3+SUM(F3:F35)))/(C3+SUM(F3:F35))</f>
        <v>3.6180851063829786</v>
      </c>
    </row>
    <row r="37" spans="1:13" s="30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9"/>
    </row>
    <row r="38" spans="1:13" s="30" customFormat="1">
      <c r="A38" s="141">
        <v>8</v>
      </c>
      <c r="B38" s="1">
        <f>B36+7</f>
        <v>44178</v>
      </c>
      <c r="C38" s="24">
        <f>E36+F36-J36</f>
        <v>40925</v>
      </c>
      <c r="D38" s="16">
        <v>3600</v>
      </c>
      <c r="E38" s="21">
        <f>C38+D38</f>
        <v>44525</v>
      </c>
      <c r="F38" s="29"/>
      <c r="G38" s="29"/>
      <c r="H38" s="21">
        <f>E38+F38-G38</f>
        <v>44525</v>
      </c>
      <c r="I38" s="27"/>
      <c r="J38" s="27"/>
      <c r="K38" s="25"/>
      <c r="L38" s="21">
        <f>L36+D38+F36</f>
        <v>68715</v>
      </c>
      <c r="M38" s="38">
        <f>(L38-(C3+SUM(F3:F36)))/(C3+SUM(F3:F36))</f>
        <v>3.8734042553191488</v>
      </c>
    </row>
    <row r="39" spans="1:13" s="30" customFormat="1">
      <c r="A39" s="144"/>
      <c r="B39" s="1">
        <f>B38+7</f>
        <v>44185</v>
      </c>
      <c r="C39" s="24">
        <f>E38+F38-J38</f>
        <v>44525</v>
      </c>
      <c r="D39" s="16">
        <v>4000</v>
      </c>
      <c r="E39" s="25">
        <f>C39+D39</f>
        <v>48525</v>
      </c>
      <c r="F39" s="29"/>
      <c r="G39" s="29"/>
      <c r="H39" s="25">
        <f>E39+F39-G39</f>
        <v>48525</v>
      </c>
      <c r="I39" s="27"/>
      <c r="J39" s="27"/>
      <c r="K39" s="25"/>
      <c r="L39" s="21">
        <f>L38+D39+F38</f>
        <v>72715</v>
      </c>
      <c r="M39" s="38">
        <f>(L39-(C3+SUM(F3:F38)))/(C3+SUM(F3:F38))</f>
        <v>4.1570921985815605</v>
      </c>
    </row>
    <row r="40" spans="1:13" s="30" customFormat="1">
      <c r="A40" s="144"/>
      <c r="B40" s="1">
        <f>B39+7</f>
        <v>44192</v>
      </c>
      <c r="C40" s="24">
        <f>E39+F39-J39</f>
        <v>48525</v>
      </c>
      <c r="D40" s="16">
        <v>4400</v>
      </c>
      <c r="E40" s="25">
        <f>C40+D40</f>
        <v>52925</v>
      </c>
      <c r="F40" s="29"/>
      <c r="G40" s="29"/>
      <c r="H40" s="25">
        <f>E40+F40-G40</f>
        <v>52925</v>
      </c>
      <c r="I40" s="27"/>
      <c r="J40" s="27"/>
      <c r="K40" s="25"/>
      <c r="L40" s="21">
        <f>L39+D40+F39</f>
        <v>77115</v>
      </c>
      <c r="M40" s="38">
        <f>(L40-(C3+SUM(F3:F39)))/(C3+SUM(F3:F39))</f>
        <v>4.469148936170213</v>
      </c>
    </row>
    <row r="41" spans="1:13" s="30" customFormat="1" ht="15.75" thickBot="1">
      <c r="A41" s="145"/>
      <c r="B41" s="1">
        <f>B40+7</f>
        <v>44199</v>
      </c>
      <c r="C41" s="24">
        <f>E40+F40-J40</f>
        <v>52925</v>
      </c>
      <c r="D41" s="16">
        <v>4800</v>
      </c>
      <c r="E41" s="25">
        <f>C41+D41</f>
        <v>57725</v>
      </c>
      <c r="F41" s="29"/>
      <c r="G41" s="29"/>
      <c r="H41" s="25">
        <f>E41+F41-G41</f>
        <v>57725</v>
      </c>
      <c r="I41" s="27"/>
      <c r="J41" s="27"/>
      <c r="K41" s="25"/>
      <c r="L41" s="21">
        <f>L40+D41+F40</f>
        <v>81915</v>
      </c>
      <c r="M41" s="38">
        <f>(L41-(C3+SUM(F3:F40)))/(C3+SUM(F3:F40))</f>
        <v>4.8095744680851062</v>
      </c>
    </row>
    <row r="42" spans="1:13" s="30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9"/>
    </row>
    <row r="43" spans="1:13" s="30" customFormat="1">
      <c r="A43" s="141">
        <v>9</v>
      </c>
      <c r="B43" s="1">
        <f>B41+7</f>
        <v>44206</v>
      </c>
      <c r="C43" s="24">
        <f>E41+F41-J41</f>
        <v>57725</v>
      </c>
      <c r="D43" s="16">
        <v>4800</v>
      </c>
      <c r="E43" s="21">
        <f>C43+D43</f>
        <v>62525</v>
      </c>
      <c r="F43" s="29"/>
      <c r="G43" s="29"/>
      <c r="H43" s="21">
        <f>E43+F43-G43</f>
        <v>62525</v>
      </c>
      <c r="I43" s="27"/>
      <c r="J43" s="27"/>
      <c r="K43" s="25"/>
      <c r="L43" s="21">
        <f>L41+D43+F41</f>
        <v>86715</v>
      </c>
      <c r="M43" s="38">
        <f>(L43-(C3+SUM(F3:F41)))/(C3+SUM(F3:F41))</f>
        <v>5.15</v>
      </c>
    </row>
    <row r="44" spans="1:13" s="30" customFormat="1">
      <c r="A44" s="144"/>
      <c r="B44" s="1">
        <f>B43+7</f>
        <v>44213</v>
      </c>
      <c r="C44" s="24">
        <f>E43+F43-J43</f>
        <v>62525</v>
      </c>
      <c r="D44" s="16">
        <v>4800</v>
      </c>
      <c r="E44" s="25">
        <f>C44+D44</f>
        <v>67325</v>
      </c>
      <c r="F44" s="29"/>
      <c r="G44" s="29"/>
      <c r="H44" s="25">
        <f>E44+F44-G44</f>
        <v>67325</v>
      </c>
      <c r="I44" s="27"/>
      <c r="J44" s="27"/>
      <c r="K44" s="25"/>
      <c r="L44" s="21">
        <f>L43+D44+F43</f>
        <v>91515</v>
      </c>
      <c r="M44" s="38">
        <f>(L44-(C3+SUM(F3:F43)))/(C3+SUM(F3:F43))</f>
        <v>5.4904255319148936</v>
      </c>
    </row>
    <row r="45" spans="1:13" s="30" customFormat="1">
      <c r="A45" s="144"/>
      <c r="B45" s="1">
        <f>B44+7</f>
        <v>44220</v>
      </c>
      <c r="C45" s="24">
        <f>E44+F44-J44</f>
        <v>67325</v>
      </c>
      <c r="D45" s="16">
        <v>4800</v>
      </c>
      <c r="E45" s="25">
        <f>C45+D45</f>
        <v>72125</v>
      </c>
      <c r="F45" s="29"/>
      <c r="G45" s="29"/>
      <c r="H45" s="25">
        <f>E45+F45-G45</f>
        <v>72125</v>
      </c>
      <c r="I45" s="27"/>
      <c r="J45" s="27"/>
      <c r="K45" s="25"/>
      <c r="L45" s="21">
        <f>L44+D45+F44</f>
        <v>96315</v>
      </c>
      <c r="M45" s="38">
        <f>(L45-(C3+SUM(F3:F44)))/(C3+SUM(F33:F44))</f>
        <v>7.83</v>
      </c>
    </row>
    <row r="46" spans="1:13" s="30" customFormat="1" ht="15.75" thickBot="1">
      <c r="A46" s="145"/>
      <c r="B46" s="6">
        <f>B45+7</f>
        <v>44227</v>
      </c>
      <c r="C46" s="24">
        <f>E45+F45-J45</f>
        <v>72125</v>
      </c>
      <c r="D46" s="16">
        <v>4800</v>
      </c>
      <c r="E46" s="25">
        <f>C46+D46</f>
        <v>76925</v>
      </c>
      <c r="F46" s="32"/>
      <c r="G46" s="32"/>
      <c r="H46" s="25">
        <f>E46+F46-G46</f>
        <v>76925</v>
      </c>
      <c r="I46" s="27"/>
      <c r="J46" s="27"/>
      <c r="K46" s="25"/>
      <c r="L46" s="21">
        <f>L45+D46+F45</f>
        <v>101115</v>
      </c>
      <c r="M46" s="38">
        <f>(L46-(C3+SUM(F33:F45)))/(C3+SUM(F33:F45))</f>
        <v>8.6300000000000008</v>
      </c>
    </row>
    <row r="47" spans="1:13" s="30" customFormat="1" ht="15.75" thickBot="1">
      <c r="A47" s="2"/>
      <c r="B47" s="2"/>
      <c r="C47" s="3"/>
      <c r="D47" s="18"/>
      <c r="E47" s="4"/>
      <c r="F47" s="4"/>
      <c r="G47" s="4"/>
      <c r="H47" s="4"/>
      <c r="I47" s="5"/>
      <c r="J47" s="4"/>
      <c r="K47" s="4"/>
      <c r="L47" s="4"/>
      <c r="M47" s="39"/>
    </row>
    <row r="48" spans="1:13" s="30" customFormat="1">
      <c r="A48" s="141">
        <v>10</v>
      </c>
      <c r="B48" s="1">
        <f>B46+7</f>
        <v>44234</v>
      </c>
      <c r="C48" s="24">
        <f>E46+F46-J46</f>
        <v>76925</v>
      </c>
      <c r="D48" s="16">
        <v>4800</v>
      </c>
      <c r="E48" s="21">
        <f>C48+D48</f>
        <v>81725</v>
      </c>
      <c r="F48" s="29"/>
      <c r="G48" s="29"/>
      <c r="H48" s="21">
        <f>E48+F48-G48</f>
        <v>81725</v>
      </c>
      <c r="I48" s="27"/>
      <c r="J48" s="27"/>
      <c r="K48" s="25"/>
      <c r="L48" s="21">
        <f>L46+D48+F46</f>
        <v>105915</v>
      </c>
      <c r="M48" s="38">
        <f>(L48-(C3+SUM(F3:F46)))/(C3+SUM(F3:F46))</f>
        <v>6.5117021276595741</v>
      </c>
    </row>
    <row r="49" spans="1:13" s="30" customFormat="1">
      <c r="A49" s="142"/>
      <c r="B49" s="1">
        <f>B48+7</f>
        <v>44241</v>
      </c>
      <c r="C49" s="24">
        <f>E48+F48-J48</f>
        <v>81725</v>
      </c>
      <c r="D49" s="16">
        <v>4800</v>
      </c>
      <c r="E49" s="25">
        <f>C49+D49</f>
        <v>86525</v>
      </c>
      <c r="F49" s="29"/>
      <c r="G49" s="29"/>
      <c r="H49" s="25">
        <f>E49+F49-G49</f>
        <v>86525</v>
      </c>
      <c r="I49" s="27"/>
      <c r="J49" s="27"/>
      <c r="K49" s="25"/>
      <c r="L49" s="21">
        <f>L48+D49+F48</f>
        <v>110715</v>
      </c>
      <c r="M49" s="38">
        <f>(L49-(C3+SUM(F3:F48)))/(C3+SUM(F3:F48))</f>
        <v>6.8521276595744682</v>
      </c>
    </row>
    <row r="50" spans="1:13" s="30" customFormat="1">
      <c r="A50" s="142"/>
      <c r="B50" s="1">
        <f>B49+7</f>
        <v>44248</v>
      </c>
      <c r="C50" s="24">
        <f>E49+F49-J49</f>
        <v>86525</v>
      </c>
      <c r="D50" s="16">
        <v>4800</v>
      </c>
      <c r="E50" s="25">
        <f>C50+D50</f>
        <v>91325</v>
      </c>
      <c r="F50" s="29"/>
      <c r="G50" s="29"/>
      <c r="H50" s="25">
        <f>E50+F50-G50</f>
        <v>91325</v>
      </c>
      <c r="I50" s="27"/>
      <c r="J50" s="27"/>
      <c r="K50" s="25"/>
      <c r="L50" s="21">
        <f>L49+D50+F49</f>
        <v>115515</v>
      </c>
      <c r="M50" s="38">
        <f>(L50-(C3+SUM(F3:F49)))/(C3+SUM(F3:F49))</f>
        <v>7.1925531914893615</v>
      </c>
    </row>
    <row r="51" spans="1:13" s="30" customFormat="1" ht="15.75" thickBot="1">
      <c r="A51" s="143"/>
      <c r="B51" s="6">
        <f>B50+7</f>
        <v>44255</v>
      </c>
      <c r="C51" s="24">
        <f>E50+F50-J50</f>
        <v>91325</v>
      </c>
      <c r="D51" s="16">
        <v>4800</v>
      </c>
      <c r="E51" s="25">
        <f>C51+D51</f>
        <v>96125</v>
      </c>
      <c r="F51" s="32"/>
      <c r="G51" s="32"/>
      <c r="H51" s="25">
        <f>E51+F51-G51</f>
        <v>96125</v>
      </c>
      <c r="I51" s="33"/>
      <c r="J51" s="27"/>
      <c r="K51" s="25"/>
      <c r="L51" s="21">
        <f>L50+D51+F50</f>
        <v>120315</v>
      </c>
      <c r="M51" s="38">
        <f>(L51-(C3+SUM(F3:F50)))/(C3+SUM(F3:F50))</f>
        <v>7.5329787234042556</v>
      </c>
    </row>
    <row r="52" spans="1:13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9"/>
    </row>
    <row r="53" spans="1:13" s="30" customFormat="1">
      <c r="A53" s="141">
        <v>11</v>
      </c>
      <c r="B53" s="1">
        <f>B51+7</f>
        <v>44262</v>
      </c>
      <c r="C53" s="24">
        <f>E51+F51-J51</f>
        <v>96125</v>
      </c>
      <c r="D53" s="16">
        <v>4800</v>
      </c>
      <c r="E53" s="21">
        <f>C53+D53</f>
        <v>100925</v>
      </c>
      <c r="F53" s="29"/>
      <c r="G53" s="29"/>
      <c r="H53" s="21">
        <f>E53+F53-G53</f>
        <v>100925</v>
      </c>
      <c r="I53" s="27"/>
      <c r="J53" s="27"/>
      <c r="K53" s="25"/>
      <c r="L53" s="21">
        <f>L51+D53+F51</f>
        <v>125115</v>
      </c>
      <c r="M53" s="38">
        <f>(L53-(C3+SUM(F3:F51)))/(C3+SUM(F3:F51))</f>
        <v>7.8734042553191488</v>
      </c>
    </row>
    <row r="54" spans="1:13" s="30" customFormat="1">
      <c r="A54" s="142"/>
      <c r="B54" s="1">
        <f>B53+7</f>
        <v>44269</v>
      </c>
      <c r="C54" s="24">
        <f>E53+F53-J53</f>
        <v>100925</v>
      </c>
      <c r="D54" s="16">
        <v>4800</v>
      </c>
      <c r="E54" s="25">
        <f>C54+D54</f>
        <v>105725</v>
      </c>
      <c r="F54" s="29"/>
      <c r="G54" s="29"/>
      <c r="H54" s="25">
        <f>E54+F54-G54</f>
        <v>105725</v>
      </c>
      <c r="I54" s="27"/>
      <c r="J54" s="27"/>
      <c r="K54" s="25"/>
      <c r="L54" s="21">
        <f>L53+D54+F53</f>
        <v>129915</v>
      </c>
      <c r="M54" s="38">
        <f>(L54-(C3+SUM(F3:F53)))/(C3+SUM(F3:F53))</f>
        <v>8.213829787234042</v>
      </c>
    </row>
    <row r="55" spans="1:13" s="30" customFormat="1">
      <c r="A55" s="142"/>
      <c r="B55" s="1">
        <f>B54+7</f>
        <v>44276</v>
      </c>
      <c r="C55" s="24">
        <f>E54+F54-J54</f>
        <v>105725</v>
      </c>
      <c r="D55" s="16">
        <v>4800</v>
      </c>
      <c r="E55" s="25">
        <f>C55+D55</f>
        <v>110525</v>
      </c>
      <c r="F55" s="29"/>
      <c r="G55" s="29"/>
      <c r="H55" s="25">
        <f>E55+F55-G55</f>
        <v>110525</v>
      </c>
      <c r="I55" s="27"/>
      <c r="J55" s="27"/>
      <c r="K55" s="25"/>
      <c r="L55" s="21">
        <f>L54+D55+F54</f>
        <v>134715</v>
      </c>
      <c r="M55" s="38">
        <f>(L55-(C3+SUM(F3:F54)))/(C3+SUM(F3:F54))</f>
        <v>8.5542553191489361</v>
      </c>
    </row>
    <row r="56" spans="1:13" s="30" customFormat="1" ht="15.75" thickBot="1">
      <c r="A56" s="143"/>
      <c r="B56" s="6">
        <f>B55+7</f>
        <v>44283</v>
      </c>
      <c r="C56" s="24">
        <f>E55+F55-J55</f>
        <v>110525</v>
      </c>
      <c r="D56" s="16">
        <v>4800</v>
      </c>
      <c r="E56" s="25">
        <f>C56+D56</f>
        <v>115325</v>
      </c>
      <c r="F56" s="32"/>
      <c r="G56" s="32"/>
      <c r="H56" s="25">
        <f>E56+F56-G56</f>
        <v>115325</v>
      </c>
      <c r="I56" s="33"/>
      <c r="J56" s="27"/>
      <c r="K56" s="25"/>
      <c r="L56" s="21">
        <f>L55+D56+F55</f>
        <v>139515</v>
      </c>
      <c r="M56" s="38">
        <f>(L56-(C3+SUM(F3:F55)))/(C3+SUM(F3:F55))</f>
        <v>8.8946808510638302</v>
      </c>
    </row>
    <row r="57" spans="1:13" ht="15.75" thickBot="1">
      <c r="A57" s="2"/>
      <c r="B57" s="2"/>
      <c r="C57" s="3"/>
      <c r="D57" s="18"/>
      <c r="E57" s="4"/>
      <c r="F57" s="4"/>
      <c r="G57" s="4"/>
      <c r="H57" s="4"/>
      <c r="I57" s="5"/>
      <c r="J57" s="4"/>
      <c r="K57" s="4"/>
      <c r="L57" s="4"/>
      <c r="M57" s="39"/>
    </row>
    <row r="58" spans="1:13" s="30" customFormat="1">
      <c r="A58" s="141">
        <v>12</v>
      </c>
      <c r="B58" s="1">
        <f>B56+7</f>
        <v>44290</v>
      </c>
      <c r="C58" s="24">
        <f>E56+F56-J56</f>
        <v>115325</v>
      </c>
      <c r="D58" s="16">
        <v>4800</v>
      </c>
      <c r="E58" s="21">
        <f>C58+D58</f>
        <v>120125</v>
      </c>
      <c r="F58" s="29"/>
      <c r="G58" s="29"/>
      <c r="H58" s="21">
        <f>E58+F58-G58</f>
        <v>120125</v>
      </c>
      <c r="I58" s="27"/>
      <c r="J58" s="27">
        <f>IF(E58&gt;C58,E58*0.023,0)</f>
        <v>2762.875</v>
      </c>
      <c r="K58" s="25"/>
      <c r="L58" s="21">
        <f>L56+D58+F56</f>
        <v>144315</v>
      </c>
      <c r="M58" s="38">
        <f>(L58-(C3+SUM(F3:F56)))/(C3+SUM(F3:F56))</f>
        <v>9.2351063829787226</v>
      </c>
    </row>
    <row r="59" spans="1:13" s="30" customFormat="1">
      <c r="A59" s="142"/>
      <c r="B59" s="1">
        <f>B58+7</f>
        <v>44297</v>
      </c>
      <c r="C59" s="24">
        <f>E58+F58-J58</f>
        <v>117362.125</v>
      </c>
      <c r="D59" s="16">
        <v>4800</v>
      </c>
      <c r="E59" s="25">
        <f>C59+D59</f>
        <v>122162.125</v>
      </c>
      <c r="F59" s="29"/>
      <c r="G59" s="29"/>
      <c r="H59" s="25">
        <f>E59+F59-G59</f>
        <v>122162.125</v>
      </c>
      <c r="I59" s="27"/>
      <c r="J59" s="27">
        <f>IF(E59&gt;C59,E59*0.023,0)</f>
        <v>2809.7288749999998</v>
      </c>
      <c r="K59" s="25"/>
      <c r="L59" s="21">
        <f>L58+D59+F58</f>
        <v>149115</v>
      </c>
      <c r="M59" s="38">
        <f>(L59-(C3+SUM(F3:F58)))/(C3+SUM(F3:F58))</f>
        <v>9.5755319148936167</v>
      </c>
    </row>
    <row r="60" spans="1:13" s="30" customFormat="1">
      <c r="A60" s="142"/>
      <c r="B60" s="1">
        <f>B59+7</f>
        <v>44304</v>
      </c>
      <c r="C60" s="24">
        <f>E59+F59-J59</f>
        <v>119352.396125</v>
      </c>
      <c r="D60" s="16">
        <v>4800</v>
      </c>
      <c r="E60" s="25">
        <f>C60+D60</f>
        <v>124152.396125</v>
      </c>
      <c r="F60" s="29"/>
      <c r="G60" s="29"/>
      <c r="H60" s="25">
        <f>E60+F60-G60</f>
        <v>124152.396125</v>
      </c>
      <c r="I60" s="27"/>
      <c r="J60" s="27">
        <f>IF(E60&gt;C60,E60*0.023,0)</f>
        <v>2855.5051108749999</v>
      </c>
      <c r="K60" s="25"/>
      <c r="L60" s="21">
        <f>L59+D60+F59</f>
        <v>153915</v>
      </c>
      <c r="M60" s="38">
        <f>(L60-(C3+SUM(F3:F59)))/(C3+SUM(F3:F59))</f>
        <v>9.9159574468085108</v>
      </c>
    </row>
    <row r="61" spans="1:13" s="30" customFormat="1" ht="15.75" thickBot="1">
      <c r="A61" s="143"/>
      <c r="B61" s="6">
        <f>B60+7</f>
        <v>44311</v>
      </c>
      <c r="C61" s="24">
        <f>E60+F60-J60</f>
        <v>121296.89101412499</v>
      </c>
      <c r="D61" s="16">
        <v>4800</v>
      </c>
      <c r="E61" s="25">
        <f>C61+D61</f>
        <v>126096.89101412499</v>
      </c>
      <c r="F61" s="32"/>
      <c r="G61" s="32"/>
      <c r="H61" s="25">
        <f>E61+F61-G61</f>
        <v>126096.89101412499</v>
      </c>
      <c r="I61" s="33"/>
      <c r="J61" s="27">
        <f>IF(E61&gt;C61,E61*0.023,0)</f>
        <v>2900.2284933248748</v>
      </c>
      <c r="K61" s="25">
        <f>K56+SUM(J58:J61)</f>
        <v>11328.337479199876</v>
      </c>
      <c r="L61" s="21">
        <f>L60+D61+F60</f>
        <v>158715</v>
      </c>
      <c r="M61" s="38">
        <f>(L61-(C3+SUM(F3:F60)))/(C3+SUM(F3:F60))</f>
        <v>10.256382978723405</v>
      </c>
    </row>
    <row r="62" spans="1:13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9"/>
    </row>
    <row r="63" spans="1:13" s="30" customFormat="1">
      <c r="A63" s="141">
        <v>13</v>
      </c>
      <c r="B63" s="1">
        <f>B61+7</f>
        <v>44318</v>
      </c>
      <c r="C63" s="24">
        <f>E61+F61-J61</f>
        <v>123196.66252080012</v>
      </c>
      <c r="D63" s="16">
        <v>4800</v>
      </c>
      <c r="E63" s="21">
        <f>C63+D63</f>
        <v>127996.66252080012</v>
      </c>
      <c r="F63" s="29"/>
      <c r="G63" s="29"/>
      <c r="H63" s="21">
        <f>E63+F63-G63</f>
        <v>127996.66252080012</v>
      </c>
      <c r="I63" s="27"/>
      <c r="J63" s="27">
        <f>IF(E63&gt;C63,E63*0.023,0)</f>
        <v>2943.9232379784025</v>
      </c>
      <c r="K63" s="25"/>
      <c r="L63" s="21">
        <f>L61+D63+F61</f>
        <v>163515</v>
      </c>
      <c r="M63" s="38">
        <f>(L63-(C3+SUM(F3:F61)))/(C3+SUM(F3:F61))</f>
        <v>10.596808510638297</v>
      </c>
    </row>
    <row r="64" spans="1:13" s="30" customFormat="1">
      <c r="A64" s="142"/>
      <c r="B64" s="1">
        <f>B63+7</f>
        <v>44325</v>
      </c>
      <c r="C64" s="24">
        <f>E63+F63-J63</f>
        <v>125052.73928282171</v>
      </c>
      <c r="D64" s="16">
        <v>4800</v>
      </c>
      <c r="E64" s="25">
        <f>C64+D64</f>
        <v>129852.73928282171</v>
      </c>
      <c r="F64" s="29"/>
      <c r="G64" s="29"/>
      <c r="H64" s="25">
        <f>E64+F64-G64</f>
        <v>129852.73928282171</v>
      </c>
      <c r="I64" s="27"/>
      <c r="J64" s="27">
        <f>IF(E64&gt;C64,E64*0.023,0)</f>
        <v>2986.6130035048996</v>
      </c>
      <c r="K64" s="25"/>
      <c r="L64" s="21">
        <f>L63+D64+F63</f>
        <v>168315</v>
      </c>
      <c r="M64" s="38">
        <f>(L64-(C3+SUM(F3:F63)))/(C3+SUM(F3:F63))</f>
        <v>10.937234042553191</v>
      </c>
    </row>
    <row r="65" spans="1:13" s="30" customFormat="1">
      <c r="A65" s="142"/>
      <c r="B65" s="1">
        <f>B64+7</f>
        <v>44332</v>
      </c>
      <c r="C65" s="24">
        <f>E64+F64-J64</f>
        <v>126866.12627931681</v>
      </c>
      <c r="D65" s="16">
        <v>4800</v>
      </c>
      <c r="E65" s="25">
        <f>C65+D65</f>
        <v>131666.12627931681</v>
      </c>
      <c r="F65" s="29"/>
      <c r="G65" s="29"/>
      <c r="H65" s="25">
        <f>E65+F65-G65</f>
        <v>131666.12627931681</v>
      </c>
      <c r="I65" s="27"/>
      <c r="J65" s="27">
        <f>IF(E65&gt;C65,E65*0.023,0)</f>
        <v>3028.3209044242867</v>
      </c>
      <c r="K65" s="25"/>
      <c r="L65" s="21">
        <f>L64+D65+F64</f>
        <v>173115</v>
      </c>
      <c r="M65" s="38">
        <f>(L65-(C3+SUM(F3:F64)))/(C3+SUM(F3:F64))</f>
        <v>11.277659574468085</v>
      </c>
    </row>
    <row r="66" spans="1:13" s="30" customFormat="1" ht="15.75" thickBot="1">
      <c r="A66" s="143"/>
      <c r="B66" s="6">
        <f>B65+7</f>
        <v>44339</v>
      </c>
      <c r="C66" s="24">
        <f>E65+F65-J65</f>
        <v>128637.80537489253</v>
      </c>
      <c r="D66" s="16">
        <v>4800</v>
      </c>
      <c r="E66" s="25">
        <f>C66+D66</f>
        <v>133437.80537489254</v>
      </c>
      <c r="F66" s="32"/>
      <c r="G66" s="32"/>
      <c r="H66" s="25">
        <f>E66+F66-G66</f>
        <v>133437.80537489254</v>
      </c>
      <c r="I66" s="33"/>
      <c r="J66" s="27">
        <f>IF(E66&gt;C66,E66*0.023,0)</f>
        <v>3069.0695236225283</v>
      </c>
      <c r="K66" s="25">
        <f>K61+SUM(J63:J66)</f>
        <v>23356.264148729992</v>
      </c>
      <c r="L66" s="21">
        <f>L65+D66+F65</f>
        <v>177915</v>
      </c>
      <c r="M66" s="38">
        <f>(L66-(C3+SUM(F3:F65)))/(C3+SUM(F3:F65))</f>
        <v>11.61808510638298</v>
      </c>
    </row>
    <row r="67" spans="1:13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9"/>
    </row>
    <row r="68" spans="1:13" s="30" customFormat="1">
      <c r="A68" s="141">
        <v>14</v>
      </c>
      <c r="B68" s="1">
        <f>B66+7</f>
        <v>44346</v>
      </c>
      <c r="C68" s="24">
        <f>E66+F66-J66</f>
        <v>130368.73585127002</v>
      </c>
      <c r="D68" s="16">
        <v>4800</v>
      </c>
      <c r="E68" s="21">
        <f>C68+D68</f>
        <v>135168.73585127003</v>
      </c>
      <c r="F68" s="29"/>
      <c r="G68" s="29"/>
      <c r="H68" s="21">
        <f>E68+F68-G68</f>
        <v>135168.73585127003</v>
      </c>
      <c r="I68" s="27"/>
      <c r="J68" s="27">
        <f>IF(E68&gt;C68,E68*0.023,0)</f>
        <v>3108.8809245792108</v>
      </c>
      <c r="K68" s="25"/>
      <c r="L68" s="21">
        <f>L66+D68+F66</f>
        <v>182715</v>
      </c>
      <c r="M68" s="38">
        <f>(L68-(C3+SUM(F3:F66)))/(C3+SUM(F3:F66))</f>
        <v>11.958510638297872</v>
      </c>
    </row>
    <row r="69" spans="1:13" s="30" customFormat="1">
      <c r="A69" s="142"/>
      <c r="B69" s="1">
        <f>B68+7</f>
        <v>44353</v>
      </c>
      <c r="C69" s="24">
        <f>E68+F68-J68</f>
        <v>132059.85492669081</v>
      </c>
      <c r="D69" s="16">
        <v>4800</v>
      </c>
      <c r="E69" s="25">
        <f>C69+D69</f>
        <v>136859.85492669081</v>
      </c>
      <c r="F69" s="29"/>
      <c r="G69" s="29"/>
      <c r="H69" s="25">
        <f>E69+F69-G69</f>
        <v>136859.85492669081</v>
      </c>
      <c r="I69" s="27"/>
      <c r="J69" s="27">
        <f>IF(E69&gt;C69,E69*0.023,0)</f>
        <v>3147.7766633138885</v>
      </c>
      <c r="K69" s="25"/>
      <c r="L69" s="21">
        <f>L68+D69+F68</f>
        <v>187515</v>
      </c>
      <c r="M69" s="38">
        <f>(L69-(C3+SUM(F3:F68)))/(C3+SUM(F3:F68))</f>
        <v>12.298936170212766</v>
      </c>
    </row>
    <row r="70" spans="1:13" s="30" customFormat="1">
      <c r="A70" s="142"/>
      <c r="B70" s="1">
        <f>B69+7</f>
        <v>44360</v>
      </c>
      <c r="C70" s="24">
        <f>E69+F69-J69</f>
        <v>133712.07826337693</v>
      </c>
      <c r="D70" s="16">
        <v>4800</v>
      </c>
      <c r="E70" s="25">
        <f>C70+D70</f>
        <v>138512.07826337693</v>
      </c>
      <c r="F70" s="29"/>
      <c r="G70" s="29"/>
      <c r="H70" s="25">
        <f>E70+F70-G70</f>
        <v>138512.07826337693</v>
      </c>
      <c r="I70" s="27"/>
      <c r="J70" s="27">
        <f>IF(E70&gt;C70,E70*0.023,0)</f>
        <v>3185.7778000576691</v>
      </c>
      <c r="K70" s="25"/>
      <c r="L70" s="21">
        <f>L69+D70+F69</f>
        <v>192315</v>
      </c>
      <c r="M70" s="38">
        <f>(L70-(C3+SUM(F3:F69)))/(C3+SUM(F3:F69))</f>
        <v>12.63936170212766</v>
      </c>
    </row>
    <row r="71" spans="1:13" s="30" customFormat="1" ht="15.75" thickBot="1">
      <c r="A71" s="143"/>
      <c r="B71" s="6">
        <f>B70+7</f>
        <v>44367</v>
      </c>
      <c r="C71" s="24">
        <f>E70+F70-J70</f>
        <v>135326.30046331926</v>
      </c>
      <c r="D71" s="16">
        <v>4800</v>
      </c>
      <c r="E71" s="25">
        <f>C71+D71</f>
        <v>140126.30046331926</v>
      </c>
      <c r="F71" s="32"/>
      <c r="G71" s="32"/>
      <c r="H71" s="25">
        <f>E71+F71-G71</f>
        <v>140126.30046331926</v>
      </c>
      <c r="I71" s="33"/>
      <c r="J71" s="27">
        <f>IF(E71&gt;C71,E71*0.023,0)</f>
        <v>3222.904910656343</v>
      </c>
      <c r="K71" s="25">
        <f>K66+SUM(J68:J71)</f>
        <v>36021.6044473371</v>
      </c>
      <c r="L71" s="21">
        <f>L70+D71+F70</f>
        <v>197115</v>
      </c>
      <c r="M71" s="38">
        <f>(L71-(C3+SUM(F3:F70)))/(C3+SUM(F3:F70))</f>
        <v>12.979787234042552</v>
      </c>
    </row>
    <row r="72" spans="1:13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9"/>
    </row>
    <row r="73" spans="1:13" s="30" customFormat="1">
      <c r="A73" s="141">
        <v>15</v>
      </c>
      <c r="B73" s="1">
        <f>B71+7</f>
        <v>44374</v>
      </c>
      <c r="C73" s="24">
        <f>E71+F71-J71</f>
        <v>136903.39555266293</v>
      </c>
      <c r="D73" s="16">
        <v>4800</v>
      </c>
      <c r="E73" s="21">
        <f>C73+D73</f>
        <v>141703.39555266293</v>
      </c>
      <c r="F73" s="29"/>
      <c r="G73" s="29"/>
      <c r="H73" s="21">
        <f>E73+F73-G73</f>
        <v>141703.39555266293</v>
      </c>
      <c r="I73" s="27"/>
      <c r="J73" s="27">
        <f>IF(E73&gt;C73,E73*0.023,0)</f>
        <v>3259.1780977112471</v>
      </c>
      <c r="K73" s="25"/>
      <c r="L73" s="21">
        <f>L71+D73+F71</f>
        <v>201915</v>
      </c>
      <c r="M73" s="38">
        <f>(L73-(C3+SUM(F3:F71)))/(C3+SUM(F3:F71))</f>
        <v>13.320212765957447</v>
      </c>
    </row>
    <row r="74" spans="1:13" s="30" customFormat="1">
      <c r="A74" s="142"/>
      <c r="B74" s="1">
        <f>B73+7</f>
        <v>44381</v>
      </c>
      <c r="C74" s="24">
        <f>E73+F73-J73</f>
        <v>138444.21745495169</v>
      </c>
      <c r="D74" s="16">
        <v>4800</v>
      </c>
      <c r="E74" s="25">
        <f>C74+D74</f>
        <v>143244.21745495169</v>
      </c>
      <c r="F74" s="29"/>
      <c r="G74" s="29"/>
      <c r="H74" s="25">
        <f>E74+F74-G74</f>
        <v>143244.21745495169</v>
      </c>
      <c r="I74" s="27"/>
      <c r="J74" s="27">
        <f>IF(E74&gt;C74,E74*0.023,0)</f>
        <v>3294.6170014638888</v>
      </c>
      <c r="K74" s="25"/>
      <c r="L74" s="21">
        <f>L73+D74+F73</f>
        <v>206715</v>
      </c>
      <c r="M74" s="38">
        <f>(L74-(C3+SUM(F3:F73)))/(C3+SUM(F3:F73))</f>
        <v>13.660638297872341</v>
      </c>
    </row>
    <row r="75" spans="1:13" s="30" customFormat="1">
      <c r="A75" s="142"/>
      <c r="B75" s="1">
        <f>B74+7</f>
        <v>44388</v>
      </c>
      <c r="C75" s="24">
        <f>E74+F74-J74</f>
        <v>139949.6004534878</v>
      </c>
      <c r="D75" s="16">
        <v>4800</v>
      </c>
      <c r="E75" s="25">
        <f>C75+D75</f>
        <v>144749.6004534878</v>
      </c>
      <c r="F75" s="29"/>
      <c r="G75" s="29"/>
      <c r="H75" s="25">
        <f>E75+F75-G75</f>
        <v>144749.6004534878</v>
      </c>
      <c r="I75" s="27"/>
      <c r="J75" s="27">
        <f>IF(E75&gt;C75,E75*0.023,0)</f>
        <v>3329.2408104302194</v>
      </c>
      <c r="K75" s="25"/>
      <c r="L75" s="21">
        <f>L74+D75+F74</f>
        <v>211515</v>
      </c>
      <c r="M75" s="38">
        <f>(L75-(C3+SUM(F3:F74)))/(C3+SUM(F3:F74))</f>
        <v>14.001063829787235</v>
      </c>
    </row>
    <row r="76" spans="1:13" s="30" customFormat="1" ht="15.75" thickBot="1">
      <c r="A76" s="143"/>
      <c r="B76" s="6">
        <f>B75+7</f>
        <v>44395</v>
      </c>
      <c r="C76" s="24">
        <f>E75+F75-J75</f>
        <v>141420.35964305757</v>
      </c>
      <c r="D76" s="16">
        <v>4800</v>
      </c>
      <c r="E76" s="25">
        <f>C76+D76</f>
        <v>146220.35964305757</v>
      </c>
      <c r="F76" s="32"/>
      <c r="G76" s="32"/>
      <c r="H76" s="25">
        <f>E76+F76-G76</f>
        <v>146220.35964305757</v>
      </c>
      <c r="I76" s="33"/>
      <c r="J76" s="27">
        <f>IF(E76&gt;C76,E76*0.023,0)</f>
        <v>3363.0682717903242</v>
      </c>
      <c r="K76" s="25">
        <f>K71+SUM(J73:J76)</f>
        <v>49267.708628732777</v>
      </c>
      <c r="L76" s="21">
        <f>L75+D76+F75</f>
        <v>216315</v>
      </c>
      <c r="M76" s="38">
        <f>(L76-(C3+SUM(F3:F75)))/(C3+SUM(F3:F75))</f>
        <v>14.341489361702127</v>
      </c>
    </row>
    <row r="77" spans="1:13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9"/>
    </row>
    <row r="78" spans="1:13" s="30" customFormat="1">
      <c r="A78" s="141">
        <v>16</v>
      </c>
      <c r="B78" s="1">
        <f>B76+7</f>
        <v>44402</v>
      </c>
      <c r="C78" s="24">
        <f>E76+F76-J76</f>
        <v>142857.29137126726</v>
      </c>
      <c r="D78" s="16">
        <v>4800</v>
      </c>
      <c r="E78" s="21">
        <f>C78+D78</f>
        <v>147657.29137126726</v>
      </c>
      <c r="F78" s="29"/>
      <c r="G78" s="29"/>
      <c r="H78" s="21">
        <f>E78+F78-G78</f>
        <v>147657.29137126726</v>
      </c>
      <c r="I78" s="27"/>
      <c r="J78" s="27">
        <f>IF(E78&gt;C78,E78*0.023,0)</f>
        <v>3396.1177015391468</v>
      </c>
      <c r="K78" s="25"/>
      <c r="L78" s="21">
        <f>L76+D78+F76</f>
        <v>221115</v>
      </c>
      <c r="M78" s="38">
        <f>(L78-(C3+SUM(F3:F76)))/(C3+SUM(F3:F76))</f>
        <v>14.681914893617021</v>
      </c>
    </row>
    <row r="79" spans="1:13" s="30" customFormat="1">
      <c r="A79" s="142"/>
      <c r="B79" s="1">
        <f>B78+7</f>
        <v>44409</v>
      </c>
      <c r="C79" s="24">
        <f>E78+F78-J78</f>
        <v>144261.1736697281</v>
      </c>
      <c r="D79" s="16">
        <v>4800</v>
      </c>
      <c r="E79" s="25">
        <f>C79+D79</f>
        <v>149061.1736697281</v>
      </c>
      <c r="F79" s="29"/>
      <c r="G79" s="29"/>
      <c r="H79" s="25">
        <f>E79+F79-G79</f>
        <v>149061.1736697281</v>
      </c>
      <c r="I79" s="27"/>
      <c r="J79" s="27">
        <f>IF(E79&gt;C79,E79*0.023,0)</f>
        <v>3428.4069944037465</v>
      </c>
      <c r="K79" s="25"/>
      <c r="L79" s="21">
        <f>L78+D79+F78</f>
        <v>225915</v>
      </c>
      <c r="M79" s="38">
        <f>(L79-(C3+SUM(F3:F78)))/(C3+SUM(F3:F78))</f>
        <v>15.022340425531915</v>
      </c>
    </row>
    <row r="80" spans="1:13" s="30" customFormat="1">
      <c r="A80" s="142"/>
      <c r="B80" s="1">
        <f>B79+7</f>
        <v>44416</v>
      </c>
      <c r="C80" s="24">
        <f>E79+F79-J79</f>
        <v>145632.76667532435</v>
      </c>
      <c r="D80" s="16">
        <v>4800</v>
      </c>
      <c r="E80" s="25">
        <f>C80+D80</f>
        <v>150432.76667532435</v>
      </c>
      <c r="F80" s="29"/>
      <c r="G80" s="29"/>
      <c r="H80" s="25">
        <f>E80+F80-G80</f>
        <v>150432.76667532435</v>
      </c>
      <c r="I80" s="27"/>
      <c r="J80" s="27">
        <f>IF(E80&gt;C80,E80*0.023,0)</f>
        <v>3459.9536335324601</v>
      </c>
      <c r="K80" s="25"/>
      <c r="L80" s="21">
        <f>L79+D80+F79</f>
        <v>230715</v>
      </c>
      <c r="M80" s="38">
        <f>(L80-(C3+SUM(F3:F79)))/(C3+SUM(F3:F79))</f>
        <v>15.362765957446809</v>
      </c>
    </row>
    <row r="81" spans="1:13" s="30" customFormat="1" ht="15.75" thickBot="1">
      <c r="A81" s="143"/>
      <c r="B81" s="6">
        <f>B80+7</f>
        <v>44423</v>
      </c>
      <c r="C81" s="24">
        <f>E80+F80-J80</f>
        <v>146972.8130417919</v>
      </c>
      <c r="D81" s="16">
        <v>4800</v>
      </c>
      <c r="E81" s="25">
        <f>C81+D81</f>
        <v>151772.8130417919</v>
      </c>
      <c r="F81" s="32"/>
      <c r="G81" s="32"/>
      <c r="H81" s="25">
        <f>E81+F81-G81</f>
        <v>151772.8130417919</v>
      </c>
      <c r="I81" s="33"/>
      <c r="J81" s="27">
        <f>IF(E81&gt;C81,E81*0.023,0)</f>
        <v>3490.7746999612136</v>
      </c>
      <c r="K81" s="25">
        <f>K76+SUM(J78:J81)</f>
        <v>63042.961658169341</v>
      </c>
      <c r="L81" s="21">
        <f>L80+D81+F80</f>
        <v>235515</v>
      </c>
      <c r="M81" s="38">
        <f>(L81-(C3+SUM(F3:F80)))/(C3+SUM(F3:F80))</f>
        <v>15.703191489361702</v>
      </c>
    </row>
    <row r="82" spans="1:13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9"/>
    </row>
    <row r="83" spans="1:13" s="30" customFormat="1">
      <c r="A83" s="141">
        <v>17</v>
      </c>
      <c r="B83" s="1">
        <f>B81+7</f>
        <v>44430</v>
      </c>
      <c r="C83" s="24">
        <f>E81+F81-J81</f>
        <v>148282.03834183069</v>
      </c>
      <c r="D83" s="16">
        <v>4800</v>
      </c>
      <c r="E83" s="21">
        <f>C83+D83</f>
        <v>153082.03834183069</v>
      </c>
      <c r="F83" s="29"/>
      <c r="G83" s="29"/>
      <c r="H83" s="21">
        <f>E83+F83-G83</f>
        <v>153082.03834183069</v>
      </c>
      <c r="I83" s="27"/>
      <c r="J83" s="27">
        <f>IF(E83&gt;C83,E83*0.023,0)</f>
        <v>3520.8868818621058</v>
      </c>
      <c r="K83" s="25"/>
      <c r="L83" s="21">
        <f>L81+D83+F81</f>
        <v>240315</v>
      </c>
      <c r="M83" s="38">
        <f>(L83-(C3+SUM(F3:F81)))/(C3+SUM(F3:F81))</f>
        <v>16.043617021276596</v>
      </c>
    </row>
    <row r="84" spans="1:13" s="30" customFormat="1">
      <c r="A84" s="142"/>
      <c r="B84" s="1">
        <f>B83+7</f>
        <v>44437</v>
      </c>
      <c r="C84" s="24">
        <f>E83+F83-J83</f>
        <v>149561.15145996859</v>
      </c>
      <c r="D84" s="16">
        <v>4800</v>
      </c>
      <c r="E84" s="25">
        <f>C84+D84</f>
        <v>154361.15145996859</v>
      </c>
      <c r="F84" s="29"/>
      <c r="G84" s="29"/>
      <c r="H84" s="25">
        <f>E84+F84-G84</f>
        <v>154361.15145996859</v>
      </c>
      <c r="I84" s="27"/>
      <c r="J84" s="27">
        <f>IF(E84&gt;C84,E84*0.023,0)</f>
        <v>3550.3064835792775</v>
      </c>
      <c r="K84" s="25"/>
      <c r="L84" s="21">
        <f>L83+D84+F83</f>
        <v>245115</v>
      </c>
      <c r="M84" s="38">
        <f>(L84-(C3+SUM(F3:F83)))/(C3+SUM(F3:F83))</f>
        <v>16.384042553191488</v>
      </c>
    </row>
    <row r="85" spans="1:13" s="30" customFormat="1">
      <c r="A85" s="142"/>
      <c r="B85" s="1">
        <f>B84+7</f>
        <v>44444</v>
      </c>
      <c r="C85" s="24">
        <f>E84+F84-J84</f>
        <v>150810.84497638931</v>
      </c>
      <c r="D85" s="16">
        <v>4800</v>
      </c>
      <c r="E85" s="25">
        <f>C85+D85</f>
        <v>155610.84497638931</v>
      </c>
      <c r="F85" s="29"/>
      <c r="G85" s="29"/>
      <c r="H85" s="25">
        <f>E85+F85-G85</f>
        <v>155610.84497638931</v>
      </c>
      <c r="I85" s="27"/>
      <c r="J85" s="27">
        <f>IF(E85&gt;C85,E85*0.023,0)</f>
        <v>3579.0494344569543</v>
      </c>
      <c r="K85" s="25"/>
      <c r="L85" s="21">
        <f>L84+D85+F84</f>
        <v>249915</v>
      </c>
      <c r="M85" s="38">
        <f>(L85-(C3+SUM(F3:F84)))/(C3+SUM(F3:F84))</f>
        <v>16.724468085106384</v>
      </c>
    </row>
    <row r="86" spans="1:13" s="30" customFormat="1" ht="15.75" thickBot="1">
      <c r="A86" s="143"/>
      <c r="B86" s="6">
        <f>B85+7</f>
        <v>44451</v>
      </c>
      <c r="C86" s="24">
        <f>E85+F85-J85</f>
        <v>152031.79554193237</v>
      </c>
      <c r="D86" s="16">
        <v>4800</v>
      </c>
      <c r="E86" s="25">
        <f>C86+D86</f>
        <v>156831.79554193237</v>
      </c>
      <c r="F86" s="32"/>
      <c r="G86" s="32"/>
      <c r="H86" s="25">
        <f>E86+F86-G86</f>
        <v>156831.79554193237</v>
      </c>
      <c r="I86" s="33"/>
      <c r="J86" s="27">
        <f>IF(E86&gt;C86,E86*0.023,0)</f>
        <v>3607.1312974644443</v>
      </c>
      <c r="K86" s="25">
        <f>K81+SUM(J83:J86)</f>
        <v>77300.335755532127</v>
      </c>
      <c r="L86" s="21">
        <f>L85+D86+F85</f>
        <v>254715</v>
      </c>
      <c r="M86" s="38">
        <f>(L86-(C3+SUM(F3:F85)))/(C3+SUM(F3:F85))</f>
        <v>17.064893617021276</v>
      </c>
    </row>
    <row r="87" spans="1:13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9"/>
    </row>
    <row r="88" spans="1:13" s="30" customFormat="1">
      <c r="A88" s="141">
        <v>18</v>
      </c>
      <c r="B88" s="1">
        <f>B86+7</f>
        <v>44458</v>
      </c>
      <c r="C88" s="24">
        <f>E86+F86-J86</f>
        <v>153224.66424446792</v>
      </c>
      <c r="D88" s="16">
        <v>4800</v>
      </c>
      <c r="E88" s="21">
        <f>C88+D88</f>
        <v>158024.66424446792</v>
      </c>
      <c r="F88" s="29"/>
      <c r="G88" s="29"/>
      <c r="H88" s="21">
        <f>E88+F88-G88</f>
        <v>158024.66424446792</v>
      </c>
      <c r="I88" s="27"/>
      <c r="J88" s="27">
        <f>IF(E88&gt;C88,E88*0.023,0)</f>
        <v>3634.567277622762</v>
      </c>
      <c r="K88" s="25"/>
      <c r="L88" s="21">
        <f>L86+D88+F86</f>
        <v>259515</v>
      </c>
      <c r="M88" s="38">
        <f>(L88-(C3+SUM(F3:F86)))/(C3+SUM(F3:F86))</f>
        <v>17.405319148936169</v>
      </c>
    </row>
    <row r="89" spans="1:13" s="30" customFormat="1">
      <c r="A89" s="142"/>
      <c r="B89" s="1">
        <f>B88+7</f>
        <v>44465</v>
      </c>
      <c r="C89" s="24">
        <f>E88+F88-J88</f>
        <v>154390.09696684516</v>
      </c>
      <c r="D89" s="16">
        <v>4800</v>
      </c>
      <c r="E89" s="25">
        <f>C89+D89</f>
        <v>159190.09696684516</v>
      </c>
      <c r="F89" s="29"/>
      <c r="G89" s="29"/>
      <c r="H89" s="25">
        <f>E89+F89-G89</f>
        <v>159190.09696684516</v>
      </c>
      <c r="I89" s="27"/>
      <c r="J89" s="27">
        <f>IF(E89&gt;C89,E89*0.023,0)</f>
        <v>3661.3722302374385</v>
      </c>
      <c r="K89" s="25"/>
      <c r="L89" s="21">
        <f>L88+D89+F88</f>
        <v>264315</v>
      </c>
      <c r="M89" s="38">
        <f>(L89-(C3+SUM(F3:F88)))/(C3+SUM(F3:F88))</f>
        <v>17.745744680851065</v>
      </c>
    </row>
    <row r="90" spans="1:13" s="30" customFormat="1">
      <c r="A90" s="142"/>
      <c r="B90" s="1">
        <f>B89+7</f>
        <v>44472</v>
      </c>
      <c r="C90" s="24">
        <f>E89+F89-J89</f>
        <v>155528.72473660772</v>
      </c>
      <c r="D90" s="16">
        <v>4800</v>
      </c>
      <c r="E90" s="25">
        <f>C90+D90</f>
        <v>160328.72473660772</v>
      </c>
      <c r="F90" s="29"/>
      <c r="G90" s="29"/>
      <c r="H90" s="25">
        <f>E90+F90-G90</f>
        <v>160328.72473660772</v>
      </c>
      <c r="I90" s="27"/>
      <c r="J90" s="27">
        <f>IF(E90&gt;C90,E90*0.023,0)</f>
        <v>3687.5606689419774</v>
      </c>
      <c r="K90" s="25"/>
      <c r="L90" s="21">
        <f>L89+D90+F89</f>
        <v>269115</v>
      </c>
      <c r="M90" s="38">
        <f>(L90-(C3+SUM(F3:F89)))/(C3+SUM(F3:F89))</f>
        <v>18.086170212765957</v>
      </c>
    </row>
    <row r="91" spans="1:13" s="30" customFormat="1" ht="15.75" thickBot="1">
      <c r="A91" s="143"/>
      <c r="B91" s="6">
        <f>B90+7</f>
        <v>44479</v>
      </c>
      <c r="C91" s="24">
        <f>E90+F90-J90</f>
        <v>156641.16406766576</v>
      </c>
      <c r="D91" s="16">
        <v>4800</v>
      </c>
      <c r="E91" s="25">
        <f>C91+D91</f>
        <v>161441.16406766576</v>
      </c>
      <c r="F91" s="32"/>
      <c r="G91" s="32"/>
      <c r="H91" s="25">
        <f>E91+F91-G91</f>
        <v>161441.16406766576</v>
      </c>
      <c r="I91" s="33"/>
      <c r="J91" s="27">
        <f>IF(E91&gt;C91,E91*0.023,0)</f>
        <v>3713.1467735563124</v>
      </c>
      <c r="K91" s="25">
        <f>K86+SUM(J88:J91)</f>
        <v>91996.982705890623</v>
      </c>
      <c r="L91" s="21">
        <f>L90+D91+F90</f>
        <v>273915</v>
      </c>
      <c r="M91" s="38">
        <f>(L91-(C3+SUM(F3:F90)))/(C3+SUM(F3:F90))</f>
        <v>18.426595744680853</v>
      </c>
    </row>
    <row r="92" spans="1:13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9"/>
    </row>
    <row r="93" spans="1:13" s="30" customFormat="1">
      <c r="A93" s="141">
        <v>19</v>
      </c>
      <c r="B93" s="1">
        <f>B91+7</f>
        <v>44486</v>
      </c>
      <c r="C93" s="24">
        <f>E91+F91-J91</f>
        <v>157728.01729410945</v>
      </c>
      <c r="D93" s="16">
        <v>4800</v>
      </c>
      <c r="E93" s="21">
        <f>C93+D93</f>
        <v>162528.01729410945</v>
      </c>
      <c r="F93" s="29"/>
      <c r="G93" s="29"/>
      <c r="H93" s="21">
        <f>E93+F93-G93</f>
        <v>162528.01729410945</v>
      </c>
      <c r="I93" s="27"/>
      <c r="J93" s="27">
        <f>IF(E93&gt;C93,E93*0.023,0)</f>
        <v>3738.1443977645172</v>
      </c>
      <c r="K93" s="25"/>
      <c r="L93" s="21">
        <f>L91+D93+F91</f>
        <v>278715</v>
      </c>
      <c r="M93" s="38">
        <f>(L93-(C3+SUM(F3:F91)))/(C3+SUM(F3:F91))</f>
        <v>18.767021276595745</v>
      </c>
    </row>
    <row r="94" spans="1:13" s="30" customFormat="1">
      <c r="A94" s="142"/>
      <c r="B94" s="1">
        <f>B93+7</f>
        <v>44493</v>
      </c>
      <c r="C94" s="24">
        <f>E93+F93-J93</f>
        <v>158789.87289634492</v>
      </c>
      <c r="D94" s="16">
        <v>4800</v>
      </c>
      <c r="E94" s="25">
        <f>C94+D94</f>
        <v>163589.87289634492</v>
      </c>
      <c r="F94" s="29"/>
      <c r="G94" s="29"/>
      <c r="H94" s="25">
        <f>E94+F94-G94</f>
        <v>163589.87289634492</v>
      </c>
      <c r="I94" s="27"/>
      <c r="J94" s="27">
        <f>IF(E94&gt;C94,E94*0.023,0)</f>
        <v>3762.5670766159333</v>
      </c>
      <c r="K94" s="25"/>
      <c r="L94" s="21">
        <f>L93+D94+F93</f>
        <v>283515</v>
      </c>
      <c r="M94" s="38">
        <f>(L94-(C3+SUM(F3:F93)))/(C3+SUM(F3:F93))</f>
        <v>19.107446808510637</v>
      </c>
    </row>
    <row r="95" spans="1:13" s="30" customFormat="1">
      <c r="A95" s="142"/>
      <c r="B95" s="1">
        <f>B94+7</f>
        <v>44500</v>
      </c>
      <c r="C95" s="24">
        <f>E94+F94-J94</f>
        <v>159827.30581972899</v>
      </c>
      <c r="D95" s="16">
        <v>4800</v>
      </c>
      <c r="E95" s="25">
        <f>C95+D95</f>
        <v>164627.30581972899</v>
      </c>
      <c r="F95" s="29"/>
      <c r="G95" s="29"/>
      <c r="H95" s="25">
        <f>E95+F95-G95</f>
        <v>164627.30581972899</v>
      </c>
      <c r="I95" s="27"/>
      <c r="J95" s="27">
        <f>IF(E95&gt;C95,E95*0.023,0)</f>
        <v>3786.4280338537669</v>
      </c>
      <c r="K95" s="25"/>
      <c r="L95" s="21">
        <f>L94+D95+F94</f>
        <v>288315</v>
      </c>
      <c r="M95" s="38">
        <f>(L95-(C3+SUM(F3:F94)))/(C3+SUM(F3:F94))</f>
        <v>19.447872340425533</v>
      </c>
    </row>
    <row r="96" spans="1:13" s="30" customFormat="1" ht="15.75" thickBot="1">
      <c r="A96" s="143"/>
      <c r="B96" s="6">
        <f>B95+7</f>
        <v>44507</v>
      </c>
      <c r="C96" s="24">
        <f>E95+F95-J95</f>
        <v>160840.87778587523</v>
      </c>
      <c r="D96" s="16">
        <v>4800</v>
      </c>
      <c r="E96" s="25">
        <f>C96+D96</f>
        <v>165640.87778587523</v>
      </c>
      <c r="F96" s="32"/>
      <c r="G96" s="32"/>
      <c r="H96" s="25">
        <f>E96+F96-G96</f>
        <v>165640.87778587523</v>
      </c>
      <c r="I96" s="33"/>
      <c r="J96" s="27">
        <f>IF(E96&gt;C96,E96*0.023,0)</f>
        <v>3809.7401890751303</v>
      </c>
      <c r="K96" s="25">
        <f>K91+SUM(J93:J96)</f>
        <v>107093.86240319996</v>
      </c>
      <c r="L96" s="21">
        <f>L95+D96+F95</f>
        <v>293115</v>
      </c>
      <c r="M96" s="38">
        <f>(L96-(C3+SUM(F3:F95)))/(C3+SUM(F3:F95))</f>
        <v>19.788297872340426</v>
      </c>
    </row>
    <row r="97" spans="1:13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9"/>
    </row>
    <row r="98" spans="1:13" s="30" customFormat="1">
      <c r="A98" s="141">
        <v>20</v>
      </c>
      <c r="B98" s="1">
        <f>B96+7</f>
        <v>44514</v>
      </c>
      <c r="C98" s="24">
        <f>E96+F96-J96</f>
        <v>161831.13759680011</v>
      </c>
      <c r="D98" s="16">
        <v>4800</v>
      </c>
      <c r="E98" s="21">
        <f>C98+D98</f>
        <v>166631.13759680011</v>
      </c>
      <c r="F98" s="29"/>
      <c r="G98" s="29"/>
      <c r="H98" s="21">
        <f>E98+F98-G98</f>
        <v>166631.13759680011</v>
      </c>
      <c r="I98" s="27"/>
      <c r="J98" s="27">
        <f>IF(E98&gt;C98,E98*0.023,0)</f>
        <v>3832.5161647264026</v>
      </c>
      <c r="K98" s="25"/>
      <c r="L98" s="21">
        <f>L96+D98+F96</f>
        <v>297915</v>
      </c>
      <c r="M98" s="38">
        <f>(L98-(C3+SUM(F3:F96)))/(C3+SUM(F3:F96))</f>
        <v>20.128723404255318</v>
      </c>
    </row>
    <row r="99" spans="1:13" s="30" customFormat="1">
      <c r="A99" s="142"/>
      <c r="B99" s="1">
        <f>B98+7</f>
        <v>44521</v>
      </c>
      <c r="C99" s="24">
        <f>E98+F98-J98</f>
        <v>162798.62143207371</v>
      </c>
      <c r="D99" s="16">
        <v>4800</v>
      </c>
      <c r="E99" s="25">
        <f>C99+D99</f>
        <v>167598.62143207371</v>
      </c>
      <c r="F99" s="29"/>
      <c r="G99" s="29"/>
      <c r="H99" s="25">
        <f>E99+F99-G99</f>
        <v>167598.62143207371</v>
      </c>
      <c r="I99" s="27"/>
      <c r="J99" s="27">
        <f>IF(E99&gt;C99,E99*0.023,0)</f>
        <v>3854.7682929376952</v>
      </c>
      <c r="K99" s="25"/>
      <c r="L99" s="21">
        <f>L98+D99+F98</f>
        <v>302715</v>
      </c>
      <c r="M99" s="38">
        <f>(L99-(C3+SUM(F3:F98)))/(C3+SUM(F3:F98))</f>
        <v>20.469148936170214</v>
      </c>
    </row>
    <row r="100" spans="1:13" s="30" customFormat="1">
      <c r="A100" s="142"/>
      <c r="B100" s="1">
        <f>B99+7</f>
        <v>44528</v>
      </c>
      <c r="C100" s="24">
        <f>E99+F99-J99</f>
        <v>163743.85313913602</v>
      </c>
      <c r="D100" s="16">
        <v>4800</v>
      </c>
      <c r="E100" s="25">
        <f>C100+D100</f>
        <v>168543.85313913602</v>
      </c>
      <c r="F100" s="29"/>
      <c r="G100" s="29"/>
      <c r="H100" s="25">
        <f>E100+F100-G100</f>
        <v>168543.85313913602</v>
      </c>
      <c r="I100" s="27"/>
      <c r="J100" s="27">
        <f>IF(E100&gt;C100,E100*0.023,0)</f>
        <v>3876.5086222001282</v>
      </c>
      <c r="K100" s="25"/>
      <c r="L100" s="21">
        <f>L99+D100+F99</f>
        <v>307515</v>
      </c>
      <c r="M100" s="38">
        <f>(L100-(C3+SUM(F3:F99)))/(C3+SUM(F3:F99))</f>
        <v>20.809574468085106</v>
      </c>
    </row>
    <row r="101" spans="1:13" s="30" customFormat="1" ht="15.75" thickBot="1">
      <c r="A101" s="143"/>
      <c r="B101" s="6">
        <f>B100+7</f>
        <v>44535</v>
      </c>
      <c r="C101" s="24">
        <f>E100+F100-J100</f>
        <v>164667.34451693587</v>
      </c>
      <c r="D101" s="16">
        <v>4800</v>
      </c>
      <c r="E101" s="25">
        <f>C101+D101</f>
        <v>169467.34451693587</v>
      </c>
      <c r="F101" s="32"/>
      <c r="G101" s="32"/>
      <c r="H101" s="25">
        <f>E101+F101-G101</f>
        <v>169467.34451693587</v>
      </c>
      <c r="I101" s="33"/>
      <c r="J101" s="27">
        <f>IF(E101&gt;C101,E101*0.023,0)</f>
        <v>3897.748923889525</v>
      </c>
      <c r="K101" s="25">
        <f>K96+SUM(J98:J101)</f>
        <v>122555.40440695372</v>
      </c>
      <c r="L101" s="21">
        <f>L100+D101+F100</f>
        <v>312315</v>
      </c>
      <c r="M101" s="38">
        <f>(L101-(C3+SUM(F3:F100)))/(C3+SUM(F3:F100))</f>
        <v>21.15</v>
      </c>
    </row>
    <row r="102" spans="1:13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9"/>
    </row>
    <row r="103" spans="1:13" s="30" customFormat="1">
      <c r="A103" s="141">
        <v>21</v>
      </c>
      <c r="B103" s="1">
        <f>B101+7</f>
        <v>44542</v>
      </c>
      <c r="C103" s="24">
        <f>E101+F101-J101</f>
        <v>165569.59559304634</v>
      </c>
      <c r="D103" s="16">
        <v>4800</v>
      </c>
      <c r="E103" s="21">
        <f>C103+D103</f>
        <v>170369.59559304634</v>
      </c>
      <c r="F103" s="29"/>
      <c r="G103" s="29"/>
      <c r="H103" s="21">
        <f>E103+F103-G103</f>
        <v>170369.59559304634</v>
      </c>
      <c r="I103" s="26"/>
      <c r="J103" s="27">
        <f>IF(E103&gt;C103,E103*0.023,0)</f>
        <v>3918.5006986400658</v>
      </c>
      <c r="K103" s="25"/>
      <c r="L103" s="21">
        <f>L101+D103+F101</f>
        <v>317115</v>
      </c>
      <c r="M103" s="38">
        <f>(L103-(C3+SUM(F3:F101)))/(C3+SUM(F3:F101))</f>
        <v>21.490425531914894</v>
      </c>
    </row>
    <row r="104" spans="1:13" s="30" customFormat="1">
      <c r="A104" s="142"/>
      <c r="B104" s="1">
        <f>B103+7</f>
        <v>44549</v>
      </c>
      <c r="C104" s="24">
        <f>E103+F103-J103</f>
        <v>166451.09489440627</v>
      </c>
      <c r="D104" s="16">
        <v>4800</v>
      </c>
      <c r="E104" s="25">
        <f>C104+D104</f>
        <v>171251.09489440627</v>
      </c>
      <c r="F104" s="29"/>
      <c r="G104" s="29"/>
      <c r="H104" s="25">
        <f>E104+F104-G104</f>
        <v>171251.09489440627</v>
      </c>
      <c r="I104" s="26"/>
      <c r="J104" s="27">
        <f>IF(E104&gt;C104,E104*0.023,0)</f>
        <v>3938.775182571344</v>
      </c>
      <c r="K104" s="25"/>
      <c r="L104" s="21">
        <f>L103+D104+F103</f>
        <v>321915</v>
      </c>
      <c r="M104" s="38">
        <f>(L104-(C3+SUM(F3:F103)))/(C3+SUM(F3:F103))</f>
        <v>21.830851063829787</v>
      </c>
    </row>
    <row r="105" spans="1:13" s="30" customFormat="1">
      <c r="A105" s="142"/>
      <c r="B105" s="1">
        <f>B104+7</f>
        <v>44556</v>
      </c>
      <c r="C105" s="24">
        <f>E104+F104-J104</f>
        <v>167312.31971183492</v>
      </c>
      <c r="D105" s="16">
        <v>4800</v>
      </c>
      <c r="E105" s="25">
        <f>C105+D105</f>
        <v>172112.31971183492</v>
      </c>
      <c r="F105" s="29"/>
      <c r="G105" s="29"/>
      <c r="H105" s="25">
        <f>E105+F105-G105</f>
        <v>172112.31971183492</v>
      </c>
      <c r="I105" s="26"/>
      <c r="J105" s="27">
        <f>IF(E105&gt;C105,E105*0.023,0)</f>
        <v>3958.583353372203</v>
      </c>
      <c r="K105" s="25"/>
      <c r="L105" s="21">
        <f>L104+D105+F104</f>
        <v>326715</v>
      </c>
      <c r="M105" s="38">
        <f>(L105-(C3+SUM(F3:F104)))/(C3+SUM(F3:F104))</f>
        <v>22.171276595744679</v>
      </c>
    </row>
    <row r="106" spans="1:13" s="30" customFormat="1" ht="15.75" thickBot="1">
      <c r="A106" s="143"/>
      <c r="B106" s="1">
        <f>B105+7</f>
        <v>44563</v>
      </c>
      <c r="C106" s="24">
        <f>E105+F105-J105</f>
        <v>168153.73635846272</v>
      </c>
      <c r="D106" s="16">
        <v>4800</v>
      </c>
      <c r="E106" s="25">
        <f>C106+D106</f>
        <v>172953.73635846272</v>
      </c>
      <c r="F106" s="29"/>
      <c r="G106" s="29"/>
      <c r="H106" s="25">
        <f>E106+F106-G106</f>
        <v>172953.73635846272</v>
      </c>
      <c r="I106" s="34"/>
      <c r="J106" s="27">
        <f>IF(E106&gt;C106,E106*0.023,0)</f>
        <v>3977.9359362446426</v>
      </c>
      <c r="K106" s="25">
        <f>K101+SUM(J103:J106)</f>
        <v>138349.19957778198</v>
      </c>
      <c r="L106" s="21">
        <f>L105+D106+F105</f>
        <v>331515</v>
      </c>
      <c r="M106" s="38">
        <f>(L106-(C3+SUM(F3:F105)))/(C3+SUM(F3:F105))</f>
        <v>22.511702127659575</v>
      </c>
    </row>
    <row r="107" spans="1:13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9"/>
    </row>
    <row r="108" spans="1:13" s="30" customFormat="1">
      <c r="A108" s="141">
        <v>22</v>
      </c>
      <c r="B108" s="1">
        <f>B106+7</f>
        <v>44570</v>
      </c>
      <c r="C108" s="24">
        <f>E106+F106-J106</f>
        <v>168975.80042221808</v>
      </c>
      <c r="D108" s="16">
        <v>4800</v>
      </c>
      <c r="E108" s="21">
        <f>C108+D108</f>
        <v>173775.80042221808</v>
      </c>
      <c r="F108" s="29"/>
      <c r="G108" s="29"/>
      <c r="H108" s="21">
        <f>E108+F108-G108</f>
        <v>173775.80042221808</v>
      </c>
      <c r="I108" s="27"/>
      <c r="J108" s="27">
        <f>IF(E108&gt;C108,E108*0.023,0)</f>
        <v>3996.8434097110157</v>
      </c>
      <c r="K108" s="25"/>
      <c r="L108" s="21">
        <f>L106+D108+F106</f>
        <v>336315</v>
      </c>
      <c r="M108" s="38">
        <f>(L108-(C3+SUM(F3:F106)))/(C3+SUM(F3:F106))</f>
        <v>22.852127659574467</v>
      </c>
    </row>
    <row r="109" spans="1:13" s="30" customFormat="1">
      <c r="A109" s="142"/>
      <c r="B109" s="1">
        <f>B108+7</f>
        <v>44577</v>
      </c>
      <c r="C109" s="24">
        <f>E108+F108-J108</f>
        <v>169778.95701250705</v>
      </c>
      <c r="D109" s="16">
        <v>4800</v>
      </c>
      <c r="E109" s="25">
        <f>C109+D109</f>
        <v>174578.95701250705</v>
      </c>
      <c r="F109" s="29"/>
      <c r="G109" s="29"/>
      <c r="H109" s="25">
        <f>E109+F109-G109</f>
        <v>174578.95701250705</v>
      </c>
      <c r="I109" s="27"/>
      <c r="J109" s="27">
        <f>IF(E109&gt;C109,E109*0.023,0)</f>
        <v>4015.3160112876621</v>
      </c>
      <c r="K109" s="25"/>
      <c r="L109" s="21">
        <f>L108+D109+F108</f>
        <v>341115</v>
      </c>
      <c r="M109" s="38">
        <f>(L109-(C3+SUM(F3:F108)))/(C3+SUM(F3:F108))</f>
        <v>23.192553191489363</v>
      </c>
    </row>
    <row r="110" spans="1:13" s="30" customFormat="1">
      <c r="A110" s="142"/>
      <c r="B110" s="1">
        <f>B109+7</f>
        <v>44584</v>
      </c>
      <c r="C110" s="24">
        <f>E109+F109-J109</f>
        <v>170563.6410012194</v>
      </c>
      <c r="D110" s="16">
        <v>4800</v>
      </c>
      <c r="E110" s="25">
        <f>C110+D110</f>
        <v>175363.6410012194</v>
      </c>
      <c r="F110" s="29"/>
      <c r="G110" s="29"/>
      <c r="H110" s="25">
        <f>E110+F110-G110</f>
        <v>175363.6410012194</v>
      </c>
      <c r="I110" s="27"/>
      <c r="J110" s="27">
        <f>IF(E110&gt;C110,E110*0.023,0)</f>
        <v>4033.363743028046</v>
      </c>
      <c r="K110" s="25"/>
      <c r="L110" s="21">
        <f>L109+D110+F109</f>
        <v>345915</v>
      </c>
      <c r="M110" s="38">
        <f>(L110-(C3+SUM(F3:F109)))/(C3+SUM(F3:F109))</f>
        <v>23.532978723404256</v>
      </c>
    </row>
    <row r="111" spans="1:13" s="30" customFormat="1" ht="15.75" thickBot="1">
      <c r="A111" s="143"/>
      <c r="B111" s="6">
        <f>B110+7</f>
        <v>44591</v>
      </c>
      <c r="C111" s="24">
        <f>E110+F110-J110</f>
        <v>171330.27725819135</v>
      </c>
      <c r="D111" s="16">
        <v>4800</v>
      </c>
      <c r="E111" s="25">
        <f>C111+D111</f>
        <v>176130.27725819135</v>
      </c>
      <c r="F111" s="32"/>
      <c r="G111" s="32"/>
      <c r="H111" s="25">
        <f>E111+F111-G111</f>
        <v>176130.27725819135</v>
      </c>
      <c r="I111" s="33"/>
      <c r="J111" s="27">
        <f>IF(E111&gt;C111,E111*0.023,0)</f>
        <v>4050.9963769384008</v>
      </c>
      <c r="K111" s="25">
        <f>K106+SUM(J108:J111)</f>
        <v>154445.7191187471</v>
      </c>
      <c r="L111" s="21">
        <f>L110+D111+F110</f>
        <v>350715</v>
      </c>
      <c r="M111" s="38">
        <f>(L111-(C3+SUM(F3:F110)))/(C3+SUM(F3:F110))</f>
        <v>23.873404255319148</v>
      </c>
    </row>
    <row r="112" spans="1:13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9"/>
    </row>
    <row r="113" spans="1:13" s="30" customFormat="1">
      <c r="A113" s="141">
        <v>23</v>
      </c>
      <c r="B113" s="1">
        <f>B111+7</f>
        <v>44598</v>
      </c>
      <c r="C113" s="24">
        <f>E111+F111-J111</f>
        <v>172079.28088125295</v>
      </c>
      <c r="D113" s="16">
        <v>4800</v>
      </c>
      <c r="E113" s="21">
        <f>C113+D113</f>
        <v>176879.28088125295</v>
      </c>
      <c r="F113" s="29"/>
      <c r="G113" s="29"/>
      <c r="H113" s="21">
        <f>E113+F113-G113</f>
        <v>176879.28088125295</v>
      </c>
      <c r="I113" s="27"/>
      <c r="J113" s="27">
        <f>IF(E113&gt;C113,E113*0.023,0)</f>
        <v>4068.2234602688177</v>
      </c>
      <c r="K113" s="25"/>
      <c r="L113" s="21">
        <f>L111+D113+F111</f>
        <v>355515</v>
      </c>
      <c r="M113" s="38">
        <f>(L113-(C3+SUM(F3:F111)))/(C3+SUM(F3:F111))</f>
        <v>24.213829787234044</v>
      </c>
    </row>
    <row r="114" spans="1:13" s="30" customFormat="1">
      <c r="A114" s="142"/>
      <c r="B114" s="1">
        <f>B113+7</f>
        <v>44605</v>
      </c>
      <c r="C114" s="24">
        <f>E113+F113-J113</f>
        <v>172811.05742098414</v>
      </c>
      <c r="D114" s="16">
        <v>4800</v>
      </c>
      <c r="E114" s="25">
        <f>C114+D114</f>
        <v>177611.05742098414</v>
      </c>
      <c r="F114" s="29"/>
      <c r="G114" s="29"/>
      <c r="H114" s="25">
        <f>E114+F114-G114</f>
        <v>177611.05742098414</v>
      </c>
      <c r="I114" s="27"/>
      <c r="J114" s="27">
        <f>IF(E114&gt;C114,E114*0.023,0)</f>
        <v>4085.0543206826351</v>
      </c>
      <c r="K114" s="25"/>
      <c r="L114" s="21">
        <f>L113+D114+F113</f>
        <v>360315</v>
      </c>
      <c r="M114" s="38">
        <f>(L114-(C3+SUM(F3:F113)))/(C3+SUM(F3:F113))</f>
        <v>24.554255319148936</v>
      </c>
    </row>
    <row r="115" spans="1:13" s="30" customFormat="1">
      <c r="A115" s="142"/>
      <c r="B115" s="1">
        <f>B114+7</f>
        <v>44612</v>
      </c>
      <c r="C115" s="24">
        <f>E114+F114-J114</f>
        <v>173526.00310030152</v>
      </c>
      <c r="D115" s="16">
        <v>4800</v>
      </c>
      <c r="E115" s="25">
        <f>C115+D115</f>
        <v>178326.00310030152</v>
      </c>
      <c r="F115" s="29"/>
      <c r="G115" s="29"/>
      <c r="H115" s="25">
        <f>E115+F115-G115</f>
        <v>178326.00310030152</v>
      </c>
      <c r="I115" s="27"/>
      <c r="J115" s="27">
        <f>IF(E115&gt;C115,E115*0.023,0)</f>
        <v>4101.4980713069344</v>
      </c>
      <c r="K115" s="25"/>
      <c r="L115" s="21">
        <f>L114+D115+F114</f>
        <v>365115</v>
      </c>
      <c r="M115" s="38">
        <f>(L115-(C3+SUM(F3:F114)))/(C3+SUM(F3:F114))</f>
        <v>24.894680851063828</v>
      </c>
    </row>
    <row r="116" spans="1:13" s="30" customFormat="1" ht="15.75" thickBot="1">
      <c r="A116" s="143"/>
      <c r="B116" s="6">
        <f>B115+7</f>
        <v>44619</v>
      </c>
      <c r="C116" s="24">
        <f>E115+F115-J115</f>
        <v>174224.50502899458</v>
      </c>
      <c r="D116" s="16">
        <v>4800</v>
      </c>
      <c r="E116" s="25">
        <f>C116+D116</f>
        <v>179024.50502899458</v>
      </c>
      <c r="F116" s="32"/>
      <c r="G116" s="32"/>
      <c r="H116" s="25">
        <f>E116+F116-G116</f>
        <v>179024.50502899458</v>
      </c>
      <c r="I116" s="33"/>
      <c r="J116" s="27">
        <f>IF(E116&gt;C116,E116*0.023,0)</f>
        <v>4117.5636156668752</v>
      </c>
      <c r="K116" s="25">
        <f>K111+SUM(J113:J116)</f>
        <v>170818.05858667236</v>
      </c>
      <c r="L116" s="21">
        <f>L115+D116+F115</f>
        <v>369915</v>
      </c>
      <c r="M116" s="38">
        <f>(L116-(C3+SUM(F3:F115)))/(C3+SUM(F3:F115))</f>
        <v>25.235106382978724</v>
      </c>
    </row>
    <row r="117" spans="1:13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9"/>
    </row>
    <row r="118" spans="1:13" s="30" customFormat="1">
      <c r="A118" s="141">
        <v>24</v>
      </c>
      <c r="B118" s="43">
        <f>B116+7</f>
        <v>44626</v>
      </c>
      <c r="C118" s="44">
        <f>E116+F116-J116</f>
        <v>174906.9414133277</v>
      </c>
      <c r="D118" s="16">
        <v>4800</v>
      </c>
      <c r="E118" s="46">
        <f>C118+D118</f>
        <v>179706.9414133277</v>
      </c>
      <c r="F118" s="47"/>
      <c r="G118" s="47"/>
      <c r="H118" s="46">
        <f>E118+F118-G118</f>
        <v>179706.9414133277</v>
      </c>
      <c r="I118" s="48"/>
      <c r="J118" s="48">
        <f>IF(E118&gt;C118,E118*0.023,0)</f>
        <v>4133.2596525065373</v>
      </c>
      <c r="K118" s="49"/>
      <c r="L118" s="46">
        <f>L116+D118+F116</f>
        <v>374715</v>
      </c>
      <c r="M118" s="53">
        <f>(L118-(C3+SUM(F3:F116)))/(C3+SUM(F3:F116))</f>
        <v>25.575531914893617</v>
      </c>
    </row>
    <row r="119" spans="1:13" s="30" customFormat="1">
      <c r="A119" s="142"/>
      <c r="B119" s="1">
        <f>B118+7</f>
        <v>44633</v>
      </c>
      <c r="C119" s="24">
        <f>E118+F118-J118</f>
        <v>175573.68176082117</v>
      </c>
      <c r="D119" s="16">
        <v>4800</v>
      </c>
      <c r="E119" s="25">
        <f>C119+D119</f>
        <v>180373.68176082117</v>
      </c>
      <c r="F119" s="29"/>
      <c r="G119" s="29"/>
      <c r="H119" s="25">
        <f>E119+F119-G119</f>
        <v>180373.68176082117</v>
      </c>
      <c r="I119" s="27"/>
      <c r="J119" s="27">
        <f>IF(E119&gt;C119,E119*0.023,0)</f>
        <v>4148.5946804988871</v>
      </c>
      <c r="K119" s="25"/>
      <c r="L119" s="21">
        <f>L118+D119+F118</f>
        <v>379515</v>
      </c>
      <c r="M119" s="38">
        <f>(L119-(C3+SUM(F3:F118)))/(C3+SUM(F3:F118))</f>
        <v>25.915957446808509</v>
      </c>
    </row>
    <row r="120" spans="1:13" s="30" customFormat="1">
      <c r="A120" s="142"/>
      <c r="B120" s="1">
        <f>B119+7</f>
        <v>44640</v>
      </c>
      <c r="C120" s="24">
        <f>E119+F119-J119</f>
        <v>176225.08708032229</v>
      </c>
      <c r="D120" s="16">
        <v>4800</v>
      </c>
      <c r="E120" s="25">
        <f>C120+D120</f>
        <v>181025.08708032229</v>
      </c>
      <c r="F120" s="29"/>
      <c r="G120" s="29"/>
      <c r="H120" s="25">
        <f>E120+F120-G120</f>
        <v>181025.08708032229</v>
      </c>
      <c r="I120" s="27"/>
      <c r="J120" s="27">
        <f>IF(E120&gt;C120,E120*0.023,0)</f>
        <v>4163.5770028474126</v>
      </c>
      <c r="K120" s="25"/>
      <c r="L120" s="21">
        <f>L119+D120+F119</f>
        <v>384315</v>
      </c>
      <c r="M120" s="38">
        <f>(L120-(C3+SUM(F3:F119)))/(C3+SUM(F3:F119))</f>
        <v>26.256382978723405</v>
      </c>
    </row>
    <row r="121" spans="1:13" s="30" customFormat="1" ht="15.75" thickBot="1">
      <c r="A121" s="143"/>
      <c r="B121" s="6">
        <f>B120+7</f>
        <v>44647</v>
      </c>
      <c r="C121" s="50">
        <f>E120+F120-J120</f>
        <v>176861.51007747487</v>
      </c>
      <c r="D121" s="16">
        <v>4800</v>
      </c>
      <c r="E121" s="52">
        <f>C121+D121</f>
        <v>181661.51007747487</v>
      </c>
      <c r="F121" s="32"/>
      <c r="G121" s="32"/>
      <c r="H121" s="52">
        <f>E121+F121-G121</f>
        <v>181661.51007747487</v>
      </c>
      <c r="I121" s="33"/>
      <c r="J121" s="33">
        <f>IF(E121&gt;C121,E121*0.023,0)</f>
        <v>4178.2147317819217</v>
      </c>
      <c r="K121" s="52">
        <f>K116+SUM(J118:J121)</f>
        <v>187441.7046543071</v>
      </c>
      <c r="L121" s="54">
        <f>L120+D121+F120</f>
        <v>389115</v>
      </c>
      <c r="M121" s="55">
        <f>(L121-(C3+SUM(F3:F120)))/(C3+SUM(F3:F120))</f>
        <v>26.596808510638297</v>
      </c>
    </row>
  </sheetData>
  <mergeCells count="24">
    <mergeCell ref="A118:A121"/>
    <mergeCell ref="A63:A66"/>
    <mergeCell ref="A68:A71"/>
    <mergeCell ref="A73:A76"/>
    <mergeCell ref="A78:A81"/>
    <mergeCell ref="A83:A86"/>
    <mergeCell ref="A88:A91"/>
    <mergeCell ref="A93:A96"/>
    <mergeCell ref="A98:A101"/>
    <mergeCell ref="A103:A106"/>
    <mergeCell ref="A108:A111"/>
    <mergeCell ref="A113:A116"/>
    <mergeCell ref="A58:A61"/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53:A56"/>
  </mergeCells>
  <pageMargins left="0.7" right="0.7" top="0.75" bottom="0.75" header="0.3" footer="0.3"/>
  <pageSetup paperSize="9" orientation="portrait" horizontalDpi="4294967293" verticalDpi="300" r:id="rId1"/>
  <ignoredErrors>
    <ignoredError sqref="M10 M25" formulaRange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121"/>
  <sheetViews>
    <sheetView topLeftCell="A21" workbookViewId="0">
      <selection activeCell="C28" sqref="C28"/>
    </sheetView>
  </sheetViews>
  <sheetFormatPr defaultRowHeight="15"/>
  <cols>
    <col min="1" max="1" width="4.7109375" style="7" bestFit="1" customWidth="1"/>
    <col min="3" max="3" width="9.5703125" bestFit="1" customWidth="1"/>
    <col min="5" max="5" width="12" bestFit="1" customWidth="1"/>
    <col min="6" max="6" width="10.42578125" bestFit="1" customWidth="1"/>
    <col min="7" max="7" width="13.7109375" bestFit="1" customWidth="1"/>
    <col min="8" max="8" width="10.28515625" bestFit="1" customWidth="1"/>
    <col min="9" max="9" width="13.28515625" bestFit="1" customWidth="1"/>
    <col min="10" max="10" width="13.140625" bestFit="1" customWidth="1"/>
    <col min="11" max="12" width="9.5703125" bestFit="1" customWidth="1"/>
    <col min="13" max="13" width="8" style="40" bestFit="1" customWidth="1"/>
  </cols>
  <sheetData>
    <row r="1" spans="1:15" ht="24" thickBot="1">
      <c r="A1" s="8" t="s">
        <v>5</v>
      </c>
      <c r="B1" s="8" t="s">
        <v>0</v>
      </c>
      <c r="C1" s="9" t="s">
        <v>6</v>
      </c>
      <c r="D1" s="19" t="s">
        <v>7</v>
      </c>
      <c r="E1" s="10" t="s">
        <v>9</v>
      </c>
      <c r="F1" s="10" t="s">
        <v>1</v>
      </c>
      <c r="G1" s="10" t="s">
        <v>1</v>
      </c>
      <c r="H1" s="10" t="s">
        <v>10</v>
      </c>
      <c r="I1" s="10" t="s">
        <v>1</v>
      </c>
      <c r="J1" s="10" t="s">
        <v>1</v>
      </c>
      <c r="K1" s="11" t="s">
        <v>11</v>
      </c>
      <c r="L1" s="11" t="s">
        <v>12</v>
      </c>
      <c r="M1" s="37" t="s">
        <v>4</v>
      </c>
    </row>
    <row r="2" spans="1:15" ht="24" thickBot="1">
      <c r="A2" s="8" t="s">
        <v>3</v>
      </c>
      <c r="B2" s="8" t="s">
        <v>2</v>
      </c>
      <c r="C2" s="12" t="s">
        <v>13</v>
      </c>
      <c r="D2" s="20" t="s">
        <v>14</v>
      </c>
      <c r="E2" s="13" t="s">
        <v>15</v>
      </c>
      <c r="F2" s="13" t="s">
        <v>16</v>
      </c>
      <c r="G2" s="13" t="s">
        <v>17</v>
      </c>
      <c r="H2" s="13" t="s">
        <v>18</v>
      </c>
      <c r="I2" s="13" t="s">
        <v>19</v>
      </c>
      <c r="J2" s="13" t="s">
        <v>20</v>
      </c>
      <c r="K2" s="11" t="s">
        <v>20</v>
      </c>
      <c r="L2" s="11" t="s">
        <v>21</v>
      </c>
      <c r="M2" s="37" t="s">
        <v>8</v>
      </c>
    </row>
    <row r="3" spans="1:15" s="23" customFormat="1" ht="14.25">
      <c r="A3" s="141">
        <v>1</v>
      </c>
      <c r="B3" s="14">
        <v>43982</v>
      </c>
      <c r="C3" s="15">
        <v>10500</v>
      </c>
      <c r="D3" s="16">
        <v>800</v>
      </c>
      <c r="E3" s="21">
        <f>C3+D3</f>
        <v>11300</v>
      </c>
      <c r="F3" s="22"/>
      <c r="G3" s="22"/>
      <c r="H3" s="21">
        <f>E3+F3-G3</f>
        <v>11300</v>
      </c>
      <c r="I3" s="22"/>
      <c r="J3" s="22"/>
      <c r="K3" s="21"/>
      <c r="L3" s="21">
        <f>C3+D3</f>
        <v>11300</v>
      </c>
      <c r="M3" s="38">
        <f>(L3-C3)/C3</f>
        <v>7.6190476190476197E-2</v>
      </c>
    </row>
    <row r="4" spans="1:15" s="30" customFormat="1">
      <c r="A4" s="144"/>
      <c r="B4" s="1">
        <f>B3+7</f>
        <v>43989</v>
      </c>
      <c r="C4" s="24">
        <f>H3+F3</f>
        <v>11300</v>
      </c>
      <c r="D4" s="16">
        <v>800</v>
      </c>
      <c r="E4" s="25">
        <f>C4+D4</f>
        <v>12100</v>
      </c>
      <c r="F4" s="26"/>
      <c r="G4" s="34"/>
      <c r="H4" s="25">
        <f>E4+F4-G4</f>
        <v>12100</v>
      </c>
      <c r="I4" s="26"/>
      <c r="J4" s="34"/>
      <c r="K4" s="25"/>
      <c r="L4" s="21">
        <f>L3+D4+F3</f>
        <v>12100</v>
      </c>
      <c r="M4" s="38">
        <f>(L4-(C3+SUM(F3:F3)))/(C3+SUM(F3:F3))</f>
        <v>0.15238095238095239</v>
      </c>
      <c r="N4" s="35"/>
      <c r="O4" s="36"/>
    </row>
    <row r="5" spans="1:15" s="30" customFormat="1">
      <c r="A5" s="144"/>
      <c r="B5" s="1">
        <f>B4+7</f>
        <v>43996</v>
      </c>
      <c r="C5" s="24">
        <f>E4+F4-J4</f>
        <v>12100</v>
      </c>
      <c r="D5" s="16">
        <v>800</v>
      </c>
      <c r="E5" s="25">
        <f>C5+D5</f>
        <v>12900</v>
      </c>
      <c r="F5" s="26"/>
      <c r="G5" s="34"/>
      <c r="H5" s="25">
        <f>E5+F5-G5</f>
        <v>12900</v>
      </c>
      <c r="I5" s="26"/>
      <c r="J5" s="34">
        <v>300</v>
      </c>
      <c r="K5" s="25"/>
      <c r="L5" s="21">
        <f>L4+D5+F4</f>
        <v>12900</v>
      </c>
      <c r="M5" s="38">
        <f>(L5-(C3+SUM(F3:F4)))/(C3+SUM(F3:F4))</f>
        <v>0.22857142857142856</v>
      </c>
      <c r="O5" s="36"/>
    </row>
    <row r="6" spans="1:15" s="30" customFormat="1" ht="15.75" thickBot="1">
      <c r="A6" s="145"/>
      <c r="B6" s="1">
        <f>B5+7</f>
        <v>44003</v>
      </c>
      <c r="C6" s="24">
        <f>E5+F5-J5</f>
        <v>12600</v>
      </c>
      <c r="D6" s="16">
        <v>800</v>
      </c>
      <c r="E6" s="25">
        <f>C6+D6</f>
        <v>13400</v>
      </c>
      <c r="F6" s="26"/>
      <c r="G6" s="26"/>
      <c r="H6" s="25">
        <f>E6+F6-G6</f>
        <v>13400</v>
      </c>
      <c r="I6" s="26"/>
      <c r="J6" s="34">
        <v>30</v>
      </c>
      <c r="K6" s="25"/>
      <c r="L6" s="21">
        <f>L5+D6+F5</f>
        <v>13700</v>
      </c>
      <c r="M6" s="38">
        <f>(L6-(C3+SUM(F3:F5)))/(C3+SUM(F3:F5))</f>
        <v>0.30476190476190479</v>
      </c>
      <c r="O6" s="36"/>
    </row>
    <row r="7" spans="1:15" s="30" customFormat="1" ht="15.75" thickBot="1">
      <c r="A7" s="2"/>
      <c r="B7" s="2"/>
      <c r="C7" s="3"/>
      <c r="D7" s="18"/>
      <c r="E7" s="4"/>
      <c r="F7" s="4"/>
      <c r="G7" s="4"/>
      <c r="H7" s="4"/>
      <c r="I7" s="5"/>
      <c r="J7" s="137"/>
      <c r="K7" s="4"/>
      <c r="L7" s="4"/>
      <c r="M7" s="39"/>
    </row>
    <row r="8" spans="1:15" s="30" customFormat="1">
      <c r="A8" s="141">
        <v>2</v>
      </c>
      <c r="B8" s="1">
        <f>B6+7</f>
        <v>44010</v>
      </c>
      <c r="C8" s="24">
        <f>E6+F6-J6</f>
        <v>13370</v>
      </c>
      <c r="D8" s="16">
        <v>800</v>
      </c>
      <c r="E8" s="21">
        <f>C8+D8</f>
        <v>14170</v>
      </c>
      <c r="F8" s="26"/>
      <c r="G8" s="26"/>
      <c r="H8" s="21">
        <f>E8+F8-G8</f>
        <v>14170</v>
      </c>
      <c r="I8" s="27"/>
      <c r="J8" s="138"/>
      <c r="K8" s="25"/>
      <c r="L8" s="21">
        <f>L6+D8+F6</f>
        <v>14500</v>
      </c>
      <c r="M8" s="38">
        <f>(L8-(C3+SUM(F3:F6)))/(C3+SUM(F3:F6))</f>
        <v>0.38095238095238093</v>
      </c>
    </row>
    <row r="9" spans="1:15" s="30" customFormat="1">
      <c r="A9" s="144"/>
      <c r="B9" s="1">
        <f>B8+7</f>
        <v>44017</v>
      </c>
      <c r="C9" s="24">
        <f>E8+F8-J8</f>
        <v>14170</v>
      </c>
      <c r="D9" s="16">
        <v>800</v>
      </c>
      <c r="E9" s="25">
        <f>C9+D9</f>
        <v>14970</v>
      </c>
      <c r="F9" s="26"/>
      <c r="G9" s="26"/>
      <c r="H9" s="25">
        <f>E9+F9-G9</f>
        <v>14970</v>
      </c>
      <c r="I9" s="27"/>
      <c r="J9" s="138"/>
      <c r="K9" s="25"/>
      <c r="L9" s="21">
        <f>L8+D9+F8</f>
        <v>15300</v>
      </c>
      <c r="M9" s="38">
        <f>(L9-(C3+SUM(F3:F8)))/(C3+SUM(F3:F8))</f>
        <v>0.45714285714285713</v>
      </c>
    </row>
    <row r="10" spans="1:15" s="30" customFormat="1">
      <c r="A10" s="144"/>
      <c r="B10" s="1">
        <f>B9+7</f>
        <v>44024</v>
      </c>
      <c r="C10" s="24">
        <f>E9+F9-J9</f>
        <v>14970</v>
      </c>
      <c r="D10" s="16">
        <v>800</v>
      </c>
      <c r="E10" s="25">
        <f>C10+D10</f>
        <v>15770</v>
      </c>
      <c r="F10" s="26">
        <v>1000</v>
      </c>
      <c r="G10" s="26"/>
      <c r="H10" s="25">
        <f>E10+F10-G10</f>
        <v>16770</v>
      </c>
      <c r="I10" s="27"/>
      <c r="J10" s="138"/>
      <c r="K10" s="25"/>
      <c r="L10" s="21">
        <f>L9+D10+F9</f>
        <v>16100</v>
      </c>
      <c r="M10" s="38">
        <f>(L10-(C3+SUM(F3:F9)))/(C3+SUM(F3:F9))</f>
        <v>0.53333333333333333</v>
      </c>
    </row>
    <row r="11" spans="1:15" s="30" customFormat="1" ht="15.75" thickBot="1">
      <c r="A11" s="145"/>
      <c r="B11" s="1">
        <f>B10+7</f>
        <v>44031</v>
      </c>
      <c r="C11" s="24">
        <f>E10+F10-J10</f>
        <v>16770</v>
      </c>
      <c r="D11" s="16">
        <v>800</v>
      </c>
      <c r="E11" s="25">
        <f>C11+D11</f>
        <v>17570</v>
      </c>
      <c r="F11" s="26"/>
      <c r="G11" s="26"/>
      <c r="H11" s="25">
        <f>E11+F11-G11</f>
        <v>17570</v>
      </c>
      <c r="I11" s="27"/>
      <c r="J11" s="138">
        <v>30</v>
      </c>
      <c r="K11" s="25"/>
      <c r="L11" s="21">
        <f>L10+D11+F10</f>
        <v>17900</v>
      </c>
      <c r="M11" s="38">
        <f>(L11-(C3+SUM(F3:F10)))/(C3+SUM(F3:F10))</f>
        <v>0.55652173913043479</v>
      </c>
    </row>
    <row r="12" spans="1:15" s="30" customFormat="1" ht="15.75" thickBot="1">
      <c r="A12" s="2"/>
      <c r="B12" s="2"/>
      <c r="C12" s="3"/>
      <c r="D12" s="4"/>
      <c r="E12" s="4"/>
      <c r="F12" s="4"/>
      <c r="G12" s="4"/>
      <c r="H12" s="4"/>
      <c r="I12" s="5"/>
      <c r="J12" s="137"/>
      <c r="K12" s="4"/>
      <c r="L12" s="4"/>
      <c r="M12" s="39"/>
    </row>
    <row r="13" spans="1:15" s="30" customFormat="1">
      <c r="A13" s="141">
        <v>3</v>
      </c>
      <c r="B13" s="1">
        <f>B11+7</f>
        <v>44038</v>
      </c>
      <c r="C13" s="24">
        <f>E11+F11-J11</f>
        <v>17540</v>
      </c>
      <c r="D13" s="16">
        <v>1000</v>
      </c>
      <c r="E13" s="21">
        <f>C13+D13</f>
        <v>18540</v>
      </c>
      <c r="F13" s="26"/>
      <c r="G13" s="26"/>
      <c r="H13" s="21">
        <f>E13+F13-G13</f>
        <v>18540</v>
      </c>
      <c r="I13" s="27"/>
      <c r="J13" s="138"/>
      <c r="K13" s="25"/>
      <c r="L13" s="21">
        <f>L11+D13+F11</f>
        <v>18900</v>
      </c>
      <c r="M13" s="38">
        <f>(L13-(C3+SUM(F3:F11)))/(C3+SUM(F3:F11))</f>
        <v>0.64347826086956517</v>
      </c>
    </row>
    <row r="14" spans="1:15" s="30" customFormat="1">
      <c r="A14" s="144"/>
      <c r="B14" s="1">
        <f>B13+7</f>
        <v>44045</v>
      </c>
      <c r="C14" s="24">
        <f>E13+F13-J13</f>
        <v>18540</v>
      </c>
      <c r="D14" s="16">
        <v>1000</v>
      </c>
      <c r="E14" s="25">
        <f>C14+D14</f>
        <v>19540</v>
      </c>
      <c r="F14" s="26"/>
      <c r="G14" s="26"/>
      <c r="H14" s="25">
        <f>E14+F14-G14</f>
        <v>19540</v>
      </c>
      <c r="I14" s="27"/>
      <c r="J14" s="138"/>
      <c r="K14" s="25"/>
      <c r="L14" s="21">
        <f>L13+D14+F13</f>
        <v>19900</v>
      </c>
      <c r="M14" s="38">
        <f>(L14-(C3+SUM(F3:F13)))/(C3+SUM(F3:F13))</f>
        <v>0.73043478260869565</v>
      </c>
    </row>
    <row r="15" spans="1:15" s="30" customFormat="1">
      <c r="A15" s="144"/>
      <c r="B15" s="1">
        <f>B14+7</f>
        <v>44052</v>
      </c>
      <c r="C15" s="24">
        <f>E14+F14-J14</f>
        <v>19540</v>
      </c>
      <c r="D15" s="16">
        <v>1000</v>
      </c>
      <c r="E15" s="25">
        <f>C15+D15</f>
        <v>20540</v>
      </c>
      <c r="F15" s="26"/>
      <c r="G15" s="26"/>
      <c r="H15" s="25">
        <f>E15+F15-G15</f>
        <v>20540</v>
      </c>
      <c r="I15" s="27"/>
      <c r="J15" s="138"/>
      <c r="K15" s="25"/>
      <c r="L15" s="21">
        <f>L14+D15+F14</f>
        <v>20900</v>
      </c>
      <c r="M15" s="38">
        <f>(L15-(C3+SUM(F3:F14)))/(C3+SUM(F3:F14))</f>
        <v>0.81739130434782614</v>
      </c>
    </row>
    <row r="16" spans="1:15" s="30" customFormat="1" ht="15.75" thickBot="1">
      <c r="A16" s="145"/>
      <c r="B16" s="1">
        <f>B15+7</f>
        <v>44059</v>
      </c>
      <c r="C16" s="24">
        <f>E15+F15-J15</f>
        <v>20540</v>
      </c>
      <c r="D16" s="16">
        <v>1000</v>
      </c>
      <c r="E16" s="25">
        <f>C16+D16</f>
        <v>21540</v>
      </c>
      <c r="F16" s="26"/>
      <c r="G16" s="26"/>
      <c r="H16" s="25">
        <f>E16+F16-G16</f>
        <v>21540</v>
      </c>
      <c r="I16" s="27"/>
      <c r="J16" s="138">
        <v>30</v>
      </c>
      <c r="K16" s="25"/>
      <c r="L16" s="21">
        <f>L15+D16+F15</f>
        <v>21900</v>
      </c>
      <c r="M16" s="38">
        <f>(L16-(C3+SUM(F3:F15)))/(C3+SUM(F3:F15))</f>
        <v>0.90434782608695652</v>
      </c>
    </row>
    <row r="17" spans="1:14" s="30" customFormat="1" ht="15.75" thickBot="1">
      <c r="A17" s="2"/>
      <c r="B17" s="2"/>
      <c r="C17" s="3"/>
      <c r="D17" s="18"/>
      <c r="E17" s="4"/>
      <c r="F17" s="4"/>
      <c r="G17" s="4"/>
      <c r="H17" s="4"/>
      <c r="I17" s="5"/>
      <c r="J17" s="137"/>
      <c r="K17" s="4"/>
      <c r="L17" s="4"/>
      <c r="M17" s="39"/>
    </row>
    <row r="18" spans="1:14" s="30" customFormat="1">
      <c r="A18" s="141">
        <v>4</v>
      </c>
      <c r="B18" s="1">
        <f>B16+7</f>
        <v>44066</v>
      </c>
      <c r="C18" s="24">
        <f>E16+F16-J16</f>
        <v>21510</v>
      </c>
      <c r="D18" s="16">
        <v>1200</v>
      </c>
      <c r="E18" s="21">
        <f>C18+D18</f>
        <v>22710</v>
      </c>
      <c r="F18" s="26"/>
      <c r="G18" s="26"/>
      <c r="H18" s="21">
        <f>E18+F18-G18</f>
        <v>22710</v>
      </c>
      <c r="I18" s="27"/>
      <c r="J18" s="138"/>
      <c r="K18" s="25"/>
      <c r="L18" s="21">
        <f>L16+D18+F16</f>
        <v>23100</v>
      </c>
      <c r="M18" s="38">
        <f>(L18-(C3+SUM(F3:F16)))/(C3+SUM(F3:F16))</f>
        <v>1.008695652173913</v>
      </c>
    </row>
    <row r="19" spans="1:14" s="30" customFormat="1">
      <c r="A19" s="144"/>
      <c r="B19" s="1">
        <f>B18+7</f>
        <v>44073</v>
      </c>
      <c r="C19" s="24">
        <f>E18+F18-J18</f>
        <v>22710</v>
      </c>
      <c r="D19" s="16">
        <v>1200</v>
      </c>
      <c r="E19" s="25">
        <f>C19+D19</f>
        <v>23910</v>
      </c>
      <c r="F19" s="26"/>
      <c r="G19" s="26"/>
      <c r="H19" s="25">
        <f>E19+F19-G19</f>
        <v>23910</v>
      </c>
      <c r="I19" s="27"/>
      <c r="J19" s="138"/>
      <c r="K19" s="25"/>
      <c r="L19" s="21">
        <f>L18+D19+F18</f>
        <v>24300</v>
      </c>
      <c r="M19" s="38">
        <f>(L19-(C3+SUM(F3:F18)))/(C3+SUM(F3:F18))</f>
        <v>1.1130434782608696</v>
      </c>
    </row>
    <row r="20" spans="1:14" s="30" customFormat="1">
      <c r="A20" s="144"/>
      <c r="B20" s="1">
        <f>B19+7</f>
        <v>44080</v>
      </c>
      <c r="C20" s="24">
        <f>E19+F19-J19</f>
        <v>23910</v>
      </c>
      <c r="D20" s="16">
        <v>1400</v>
      </c>
      <c r="E20" s="25">
        <f>C20+D20</f>
        <v>25310</v>
      </c>
      <c r="F20" s="26"/>
      <c r="G20" s="26"/>
      <c r="H20" s="25">
        <f>E20+F20-G20</f>
        <v>25310</v>
      </c>
      <c r="I20" s="27"/>
      <c r="J20" s="138"/>
      <c r="K20" s="25"/>
      <c r="L20" s="21">
        <f>L19+D20+F19</f>
        <v>25700</v>
      </c>
      <c r="M20" s="38">
        <f>(L20-(C3+SUM(F3:F19)))/(C3+SUM(F3:F19))</f>
        <v>1.2347826086956522</v>
      </c>
    </row>
    <row r="21" spans="1:14" s="30" customFormat="1" ht="15.75" thickBot="1">
      <c r="A21" s="145"/>
      <c r="B21" s="1">
        <f>B20+7</f>
        <v>44087</v>
      </c>
      <c r="C21" s="24">
        <f>E20+F20-J20</f>
        <v>25310</v>
      </c>
      <c r="D21" s="16">
        <v>1400</v>
      </c>
      <c r="E21" s="25">
        <f>C21+D21</f>
        <v>26710</v>
      </c>
      <c r="F21" s="26"/>
      <c r="G21" s="26"/>
      <c r="H21" s="25">
        <f>E21+F21-G21</f>
        <v>26710</v>
      </c>
      <c r="I21" s="27"/>
      <c r="J21" s="138">
        <v>30</v>
      </c>
      <c r="K21" s="25"/>
      <c r="L21" s="21">
        <f>L20+D21+F20</f>
        <v>27100</v>
      </c>
      <c r="M21" s="38">
        <f>(L21-(C3+SUM(F3:F20)))/(C3+SUM(F3:F20))</f>
        <v>1.3565217391304347</v>
      </c>
      <c r="N21" s="28"/>
    </row>
    <row r="22" spans="1:14" s="30" customFormat="1" ht="15.75" thickBot="1">
      <c r="A22" s="2"/>
      <c r="B22" s="2"/>
      <c r="C22" s="3"/>
      <c r="D22" s="18"/>
      <c r="E22" s="4"/>
      <c r="F22" s="4"/>
      <c r="G22" s="4"/>
      <c r="H22" s="4"/>
      <c r="I22" s="5"/>
      <c r="J22" s="137"/>
      <c r="K22" s="4"/>
      <c r="L22" s="4"/>
      <c r="M22" s="39"/>
    </row>
    <row r="23" spans="1:14" s="30" customFormat="1">
      <c r="A23" s="141">
        <v>5</v>
      </c>
      <c r="B23" s="1">
        <f>B21+7</f>
        <v>44094</v>
      </c>
      <c r="C23" s="24">
        <f>E21+F21-J21</f>
        <v>26680</v>
      </c>
      <c r="D23" s="16">
        <v>1400</v>
      </c>
      <c r="E23" s="21">
        <f>C23+D23</f>
        <v>28080</v>
      </c>
      <c r="F23" s="26"/>
      <c r="G23" s="26"/>
      <c r="H23" s="21">
        <f>E23+F23-G23</f>
        <v>28080</v>
      </c>
      <c r="I23" s="27"/>
      <c r="J23" s="138"/>
      <c r="K23" s="25"/>
      <c r="L23" s="21">
        <f>L21+D23+F21</f>
        <v>28500</v>
      </c>
      <c r="M23" s="38">
        <f>(L23-(C3+SUM(F3:F21)))/(C3+SUM(F3:F21))</f>
        <v>1.4782608695652173</v>
      </c>
    </row>
    <row r="24" spans="1:14" s="30" customFormat="1">
      <c r="A24" s="144"/>
      <c r="B24" s="1">
        <f>B23+7</f>
        <v>44101</v>
      </c>
      <c r="C24" s="24">
        <f>E23+F23-J23</f>
        <v>28080</v>
      </c>
      <c r="D24" s="16">
        <v>1600</v>
      </c>
      <c r="E24" s="25">
        <f>C24+D24</f>
        <v>29680</v>
      </c>
      <c r="F24" s="26"/>
      <c r="G24" s="26"/>
      <c r="H24" s="25">
        <f>E24+F24-G24</f>
        <v>29680</v>
      </c>
      <c r="I24" s="27"/>
      <c r="J24" s="138">
        <v>2770</v>
      </c>
      <c r="K24" s="25"/>
      <c r="L24" s="21">
        <f>L23+D24+F23</f>
        <v>30100</v>
      </c>
      <c r="M24" s="38">
        <f>(L24-(C3+SUM(F3:F23)))/(C3+SUM(F3:F23))</f>
        <v>1.6173913043478261</v>
      </c>
    </row>
    <row r="25" spans="1:14" s="30" customFormat="1">
      <c r="A25" s="144"/>
      <c r="B25" s="1">
        <f>B24+7</f>
        <v>44108</v>
      </c>
      <c r="C25" s="24">
        <f>E24+F24-J24</f>
        <v>26910</v>
      </c>
      <c r="D25" s="16">
        <v>1600</v>
      </c>
      <c r="E25" s="25">
        <f>C25+D25</f>
        <v>28510</v>
      </c>
      <c r="F25" s="29">
        <v>2600</v>
      </c>
      <c r="G25" s="29"/>
      <c r="H25" s="25">
        <f>E25+F25-G25</f>
        <v>31110</v>
      </c>
      <c r="I25" s="27"/>
      <c r="J25" s="138"/>
      <c r="K25" s="25"/>
      <c r="L25" s="21">
        <f>L24+D25+F24</f>
        <v>31700</v>
      </c>
      <c r="M25" s="38">
        <f>(L25-(C3+SUM(F3:F24)))/(C3+SUM(F3:F24))</f>
        <v>1.7565217391304349</v>
      </c>
    </row>
    <row r="26" spans="1:14" s="30" customFormat="1" ht="15.75" thickBot="1">
      <c r="A26" s="145"/>
      <c r="B26" s="1">
        <f>B25+7</f>
        <v>44115</v>
      </c>
      <c r="C26" s="24">
        <f>E25+F25-J25</f>
        <v>31110</v>
      </c>
      <c r="D26" s="16">
        <v>1800</v>
      </c>
      <c r="E26" s="25">
        <f>C26+D26</f>
        <v>32910</v>
      </c>
      <c r="F26" s="29"/>
      <c r="G26" s="29"/>
      <c r="H26" s="25">
        <f>E26+F26-G26</f>
        <v>32910</v>
      </c>
      <c r="I26" s="27"/>
      <c r="J26" s="27">
        <v>1000</v>
      </c>
      <c r="K26" s="25"/>
      <c r="L26" s="56">
        <f>L25+D26+F25</f>
        <v>36100</v>
      </c>
      <c r="M26" s="57">
        <f>(L26-(C3+SUM(F3:F25)))/(C3+SUM(F3:F25))</f>
        <v>1.5602836879432624</v>
      </c>
    </row>
    <row r="27" spans="1:14" s="30" customFormat="1" ht="15.75" thickBot="1">
      <c r="A27" s="2"/>
      <c r="B27" s="2"/>
      <c r="C27" s="3"/>
      <c r="D27" s="18"/>
      <c r="E27" s="4"/>
      <c r="F27" s="4"/>
      <c r="G27" s="4"/>
      <c r="H27" s="4"/>
      <c r="I27" s="5"/>
      <c r="J27" s="4"/>
      <c r="K27" s="4"/>
      <c r="L27" s="4"/>
      <c r="M27" s="39"/>
    </row>
    <row r="28" spans="1:14" s="30" customFormat="1">
      <c r="A28" s="141">
        <v>6</v>
      </c>
      <c r="B28" s="41">
        <f>B26+7</f>
        <v>44122</v>
      </c>
      <c r="C28" s="42">
        <f>E26+F26-J26</f>
        <v>31910</v>
      </c>
      <c r="D28" s="16">
        <v>1800</v>
      </c>
      <c r="E28" s="21">
        <f>C28+D28</f>
        <v>33710</v>
      </c>
      <c r="F28" s="29"/>
      <c r="G28" s="29"/>
      <c r="H28" s="21">
        <f>E28+F28-G28</f>
        <v>33710</v>
      </c>
      <c r="I28" s="27"/>
      <c r="J28" s="27"/>
      <c r="K28" s="25"/>
      <c r="L28" s="21">
        <f>L26+D28+F26</f>
        <v>37900</v>
      </c>
      <c r="M28" s="38">
        <f>(L28-(C3+SUM(F3:F26)))/(C3+SUM(F3:F26))</f>
        <v>1.6879432624113475</v>
      </c>
    </row>
    <row r="29" spans="1:14" s="30" customFormat="1">
      <c r="A29" s="144"/>
      <c r="B29" s="1">
        <f>B28+7</f>
        <v>44129</v>
      </c>
      <c r="C29" s="24">
        <f>E28+F28-J28</f>
        <v>33710</v>
      </c>
      <c r="D29" s="16">
        <v>2000</v>
      </c>
      <c r="E29" s="25">
        <f>C29+D29</f>
        <v>35710</v>
      </c>
      <c r="F29" s="29"/>
      <c r="G29" s="29"/>
      <c r="H29" s="25">
        <f>E29+F29-G29</f>
        <v>35710</v>
      </c>
      <c r="I29" s="27"/>
      <c r="J29" s="27"/>
      <c r="K29" s="25"/>
      <c r="L29" s="21">
        <f>L28+D29+F28</f>
        <v>39900</v>
      </c>
      <c r="M29" s="38">
        <f>(L29-(C3+SUM(F3:F28)))/(C3+SUM(F3:F28))</f>
        <v>1.8297872340425532</v>
      </c>
    </row>
    <row r="30" spans="1:14" s="30" customFormat="1">
      <c r="A30" s="144"/>
      <c r="B30" s="1">
        <f>B29+7</f>
        <v>44136</v>
      </c>
      <c r="C30" s="24">
        <f>E29+F29-J29</f>
        <v>35710</v>
      </c>
      <c r="D30" s="16">
        <v>2000</v>
      </c>
      <c r="E30" s="25">
        <f>C30+D30</f>
        <v>37710</v>
      </c>
      <c r="F30" s="29"/>
      <c r="G30" s="29"/>
      <c r="H30" s="25">
        <f>E30+F30-G30</f>
        <v>37710</v>
      </c>
      <c r="I30" s="27"/>
      <c r="J30" s="27"/>
      <c r="K30" s="25"/>
      <c r="L30" s="21">
        <f>L29+D30+F29</f>
        <v>41900</v>
      </c>
      <c r="M30" s="38">
        <f>(L30-(C3+SUM(F3:F29)))/(C3+SUM(F3:F29))</f>
        <v>1.9716312056737588</v>
      </c>
    </row>
    <row r="31" spans="1:14" s="30" customFormat="1" ht="15.75" thickBot="1">
      <c r="A31" s="145"/>
      <c r="B31" s="1">
        <f>B30+7</f>
        <v>44143</v>
      </c>
      <c r="C31" s="24">
        <f>E30+F30-J30</f>
        <v>37710</v>
      </c>
      <c r="D31" s="16">
        <v>2200</v>
      </c>
      <c r="E31" s="25">
        <f>C31+D31</f>
        <v>39910</v>
      </c>
      <c r="F31" s="29"/>
      <c r="G31" s="29"/>
      <c r="H31" s="25">
        <f>E31+F31-G31</f>
        <v>39910</v>
      </c>
      <c r="I31" s="27"/>
      <c r="J31" s="27"/>
      <c r="K31" s="25"/>
      <c r="L31" s="21">
        <f>L30+D31+F30</f>
        <v>44100</v>
      </c>
      <c r="M31" s="38">
        <f>(L31-(C3+SUM(F3:F30)))/(C3+SUM(F3:F30))</f>
        <v>2.1276595744680851</v>
      </c>
    </row>
    <row r="32" spans="1:14" s="30" customFormat="1" ht="15.75" thickBot="1">
      <c r="A32" s="2"/>
      <c r="B32" s="2"/>
      <c r="C32" s="3"/>
      <c r="D32" s="18"/>
      <c r="E32" s="4"/>
      <c r="F32" s="4"/>
      <c r="G32" s="4"/>
      <c r="H32" s="4"/>
      <c r="I32" s="5"/>
      <c r="J32" s="4"/>
      <c r="K32" s="4"/>
      <c r="L32" s="4"/>
      <c r="M32" s="39"/>
    </row>
    <row r="33" spans="1:14" s="30" customFormat="1">
      <c r="A33" s="141">
        <v>7</v>
      </c>
      <c r="B33" s="1">
        <f>B31+7</f>
        <v>44150</v>
      </c>
      <c r="C33" s="24">
        <f>E31+F31-J31</f>
        <v>39910</v>
      </c>
      <c r="D33" s="16">
        <v>2200</v>
      </c>
      <c r="E33" s="21">
        <f>C33+D33</f>
        <v>42110</v>
      </c>
      <c r="F33" s="29"/>
      <c r="G33" s="29"/>
      <c r="H33" s="21">
        <f>E33+F33-G33</f>
        <v>42110</v>
      </c>
      <c r="I33" s="27"/>
      <c r="J33" s="27"/>
      <c r="K33" s="25"/>
      <c r="L33" s="21">
        <f>L31+D33+F31</f>
        <v>46300</v>
      </c>
      <c r="M33" s="38">
        <f>(L33-(C3+SUM(F3:F31)))/(C3+SUM(F3:F31))</f>
        <v>2.2836879432624113</v>
      </c>
    </row>
    <row r="34" spans="1:14" s="30" customFormat="1">
      <c r="A34" s="144"/>
      <c r="B34" s="1">
        <f>B33+7</f>
        <v>44157</v>
      </c>
      <c r="C34" s="24">
        <f>E33+F33-J33</f>
        <v>42110</v>
      </c>
      <c r="D34" s="16">
        <v>2400</v>
      </c>
      <c r="E34" s="25">
        <f>C34+D34</f>
        <v>44510</v>
      </c>
      <c r="F34" s="29"/>
      <c r="G34" s="29"/>
      <c r="H34" s="25">
        <f>E34+F34-G34</f>
        <v>44510</v>
      </c>
      <c r="I34" s="27"/>
      <c r="J34" s="27"/>
      <c r="K34" s="25"/>
      <c r="L34" s="21">
        <f>L33+D34+F33</f>
        <v>48700</v>
      </c>
      <c r="M34" s="38">
        <f>(L34-(C3+SUM(F3:F33)))/(C3+SUM(F3:F33))</f>
        <v>2.4539007092198584</v>
      </c>
    </row>
    <row r="35" spans="1:14" s="30" customFormat="1">
      <c r="A35" s="144"/>
      <c r="B35" s="1">
        <f>B34+7</f>
        <v>44164</v>
      </c>
      <c r="C35" s="24">
        <f>E34+F34-J34</f>
        <v>44510</v>
      </c>
      <c r="D35" s="16">
        <v>2600</v>
      </c>
      <c r="E35" s="25">
        <f>C35+D35</f>
        <v>47110</v>
      </c>
      <c r="F35" s="29"/>
      <c r="G35" s="29"/>
      <c r="H35" s="25">
        <f>E35+F35-G35</f>
        <v>47110</v>
      </c>
      <c r="I35" s="27"/>
      <c r="J35" s="27"/>
      <c r="K35" s="25"/>
      <c r="L35" s="21">
        <f>L34+D35+F34</f>
        <v>51300</v>
      </c>
      <c r="M35" s="38">
        <f>(L35-(C3+SUM(F3:F34)))/(C3+SUM(F3:F34))</f>
        <v>2.6382978723404253</v>
      </c>
    </row>
    <row r="36" spans="1:14" s="30" customFormat="1" ht="15.75" thickBot="1">
      <c r="A36" s="145"/>
      <c r="B36" s="1">
        <f>B35+7</f>
        <v>44171</v>
      </c>
      <c r="C36" s="24">
        <f>E35+F35-J35</f>
        <v>47110</v>
      </c>
      <c r="D36" s="16">
        <v>2600</v>
      </c>
      <c r="E36" s="25">
        <f>C36+D36</f>
        <v>49710</v>
      </c>
      <c r="F36" s="29"/>
      <c r="G36" s="29"/>
      <c r="H36" s="25">
        <f>E36+F36-G36</f>
        <v>49710</v>
      </c>
      <c r="I36" s="27"/>
      <c r="J36" s="27">
        <v>20000</v>
      </c>
      <c r="K36" s="25"/>
      <c r="L36" s="21">
        <f>L35+D36+F35</f>
        <v>53900</v>
      </c>
      <c r="M36" s="38">
        <f>(L36-(C3+SUM(F3:F35)))/(C3+SUM(F3:F35))</f>
        <v>2.8226950354609928</v>
      </c>
    </row>
    <row r="37" spans="1:14" s="30" customFormat="1" ht="15.75" thickBot="1">
      <c r="A37" s="2"/>
      <c r="B37" s="2"/>
      <c r="C37" s="3"/>
      <c r="D37" s="18"/>
      <c r="E37" s="4"/>
      <c r="F37" s="4"/>
      <c r="G37" s="4"/>
      <c r="H37" s="4"/>
      <c r="I37" s="5"/>
      <c r="J37" s="4"/>
      <c r="K37" s="4"/>
      <c r="L37" s="4"/>
      <c r="M37" s="39"/>
    </row>
    <row r="38" spans="1:14" s="30" customFormat="1">
      <c r="A38" s="141">
        <v>8</v>
      </c>
      <c r="B38" s="1">
        <f>B36+7</f>
        <v>44178</v>
      </c>
      <c r="C38" s="24">
        <f>E36+F36-J36</f>
        <v>29710</v>
      </c>
      <c r="D38" s="16">
        <v>1000</v>
      </c>
      <c r="E38" s="21">
        <f>C38+D38</f>
        <v>30710</v>
      </c>
      <c r="F38" s="29"/>
      <c r="G38" s="29"/>
      <c r="H38" s="21">
        <f>E38+F38-G38</f>
        <v>30710</v>
      </c>
      <c r="I38" s="27"/>
      <c r="J38" s="27"/>
      <c r="K38" s="25"/>
      <c r="L38" s="21">
        <f>L36+D38+F36</f>
        <v>54900</v>
      </c>
      <c r="M38" s="38">
        <f>(L38-(C3+SUM(F3:F36)))/(C3+SUM(F3:F36))</f>
        <v>2.8936170212765959</v>
      </c>
    </row>
    <row r="39" spans="1:14" s="30" customFormat="1">
      <c r="A39" s="144"/>
      <c r="B39" s="1">
        <f>B38+7</f>
        <v>44185</v>
      </c>
      <c r="C39" s="24">
        <f>E38+F38-J38</f>
        <v>30710</v>
      </c>
      <c r="D39" s="16">
        <v>1000</v>
      </c>
      <c r="E39" s="25">
        <f>C39+D39</f>
        <v>31710</v>
      </c>
      <c r="F39" s="29"/>
      <c r="G39" s="29"/>
      <c r="H39" s="25">
        <f>E39+F39-G39</f>
        <v>31710</v>
      </c>
      <c r="I39" s="27"/>
      <c r="J39" s="27"/>
      <c r="K39" s="25"/>
      <c r="L39" s="21">
        <f>L38+D39+F38</f>
        <v>55900</v>
      </c>
      <c r="M39" s="38">
        <f>(L39-(C3+SUM(F3:F38)))/(C3+SUM(F3:F38))</f>
        <v>2.9645390070921986</v>
      </c>
    </row>
    <row r="40" spans="1:14" s="30" customFormat="1">
      <c r="A40" s="144"/>
      <c r="B40" s="1">
        <f>B39+7</f>
        <v>44192</v>
      </c>
      <c r="C40" s="24">
        <f>E39+F39-J39</f>
        <v>31710</v>
      </c>
      <c r="D40" s="16">
        <v>1000</v>
      </c>
      <c r="E40" s="25">
        <f>C40+D40</f>
        <v>32710</v>
      </c>
      <c r="F40" s="29"/>
      <c r="G40" s="29"/>
      <c r="H40" s="25">
        <f>E40+F40-G40</f>
        <v>32710</v>
      </c>
      <c r="I40" s="27"/>
      <c r="J40" s="27"/>
      <c r="K40" s="25"/>
      <c r="L40" s="21">
        <f>L39+D40+F39</f>
        <v>56900</v>
      </c>
      <c r="M40" s="38">
        <f>(L40-(C3+SUM(F3:F39)))/(C3+SUM(F3:F39))</f>
        <v>3.0354609929078014</v>
      </c>
    </row>
    <row r="41" spans="1:14" s="30" customFormat="1" ht="15.75" thickBot="1">
      <c r="A41" s="145"/>
      <c r="B41" s="1">
        <f>B40+7</f>
        <v>44199</v>
      </c>
      <c r="C41" s="24">
        <f>E40+F40-J40</f>
        <v>32710</v>
      </c>
      <c r="D41" s="16">
        <v>1000</v>
      </c>
      <c r="E41" s="25">
        <f>C41+D41</f>
        <v>33710</v>
      </c>
      <c r="F41" s="29"/>
      <c r="G41" s="29"/>
      <c r="H41" s="25">
        <f>E41+F41-G41</f>
        <v>33710</v>
      </c>
      <c r="I41" s="27"/>
      <c r="J41" s="27"/>
      <c r="K41" s="25"/>
      <c r="L41" s="21">
        <f>L40+D41+F40</f>
        <v>57900</v>
      </c>
      <c r="M41" s="38">
        <f>(L41-(C3+SUM(F3:F40)))/(C3+SUM(F3:F40))</f>
        <v>3.1063829787234041</v>
      </c>
    </row>
    <row r="42" spans="1:14" s="30" customFormat="1" ht="15.75" thickBot="1">
      <c r="A42" s="2"/>
      <c r="B42" s="2"/>
      <c r="C42" s="3"/>
      <c r="D42" s="18"/>
      <c r="E42" s="4"/>
      <c r="F42" s="4"/>
      <c r="G42" s="4"/>
      <c r="H42" s="4"/>
      <c r="I42" s="5"/>
      <c r="J42" s="4"/>
      <c r="K42" s="4"/>
      <c r="L42" s="4"/>
      <c r="M42" s="39"/>
    </row>
    <row r="43" spans="1:14" s="30" customFormat="1">
      <c r="A43" s="141">
        <v>9</v>
      </c>
      <c r="B43" s="1">
        <f>B41+7</f>
        <v>44206</v>
      </c>
      <c r="C43" s="24">
        <f>E41+F41-J41</f>
        <v>33710</v>
      </c>
      <c r="D43" s="16">
        <v>2200</v>
      </c>
      <c r="E43" s="21">
        <f>C43+D43</f>
        <v>35910</v>
      </c>
      <c r="F43" s="29"/>
      <c r="G43" s="29"/>
      <c r="H43" s="21">
        <f>E43+F43-G43</f>
        <v>35910</v>
      </c>
      <c r="I43" s="27"/>
      <c r="J43" s="27"/>
      <c r="K43" s="25"/>
      <c r="L43" s="21">
        <f>L41+D43+F41</f>
        <v>60100</v>
      </c>
      <c r="M43" s="38">
        <f>(L43-(C3+SUM(F3:F41)))/(C3+SUM(F3:F41))</f>
        <v>3.2624113475177303</v>
      </c>
    </row>
    <row r="44" spans="1:14" s="30" customFormat="1">
      <c r="A44" s="144"/>
      <c r="B44" s="1">
        <f>B43+7</f>
        <v>44213</v>
      </c>
      <c r="C44" s="24">
        <f>E43+F43-J43</f>
        <v>35910</v>
      </c>
      <c r="D44" s="16">
        <v>2400</v>
      </c>
      <c r="E44" s="25">
        <f>C44+D44</f>
        <v>38310</v>
      </c>
      <c r="F44" s="29"/>
      <c r="G44" s="29"/>
      <c r="H44" s="25">
        <f>E44+F44-G44</f>
        <v>38310</v>
      </c>
      <c r="I44" s="27"/>
      <c r="J44" s="27"/>
      <c r="K44" s="25"/>
      <c r="L44" s="21">
        <f>L43+D44+F43</f>
        <v>62500</v>
      </c>
      <c r="M44" s="38">
        <f>(L44-(C3+SUM(F3:F43)))/(C3+SUM(F3:F43))</f>
        <v>3.4326241134751774</v>
      </c>
      <c r="N44" s="31"/>
    </row>
    <row r="45" spans="1:14" s="30" customFormat="1">
      <c r="A45" s="144"/>
      <c r="B45" s="1">
        <f>B44+7</f>
        <v>44220</v>
      </c>
      <c r="C45" s="24">
        <f>E44+F44-J44</f>
        <v>38310</v>
      </c>
      <c r="D45" s="16">
        <v>2600</v>
      </c>
      <c r="E45" s="25">
        <f>C45+D45</f>
        <v>40910</v>
      </c>
      <c r="F45" s="29"/>
      <c r="G45" s="29"/>
      <c r="H45" s="25">
        <f>E45+F45-G45</f>
        <v>40910</v>
      </c>
      <c r="I45" s="27"/>
      <c r="J45" s="27"/>
      <c r="K45" s="25"/>
      <c r="L45" s="21">
        <f>L44+D45+F44</f>
        <v>65100</v>
      </c>
      <c r="M45" s="38">
        <f>(L45-(C3+SUM(F3:F44)))/(C3+SUM(F33:F44))</f>
        <v>4.8571428571428568</v>
      </c>
      <c r="N45" s="31"/>
    </row>
    <row r="46" spans="1:14" s="30" customFormat="1" ht="15.75" thickBot="1">
      <c r="A46" s="145"/>
      <c r="B46" s="6">
        <f>B45+7</f>
        <v>44227</v>
      </c>
      <c r="C46" s="24">
        <f>E45+F45-J45</f>
        <v>40910</v>
      </c>
      <c r="D46" s="16">
        <v>2600</v>
      </c>
      <c r="E46" s="25">
        <f>C46+D46</f>
        <v>43510</v>
      </c>
      <c r="F46" s="32"/>
      <c r="G46" s="32"/>
      <c r="H46" s="25">
        <f>E46+F46-G46</f>
        <v>43510</v>
      </c>
      <c r="I46" s="27"/>
      <c r="J46" s="27"/>
      <c r="K46" s="25"/>
      <c r="L46" s="21">
        <f>L45+D46+F45</f>
        <v>67700</v>
      </c>
      <c r="M46" s="38">
        <f>(L46-(C3+SUM(F33:F45)))/(C3+SUM(F33:F45))</f>
        <v>5.4476190476190478</v>
      </c>
      <c r="N46" s="31"/>
    </row>
    <row r="47" spans="1:14" s="30" customFormat="1" ht="15.75" thickBot="1">
      <c r="A47" s="2"/>
      <c r="B47" s="2"/>
      <c r="C47" s="3"/>
      <c r="D47" s="18"/>
      <c r="E47" s="4"/>
      <c r="F47" s="4"/>
      <c r="G47" s="4"/>
      <c r="H47" s="4"/>
      <c r="I47" s="5"/>
      <c r="J47" s="4"/>
      <c r="K47" s="4"/>
      <c r="L47" s="4"/>
      <c r="M47" s="39"/>
    </row>
    <row r="48" spans="1:14" s="30" customFormat="1">
      <c r="A48" s="141">
        <v>10</v>
      </c>
      <c r="B48" s="1">
        <f>B46+7</f>
        <v>44234</v>
      </c>
      <c r="C48" s="24">
        <f>E46+F46-J46</f>
        <v>43510</v>
      </c>
      <c r="D48" s="16">
        <v>2800</v>
      </c>
      <c r="E48" s="21">
        <f>C48+D48</f>
        <v>46310</v>
      </c>
      <c r="F48" s="29"/>
      <c r="G48" s="29"/>
      <c r="H48" s="21">
        <f>E48+F48-G48</f>
        <v>46310</v>
      </c>
      <c r="I48" s="27"/>
      <c r="J48" s="27"/>
      <c r="K48" s="25"/>
      <c r="L48" s="21">
        <f>L46+D48+F46</f>
        <v>70500</v>
      </c>
      <c r="M48" s="38">
        <f>(L48-(C3+SUM(F3:F46)))/(C3+SUM(F3:F46))</f>
        <v>4</v>
      </c>
    </row>
    <row r="49" spans="1:14" s="30" customFormat="1">
      <c r="A49" s="142"/>
      <c r="B49" s="1">
        <f>B48+7</f>
        <v>44241</v>
      </c>
      <c r="C49" s="24">
        <f>E48+F48-J48</f>
        <v>46310</v>
      </c>
      <c r="D49" s="16">
        <v>3000</v>
      </c>
      <c r="E49" s="25">
        <f>C49+D49</f>
        <v>49310</v>
      </c>
      <c r="F49" s="29"/>
      <c r="G49" s="29"/>
      <c r="H49" s="25">
        <f>E49+F49-G49</f>
        <v>49310</v>
      </c>
      <c r="I49" s="27"/>
      <c r="J49" s="27"/>
      <c r="K49" s="25"/>
      <c r="L49" s="21">
        <f>L48+D49+F48</f>
        <v>73500</v>
      </c>
      <c r="M49" s="38">
        <f>(L49-(C3+SUM(F3:F48)))/(C3+SUM(F3:F48))</f>
        <v>4.2127659574468082</v>
      </c>
      <c r="N49" s="31"/>
    </row>
    <row r="50" spans="1:14" s="30" customFormat="1">
      <c r="A50" s="142"/>
      <c r="B50" s="1">
        <f>B49+7</f>
        <v>44248</v>
      </c>
      <c r="C50" s="24">
        <f>E49+F49-J49</f>
        <v>49310</v>
      </c>
      <c r="D50" s="16">
        <v>3200</v>
      </c>
      <c r="E50" s="25">
        <f>C50+D50</f>
        <v>52510</v>
      </c>
      <c r="F50" s="29"/>
      <c r="G50" s="29"/>
      <c r="H50" s="25">
        <f>E50+F50-G50</f>
        <v>52510</v>
      </c>
      <c r="I50" s="27"/>
      <c r="J50" s="27"/>
      <c r="K50" s="25"/>
      <c r="L50" s="21">
        <f>L49+D50+F49</f>
        <v>76700</v>
      </c>
      <c r="M50" s="38">
        <f>(L50-(C3+SUM(F3:F49)))/(C3+SUM(F3:F49))</f>
        <v>4.4397163120567376</v>
      </c>
      <c r="N50" s="31"/>
    </row>
    <row r="51" spans="1:14" s="30" customFormat="1" ht="15.75" thickBot="1">
      <c r="A51" s="143"/>
      <c r="B51" s="6">
        <f>B50+7</f>
        <v>44255</v>
      </c>
      <c r="C51" s="24">
        <f>E50+F50-J50</f>
        <v>52510</v>
      </c>
      <c r="D51" s="16">
        <v>3400</v>
      </c>
      <c r="E51" s="25">
        <f>C51+D51</f>
        <v>55910</v>
      </c>
      <c r="F51" s="32"/>
      <c r="G51" s="32"/>
      <c r="H51" s="25">
        <f>E51+F51-G51</f>
        <v>55910</v>
      </c>
      <c r="I51" s="33"/>
      <c r="J51" s="27"/>
      <c r="K51" s="25"/>
      <c r="L51" s="21">
        <f>L50+D51+F50</f>
        <v>80100</v>
      </c>
      <c r="M51" s="38">
        <f>(L51-(C3+SUM(F3:F50)))/(C3+SUM(F3:F50))</f>
        <v>4.6808510638297873</v>
      </c>
      <c r="N51" s="31"/>
    </row>
    <row r="52" spans="1:14" ht="15.75" thickBot="1">
      <c r="A52" s="2"/>
      <c r="B52" s="2"/>
      <c r="C52" s="3"/>
      <c r="D52" s="18"/>
      <c r="E52" s="4"/>
      <c r="F52" s="4"/>
      <c r="G52" s="4"/>
      <c r="H52" s="4"/>
      <c r="I52" s="5"/>
      <c r="J52" s="4"/>
      <c r="K52" s="4"/>
      <c r="L52" s="4"/>
      <c r="M52" s="39"/>
    </row>
    <row r="53" spans="1:14" s="30" customFormat="1">
      <c r="A53" s="141">
        <v>11</v>
      </c>
      <c r="B53" s="1">
        <f>B51+7</f>
        <v>44262</v>
      </c>
      <c r="C53" s="24">
        <f>E51+F51-J51</f>
        <v>55910</v>
      </c>
      <c r="D53" s="16">
        <v>3600</v>
      </c>
      <c r="E53" s="21">
        <f>C53+D53</f>
        <v>59510</v>
      </c>
      <c r="F53" s="29"/>
      <c r="G53" s="29"/>
      <c r="H53" s="21">
        <f>E53+F53-G53</f>
        <v>59510</v>
      </c>
      <c r="I53" s="27"/>
      <c r="J53" s="27"/>
      <c r="K53" s="25"/>
      <c r="L53" s="21">
        <f>L51+D53+F51</f>
        <v>83700</v>
      </c>
      <c r="M53" s="38">
        <f>(L53-(C3+SUM(F3:F51)))/(C3+SUM(F3:F51))</f>
        <v>4.9361702127659575</v>
      </c>
    </row>
    <row r="54" spans="1:14" s="30" customFormat="1">
      <c r="A54" s="142"/>
      <c r="B54" s="1">
        <f>B53+7</f>
        <v>44269</v>
      </c>
      <c r="C54" s="24">
        <f>E53+F53-J53</f>
        <v>59510</v>
      </c>
      <c r="D54" s="16">
        <v>3800</v>
      </c>
      <c r="E54" s="25">
        <f>C54+D54</f>
        <v>63310</v>
      </c>
      <c r="F54" s="29"/>
      <c r="G54" s="29"/>
      <c r="H54" s="25">
        <f>E54+F54-G54</f>
        <v>63310</v>
      </c>
      <c r="I54" s="27"/>
      <c r="J54" s="27"/>
      <c r="K54" s="25"/>
      <c r="L54" s="21">
        <f>L53+D54+F53</f>
        <v>87500</v>
      </c>
      <c r="M54" s="38">
        <f>(L54-(C3+SUM(F3:F53)))/(C3+SUM(F3:F53))</f>
        <v>5.205673758865248</v>
      </c>
      <c r="N54" s="31"/>
    </row>
    <row r="55" spans="1:14" s="30" customFormat="1">
      <c r="A55" s="142"/>
      <c r="B55" s="1">
        <f>B54+7</f>
        <v>44276</v>
      </c>
      <c r="C55" s="24">
        <f>E54+F54-J54</f>
        <v>63310</v>
      </c>
      <c r="D55" s="16">
        <v>4000</v>
      </c>
      <c r="E55" s="25">
        <f>C55+D55</f>
        <v>67310</v>
      </c>
      <c r="F55" s="29"/>
      <c r="G55" s="29"/>
      <c r="H55" s="25">
        <f>E55+F55-G55</f>
        <v>67310</v>
      </c>
      <c r="I55" s="27"/>
      <c r="J55" s="27"/>
      <c r="K55" s="25"/>
      <c r="L55" s="21">
        <f>L54+D55+F54</f>
        <v>91500</v>
      </c>
      <c r="M55" s="38">
        <f>(L55-(C3+SUM(F3:F54)))/(C3+SUM(F3:F54))</f>
        <v>5.4893617021276597</v>
      </c>
      <c r="N55" s="31"/>
    </row>
    <row r="56" spans="1:14" s="30" customFormat="1" ht="15.75" thickBot="1">
      <c r="A56" s="143"/>
      <c r="B56" s="6">
        <f>B55+7</f>
        <v>44283</v>
      </c>
      <c r="C56" s="24">
        <f>E55+F55-J55</f>
        <v>67310</v>
      </c>
      <c r="D56" s="16">
        <v>4000</v>
      </c>
      <c r="E56" s="25">
        <f>C56+D56</f>
        <v>71310</v>
      </c>
      <c r="F56" s="32"/>
      <c r="G56" s="32"/>
      <c r="H56" s="25">
        <f>E56+F56-G56</f>
        <v>71310</v>
      </c>
      <c r="I56" s="33"/>
      <c r="J56" s="27"/>
      <c r="K56" s="25"/>
      <c r="L56" s="21">
        <f>L55+D56+F55</f>
        <v>95500</v>
      </c>
      <c r="M56" s="38">
        <f>(L56-(C3+SUM(F3:F55)))/(C3+SUM(F3:F55))</f>
        <v>5.7730496453900706</v>
      </c>
      <c r="N56" s="31"/>
    </row>
    <row r="57" spans="1:14" ht="15.75" thickBot="1">
      <c r="A57" s="2"/>
      <c r="B57" s="2"/>
      <c r="C57" s="3"/>
      <c r="D57" s="18"/>
      <c r="E57" s="4"/>
      <c r="F57" s="4"/>
      <c r="G57" s="4"/>
      <c r="H57" s="4"/>
      <c r="I57" s="5"/>
      <c r="J57" s="4"/>
      <c r="K57" s="4"/>
      <c r="L57" s="4"/>
      <c r="M57" s="39"/>
    </row>
    <row r="58" spans="1:14" s="30" customFormat="1">
      <c r="A58" s="141">
        <v>12</v>
      </c>
      <c r="B58" s="1">
        <f>B56+7</f>
        <v>44290</v>
      </c>
      <c r="C58" s="24">
        <f>E56+F56-J56</f>
        <v>71310</v>
      </c>
      <c r="D58" s="16">
        <v>4000</v>
      </c>
      <c r="E58" s="21">
        <f>C58+D58</f>
        <v>75310</v>
      </c>
      <c r="F58" s="29"/>
      <c r="G58" s="29"/>
      <c r="H58" s="21">
        <f>E58+F58-G58</f>
        <v>75310</v>
      </c>
      <c r="I58" s="27"/>
      <c r="J58" s="27">
        <f>IF(E58&gt;C58,E58*0.023,0)</f>
        <v>1732.1299999999999</v>
      </c>
      <c r="K58" s="25"/>
      <c r="L58" s="21">
        <f>L56+D58+F56</f>
        <v>99500</v>
      </c>
      <c r="M58" s="38">
        <f>(L58-(C3+SUM(F3:F56)))/(C3+SUM(F3:F56))</f>
        <v>6.0567375886524824</v>
      </c>
    </row>
    <row r="59" spans="1:14" s="30" customFormat="1">
      <c r="A59" s="142"/>
      <c r="B59" s="1">
        <f>B58+7</f>
        <v>44297</v>
      </c>
      <c r="C59" s="24">
        <f>E58+F58-J58</f>
        <v>73577.87</v>
      </c>
      <c r="D59" s="16">
        <v>4000</v>
      </c>
      <c r="E59" s="25">
        <f>C59+D59</f>
        <v>77577.87</v>
      </c>
      <c r="F59" s="29"/>
      <c r="G59" s="29"/>
      <c r="H59" s="25">
        <f>E59+F59-G59</f>
        <v>77577.87</v>
      </c>
      <c r="I59" s="27"/>
      <c r="J59" s="27">
        <f>IF(E59&gt;C59,E59*0.023,0)</f>
        <v>1784.2910099999999</v>
      </c>
      <c r="K59" s="25"/>
      <c r="L59" s="21">
        <f>L58+D59+F58</f>
        <v>103500</v>
      </c>
      <c r="M59" s="38">
        <f>(L59-(C3+SUM(F3:F58)))/(C3+SUM(F3:F58))</f>
        <v>6.3404255319148932</v>
      </c>
      <c r="N59" s="31"/>
    </row>
    <row r="60" spans="1:14" s="30" customFormat="1">
      <c r="A60" s="142"/>
      <c r="B60" s="1">
        <f>B59+7</f>
        <v>44304</v>
      </c>
      <c r="C60" s="24">
        <f>E59+F59-J59</f>
        <v>75793.578989999995</v>
      </c>
      <c r="D60" s="16">
        <v>4000</v>
      </c>
      <c r="E60" s="25">
        <f>C60+D60</f>
        <v>79793.578989999995</v>
      </c>
      <c r="F60" s="29"/>
      <c r="G60" s="29"/>
      <c r="H60" s="25">
        <f>E60+F60-G60</f>
        <v>79793.578989999995</v>
      </c>
      <c r="I60" s="27"/>
      <c r="J60" s="27">
        <f>IF(E60&gt;C60,E60*0.023,0)</f>
        <v>1835.2523167699999</v>
      </c>
      <c r="K60" s="25"/>
      <c r="L60" s="21">
        <f>L59+D60+F59</f>
        <v>107500</v>
      </c>
      <c r="M60" s="38">
        <f>(L60-(C3+SUM(F3:F59)))/(C3+SUM(F3:F59))</f>
        <v>6.624113475177305</v>
      </c>
      <c r="N60" s="31"/>
    </row>
    <row r="61" spans="1:14" s="30" customFormat="1" ht="15.75" thickBot="1">
      <c r="A61" s="143"/>
      <c r="B61" s="6">
        <f>B60+7</f>
        <v>44311</v>
      </c>
      <c r="C61" s="24">
        <f>E60+F60-J60</f>
        <v>77958.326673229996</v>
      </c>
      <c r="D61" s="16">
        <v>4000</v>
      </c>
      <c r="E61" s="25">
        <f>C61+D61</f>
        <v>81958.326673229996</v>
      </c>
      <c r="F61" s="32"/>
      <c r="G61" s="32"/>
      <c r="H61" s="25">
        <f>E61+F61-G61</f>
        <v>81958.326673229996</v>
      </c>
      <c r="I61" s="33"/>
      <c r="J61" s="27">
        <f>IF(E61&gt;C61,E61*0.023,0)</f>
        <v>1885.0415134842899</v>
      </c>
      <c r="K61" s="25">
        <f>K56+SUM(J58:J61)</f>
        <v>7236.7148402542898</v>
      </c>
      <c r="L61" s="21">
        <f>L60+D61+F60</f>
        <v>111500</v>
      </c>
      <c r="M61" s="38">
        <f>(L61-(C3+SUM(F3:F60)))/(C3+SUM(F3:F60))</f>
        <v>6.9078014184397167</v>
      </c>
      <c r="N61" s="31"/>
    </row>
    <row r="62" spans="1:14" ht="15.75" thickBot="1">
      <c r="A62" s="2"/>
      <c r="B62" s="2"/>
      <c r="C62" s="3"/>
      <c r="D62" s="18"/>
      <c r="E62" s="4"/>
      <c r="F62" s="4"/>
      <c r="G62" s="4"/>
      <c r="H62" s="4"/>
      <c r="I62" s="5"/>
      <c r="J62" s="4"/>
      <c r="K62" s="4"/>
      <c r="L62" s="4"/>
      <c r="M62" s="39"/>
    </row>
    <row r="63" spans="1:14" s="30" customFormat="1">
      <c r="A63" s="141">
        <v>13</v>
      </c>
      <c r="B63" s="1">
        <f>B61+7</f>
        <v>44318</v>
      </c>
      <c r="C63" s="24">
        <f>E61+F61-J61</f>
        <v>80073.285159745705</v>
      </c>
      <c r="D63" s="16">
        <v>4000</v>
      </c>
      <c r="E63" s="21">
        <f>C63+D63</f>
        <v>84073.285159745705</v>
      </c>
      <c r="F63" s="29"/>
      <c r="G63" s="29"/>
      <c r="H63" s="21">
        <f>E63+F63-G63</f>
        <v>84073.285159745705</v>
      </c>
      <c r="I63" s="27"/>
      <c r="J63" s="27">
        <f>IF(E63&gt;C63,E63*0.023,0)</f>
        <v>1933.6855586741513</v>
      </c>
      <c r="K63" s="25"/>
      <c r="L63" s="21">
        <f>L61+D63+F61</f>
        <v>115500</v>
      </c>
      <c r="M63" s="38">
        <f>(L63-(C3+SUM(F3:F61)))/(C3+SUM(F3:F61))</f>
        <v>7.1914893617021276</v>
      </c>
    </row>
    <row r="64" spans="1:14" s="30" customFormat="1">
      <c r="A64" s="142"/>
      <c r="B64" s="1">
        <f>B63+7</f>
        <v>44325</v>
      </c>
      <c r="C64" s="24">
        <f>E63+F63-J63</f>
        <v>82139.599601071561</v>
      </c>
      <c r="D64" s="16">
        <v>4000</v>
      </c>
      <c r="E64" s="25">
        <f>C64+D64</f>
        <v>86139.599601071561</v>
      </c>
      <c r="F64" s="29"/>
      <c r="G64" s="29"/>
      <c r="H64" s="25">
        <f>E64+F64-G64</f>
        <v>86139.599601071561</v>
      </c>
      <c r="I64" s="27"/>
      <c r="J64" s="27">
        <f>IF(E64&gt;C64,E64*0.023,0)</f>
        <v>1981.2107908246458</v>
      </c>
      <c r="K64" s="25"/>
      <c r="L64" s="21">
        <f>L63+D64+F63</f>
        <v>119500</v>
      </c>
      <c r="M64" s="38">
        <f>(L64-(C3+SUM(F3:F63)))/(C3+SUM(F3:F63))</f>
        <v>7.4751773049645394</v>
      </c>
      <c r="N64" s="31"/>
    </row>
    <row r="65" spans="1:14" s="30" customFormat="1">
      <c r="A65" s="142"/>
      <c r="B65" s="1">
        <f>B64+7</f>
        <v>44332</v>
      </c>
      <c r="C65" s="24">
        <f>E64+F64-J64</f>
        <v>84158.388810246921</v>
      </c>
      <c r="D65" s="16">
        <v>4000</v>
      </c>
      <c r="E65" s="25">
        <f>C65+D65</f>
        <v>88158.388810246921</v>
      </c>
      <c r="F65" s="29"/>
      <c r="G65" s="29"/>
      <c r="H65" s="25">
        <f>E65+F65-G65</f>
        <v>88158.388810246921</v>
      </c>
      <c r="I65" s="27"/>
      <c r="J65" s="27">
        <f>IF(E65&gt;C65,E65*0.023,0)</f>
        <v>2027.6429426356792</v>
      </c>
      <c r="K65" s="25"/>
      <c r="L65" s="21">
        <f>L64+D65+F64</f>
        <v>123500</v>
      </c>
      <c r="M65" s="38">
        <f>(L65-(C3+SUM(F3:F64)))/(C3+SUM(F3:F64))</f>
        <v>7.7588652482269502</v>
      </c>
      <c r="N65" s="31"/>
    </row>
    <row r="66" spans="1:14" s="30" customFormat="1" ht="15.75" thickBot="1">
      <c r="A66" s="143"/>
      <c r="B66" s="6">
        <f>B65+7</f>
        <v>44339</v>
      </c>
      <c r="C66" s="24">
        <f>E65+F65-J65</f>
        <v>86130.745867611244</v>
      </c>
      <c r="D66" s="16">
        <v>4000</v>
      </c>
      <c r="E66" s="25">
        <f>C66+D66</f>
        <v>90130.745867611244</v>
      </c>
      <c r="F66" s="32"/>
      <c r="G66" s="32"/>
      <c r="H66" s="25">
        <f>E66+F66-G66</f>
        <v>90130.745867611244</v>
      </c>
      <c r="I66" s="33"/>
      <c r="J66" s="27">
        <f>IF(E66&gt;C66,E66*0.023,0)</f>
        <v>2073.0071549550585</v>
      </c>
      <c r="K66" s="25">
        <f>K61+SUM(J63:J66)</f>
        <v>15252.261287343825</v>
      </c>
      <c r="L66" s="21">
        <f>L65+D66+F65</f>
        <v>127500</v>
      </c>
      <c r="M66" s="38">
        <f>(L66-(C3+SUM(F3:F65)))/(C3+SUM(F3:F65))</f>
        <v>8.0425531914893611</v>
      </c>
      <c r="N66" s="31"/>
    </row>
    <row r="67" spans="1:14" ht="15.75" thickBot="1">
      <c r="A67" s="2"/>
      <c r="B67" s="2"/>
      <c r="C67" s="3"/>
      <c r="D67" s="18"/>
      <c r="E67" s="4"/>
      <c r="F67" s="4"/>
      <c r="G67" s="4"/>
      <c r="H67" s="4"/>
      <c r="I67" s="5"/>
      <c r="J67" s="4"/>
      <c r="K67" s="4"/>
      <c r="L67" s="4"/>
      <c r="M67" s="39"/>
    </row>
    <row r="68" spans="1:14" s="30" customFormat="1">
      <c r="A68" s="141">
        <v>14</v>
      </c>
      <c r="B68" s="1">
        <f>B66+7</f>
        <v>44346</v>
      </c>
      <c r="C68" s="24">
        <f>E66+F66-J66</f>
        <v>88057.738712656181</v>
      </c>
      <c r="D68" s="16">
        <v>4000</v>
      </c>
      <c r="E68" s="21">
        <f>C68+D68</f>
        <v>92057.738712656181</v>
      </c>
      <c r="F68" s="29"/>
      <c r="G68" s="29"/>
      <c r="H68" s="21">
        <f>E68+F68-G68</f>
        <v>92057.738712656181</v>
      </c>
      <c r="I68" s="27"/>
      <c r="J68" s="27">
        <f>IF(E68&gt;C68,E68*0.023,0)</f>
        <v>2117.327990391092</v>
      </c>
      <c r="K68" s="25"/>
      <c r="L68" s="21">
        <f>L66+D68+F66</f>
        <v>131500</v>
      </c>
      <c r="M68" s="38">
        <f>(L68-(C3+SUM(F3:F66)))/(C3+SUM(F3:F66))</f>
        <v>8.3262411347517737</v>
      </c>
    </row>
    <row r="69" spans="1:14" s="30" customFormat="1">
      <c r="A69" s="142"/>
      <c r="B69" s="1">
        <f>B68+7</f>
        <v>44353</v>
      </c>
      <c r="C69" s="24">
        <f>E68+F68-J68</f>
        <v>89940.410722265093</v>
      </c>
      <c r="D69" s="16">
        <v>4000</v>
      </c>
      <c r="E69" s="25">
        <f>C69+D69</f>
        <v>93940.410722265093</v>
      </c>
      <c r="F69" s="29"/>
      <c r="G69" s="29"/>
      <c r="H69" s="25">
        <f>E69+F69-G69</f>
        <v>93940.410722265093</v>
      </c>
      <c r="I69" s="27"/>
      <c r="J69" s="27">
        <f>IF(E69&gt;C69,E69*0.023,0)</f>
        <v>2160.6294466120971</v>
      </c>
      <c r="K69" s="25"/>
      <c r="L69" s="21">
        <f>L68+D69+F68</f>
        <v>135500</v>
      </c>
      <c r="M69" s="38">
        <f>(L69-(C3+SUM(F3:F68)))/(C3+SUM(F3:F68))</f>
        <v>8.6099290780141846</v>
      </c>
      <c r="N69" s="31"/>
    </row>
    <row r="70" spans="1:14" s="30" customFormat="1">
      <c r="A70" s="142"/>
      <c r="B70" s="1">
        <f>B69+7</f>
        <v>44360</v>
      </c>
      <c r="C70" s="24">
        <f>E69+F69-J69</f>
        <v>91779.781275652989</v>
      </c>
      <c r="D70" s="16">
        <v>4000</v>
      </c>
      <c r="E70" s="25">
        <f>C70+D70</f>
        <v>95779.781275652989</v>
      </c>
      <c r="F70" s="29"/>
      <c r="G70" s="29"/>
      <c r="H70" s="25">
        <f>E70+F70-G70</f>
        <v>95779.781275652989</v>
      </c>
      <c r="I70" s="27"/>
      <c r="J70" s="27">
        <f>IF(E70&gt;C70,E70*0.023,0)</f>
        <v>2202.9349693400186</v>
      </c>
      <c r="K70" s="25"/>
      <c r="L70" s="21">
        <f>L69+D70+F69</f>
        <v>139500</v>
      </c>
      <c r="M70" s="38">
        <f>(L70-(C3+SUM(F3:F69)))/(C3+SUM(F3:F69))</f>
        <v>8.8936170212765955</v>
      </c>
      <c r="N70" s="31"/>
    </row>
    <row r="71" spans="1:14" s="30" customFormat="1" ht="15.75" thickBot="1">
      <c r="A71" s="143"/>
      <c r="B71" s="6">
        <f>B70+7</f>
        <v>44367</v>
      </c>
      <c r="C71" s="24">
        <f>E70+F70-J70</f>
        <v>93576.846306312975</v>
      </c>
      <c r="D71" s="16">
        <v>4000</v>
      </c>
      <c r="E71" s="25">
        <f>C71+D71</f>
        <v>97576.846306312975</v>
      </c>
      <c r="F71" s="32"/>
      <c r="G71" s="32"/>
      <c r="H71" s="25">
        <f>E71+F71-G71</f>
        <v>97576.846306312975</v>
      </c>
      <c r="I71" s="33"/>
      <c r="J71" s="27">
        <f>IF(E71&gt;C71,E71*0.023,0)</f>
        <v>2244.2674650451986</v>
      </c>
      <c r="K71" s="25">
        <f>K66+SUM(J68:J71)</f>
        <v>23977.421158732232</v>
      </c>
      <c r="L71" s="21">
        <f>L70+D71+F70</f>
        <v>143500</v>
      </c>
      <c r="M71" s="38">
        <f>(L71-(C3+SUM(F3:F70)))/(C3+SUM(F3:F70))</f>
        <v>9.1773049645390063</v>
      </c>
      <c r="N71" s="31"/>
    </row>
    <row r="72" spans="1:14" ht="15.75" thickBot="1">
      <c r="A72" s="2"/>
      <c r="B72" s="2"/>
      <c r="C72" s="3"/>
      <c r="D72" s="18"/>
      <c r="E72" s="4"/>
      <c r="F72" s="4"/>
      <c r="G72" s="4"/>
      <c r="H72" s="4"/>
      <c r="I72" s="5"/>
      <c r="J72" s="4"/>
      <c r="K72" s="4"/>
      <c r="L72" s="4"/>
      <c r="M72" s="39"/>
    </row>
    <row r="73" spans="1:14" s="30" customFormat="1">
      <c r="A73" s="141">
        <v>15</v>
      </c>
      <c r="B73" s="1">
        <f>B71+7</f>
        <v>44374</v>
      </c>
      <c r="C73" s="24">
        <f>E71+F71-J71</f>
        <v>95332.578841267779</v>
      </c>
      <c r="D73" s="16">
        <v>4000</v>
      </c>
      <c r="E73" s="21">
        <f>C73+D73</f>
        <v>99332.578841267779</v>
      </c>
      <c r="F73" s="29"/>
      <c r="G73" s="29"/>
      <c r="H73" s="21">
        <f>E73+F73-G73</f>
        <v>99332.578841267779</v>
      </c>
      <c r="I73" s="27"/>
      <c r="J73" s="27">
        <f>IF(E73&gt;C73,E73*0.023,0)</f>
        <v>2284.649313349159</v>
      </c>
      <c r="K73" s="25"/>
      <c r="L73" s="21">
        <f>L71+D73+F71</f>
        <v>147500</v>
      </c>
      <c r="M73" s="38">
        <f>(L73-(C3+SUM(F3:F71)))/(C3+SUM(F3:F71))</f>
        <v>9.460992907801419</v>
      </c>
    </row>
    <row r="74" spans="1:14" s="30" customFormat="1">
      <c r="A74" s="142"/>
      <c r="B74" s="1">
        <f>B73+7</f>
        <v>44381</v>
      </c>
      <c r="C74" s="24">
        <f>E73+F73-J73</f>
        <v>97047.929527918619</v>
      </c>
      <c r="D74" s="16">
        <v>4000</v>
      </c>
      <c r="E74" s="25">
        <f>C74+D74</f>
        <v>101047.92952791862</v>
      </c>
      <c r="F74" s="29"/>
      <c r="G74" s="29"/>
      <c r="H74" s="25">
        <f>E74+F74-G74</f>
        <v>101047.92952791862</v>
      </c>
      <c r="I74" s="27"/>
      <c r="J74" s="27">
        <f>IF(E74&gt;C74,E74*0.023,0)</f>
        <v>2324.102379142128</v>
      </c>
      <c r="K74" s="25"/>
      <c r="L74" s="21">
        <f>L73+D74+F73</f>
        <v>151500</v>
      </c>
      <c r="M74" s="38">
        <f>(L74-(C3+SUM(F3:F73)))/(C3+SUM(F3:F73))</f>
        <v>9.7446808510638299</v>
      </c>
      <c r="N74" s="31"/>
    </row>
    <row r="75" spans="1:14" s="30" customFormat="1">
      <c r="A75" s="142"/>
      <c r="B75" s="1">
        <f>B74+7</f>
        <v>44388</v>
      </c>
      <c r="C75" s="24">
        <f>E74+F74-J74</f>
        <v>98723.827148776487</v>
      </c>
      <c r="D75" s="16">
        <v>4000</v>
      </c>
      <c r="E75" s="25">
        <f>C75+D75</f>
        <v>102723.82714877649</v>
      </c>
      <c r="F75" s="29"/>
      <c r="G75" s="29"/>
      <c r="H75" s="25">
        <f>E75+F75-G75</f>
        <v>102723.82714877649</v>
      </c>
      <c r="I75" s="27"/>
      <c r="J75" s="27">
        <f>IF(E75&gt;C75,E75*0.023,0)</f>
        <v>2362.6480244218592</v>
      </c>
      <c r="K75" s="25"/>
      <c r="L75" s="21">
        <f>L74+D75+F74</f>
        <v>155500</v>
      </c>
      <c r="M75" s="38">
        <f>(L75-(C3+SUM(F3:F74)))/(C3+SUM(F3:F74))</f>
        <v>10.028368794326241</v>
      </c>
      <c r="N75" s="31"/>
    </row>
    <row r="76" spans="1:14" s="30" customFormat="1" ht="15.75" thickBot="1">
      <c r="A76" s="143"/>
      <c r="B76" s="6">
        <f>B75+7</f>
        <v>44395</v>
      </c>
      <c r="C76" s="24">
        <f>E75+F75-J75</f>
        <v>100361.17912435463</v>
      </c>
      <c r="D76" s="16">
        <v>4000</v>
      </c>
      <c r="E76" s="25">
        <f>C76+D76</f>
        <v>104361.17912435463</v>
      </c>
      <c r="F76" s="32"/>
      <c r="G76" s="32"/>
      <c r="H76" s="25">
        <f>E76+F76-G76</f>
        <v>104361.17912435463</v>
      </c>
      <c r="I76" s="33"/>
      <c r="J76" s="27">
        <f>IF(E76&gt;C76,E76*0.023,0)</f>
        <v>2400.3071198601565</v>
      </c>
      <c r="K76" s="25">
        <f>K71+SUM(J73:J76)</f>
        <v>33349.127995505536</v>
      </c>
      <c r="L76" s="21">
        <f>L75+D76+F75</f>
        <v>159500</v>
      </c>
      <c r="M76" s="38">
        <f>(L76-(C3+SUM(F3:F75)))/(C3+SUM(F3:F75))</f>
        <v>10.312056737588652</v>
      </c>
      <c r="N76" s="31"/>
    </row>
    <row r="77" spans="1:14" ht="15.75" thickBot="1">
      <c r="A77" s="2"/>
      <c r="B77" s="2"/>
      <c r="C77" s="3"/>
      <c r="D77" s="18"/>
      <c r="E77" s="4"/>
      <c r="F77" s="4"/>
      <c r="G77" s="4"/>
      <c r="H77" s="4"/>
      <c r="I77" s="5"/>
      <c r="J77" s="4"/>
      <c r="K77" s="4"/>
      <c r="L77" s="4"/>
      <c r="M77" s="39"/>
    </row>
    <row r="78" spans="1:14" s="30" customFormat="1">
      <c r="A78" s="141">
        <v>16</v>
      </c>
      <c r="B78" s="1">
        <f>B76+7</f>
        <v>44402</v>
      </c>
      <c r="C78" s="24">
        <f>E76+F76-J76</f>
        <v>101960.87200449448</v>
      </c>
      <c r="D78" s="16">
        <v>4000</v>
      </c>
      <c r="E78" s="21">
        <f>C78+D78</f>
        <v>105960.87200449448</v>
      </c>
      <c r="F78" s="29"/>
      <c r="G78" s="29"/>
      <c r="H78" s="21">
        <f>E78+F78-G78</f>
        <v>105960.87200449448</v>
      </c>
      <c r="I78" s="27"/>
      <c r="J78" s="27">
        <f>IF(E78&gt;C78,E78*0.023,0)</f>
        <v>2437.1000561033729</v>
      </c>
      <c r="K78" s="25"/>
      <c r="L78" s="21">
        <f>L76+D78+F76</f>
        <v>163500</v>
      </c>
      <c r="M78" s="38">
        <f>(L78-(C3+SUM(F3:F76)))/(C3+SUM(F3:F76))</f>
        <v>10.595744680851064</v>
      </c>
    </row>
    <row r="79" spans="1:14" s="30" customFormat="1">
      <c r="A79" s="142"/>
      <c r="B79" s="1">
        <f>B78+7</f>
        <v>44409</v>
      </c>
      <c r="C79" s="24">
        <f>E78+F78-J78</f>
        <v>103523.77194839111</v>
      </c>
      <c r="D79" s="16">
        <v>4000</v>
      </c>
      <c r="E79" s="25">
        <f>C79+D79</f>
        <v>107523.77194839111</v>
      </c>
      <c r="F79" s="29"/>
      <c r="G79" s="29"/>
      <c r="H79" s="25">
        <f>E79+F79-G79</f>
        <v>107523.77194839111</v>
      </c>
      <c r="I79" s="27"/>
      <c r="J79" s="27">
        <f>IF(E79&gt;C79,E79*0.023,0)</f>
        <v>2473.0467548129955</v>
      </c>
      <c r="K79" s="25"/>
      <c r="L79" s="21">
        <f>L78+D79+F78</f>
        <v>167500</v>
      </c>
      <c r="M79" s="38">
        <f>(L79-(C3+SUM(F3:F78)))/(C3+SUM(F3:F78))</f>
        <v>10.879432624113475</v>
      </c>
      <c r="N79" s="31"/>
    </row>
    <row r="80" spans="1:14" s="30" customFormat="1">
      <c r="A80" s="142"/>
      <c r="B80" s="1">
        <f>B79+7</f>
        <v>44416</v>
      </c>
      <c r="C80" s="24">
        <f>E79+F79-J79</f>
        <v>105050.72519357811</v>
      </c>
      <c r="D80" s="16">
        <v>4000</v>
      </c>
      <c r="E80" s="25">
        <f>C80+D80</f>
        <v>109050.72519357811</v>
      </c>
      <c r="F80" s="29"/>
      <c r="G80" s="29"/>
      <c r="H80" s="25">
        <f>E80+F80-G80</f>
        <v>109050.72519357811</v>
      </c>
      <c r="I80" s="27"/>
      <c r="J80" s="27">
        <f>IF(E80&gt;C80,E80*0.023,0)</f>
        <v>2508.1666794522966</v>
      </c>
      <c r="K80" s="25"/>
      <c r="L80" s="21">
        <f>L79+D80+F79</f>
        <v>171500</v>
      </c>
      <c r="M80" s="38">
        <f>(L80-(C3+SUM(F3:F79)))/(C3+SUM(F3:F79))</f>
        <v>11.163120567375886</v>
      </c>
      <c r="N80" s="31"/>
    </row>
    <row r="81" spans="1:14" s="30" customFormat="1" ht="15.75" thickBot="1">
      <c r="A81" s="143"/>
      <c r="B81" s="6">
        <f>B80+7</f>
        <v>44423</v>
      </c>
      <c r="C81" s="24">
        <f>E80+F80-J80</f>
        <v>106542.55851412582</v>
      </c>
      <c r="D81" s="16">
        <v>4000</v>
      </c>
      <c r="E81" s="25">
        <f>C81+D81</f>
        <v>110542.55851412582</v>
      </c>
      <c r="F81" s="32"/>
      <c r="G81" s="32"/>
      <c r="H81" s="25">
        <f>E81+F81-G81</f>
        <v>110542.55851412582</v>
      </c>
      <c r="I81" s="33"/>
      <c r="J81" s="27">
        <f>IF(E81&gt;C81,E81*0.023,0)</f>
        <v>2542.4788458248936</v>
      </c>
      <c r="K81" s="25">
        <f>K76+SUM(J78:J81)</f>
        <v>43309.920331699097</v>
      </c>
      <c r="L81" s="21">
        <f>L80+D81+F80</f>
        <v>175500</v>
      </c>
      <c r="M81" s="38">
        <f>(L81-(C3+SUM(F3:F80)))/(C3+SUM(F3:F80))</f>
        <v>11.446808510638299</v>
      </c>
      <c r="N81" s="31"/>
    </row>
    <row r="82" spans="1:14" ht="15.75" thickBot="1">
      <c r="A82" s="2"/>
      <c r="B82" s="2"/>
      <c r="C82" s="3"/>
      <c r="D82" s="18"/>
      <c r="E82" s="4"/>
      <c r="F82" s="4"/>
      <c r="G82" s="4"/>
      <c r="H82" s="4"/>
      <c r="I82" s="5"/>
      <c r="J82" s="4"/>
      <c r="K82" s="4"/>
      <c r="L82" s="4"/>
      <c r="M82" s="39"/>
    </row>
    <row r="83" spans="1:14" s="30" customFormat="1">
      <c r="A83" s="141">
        <v>17</v>
      </c>
      <c r="B83" s="1">
        <f>B81+7</f>
        <v>44430</v>
      </c>
      <c r="C83" s="24">
        <f>E81+F81-J81</f>
        <v>108000.07966830092</v>
      </c>
      <c r="D83" s="16">
        <v>4000</v>
      </c>
      <c r="E83" s="21">
        <f>C83+D83</f>
        <v>112000.07966830092</v>
      </c>
      <c r="F83" s="29"/>
      <c r="G83" s="29"/>
      <c r="H83" s="21">
        <f>E83+F83-G83</f>
        <v>112000.07966830092</v>
      </c>
      <c r="I83" s="27"/>
      <c r="J83" s="27">
        <f>IF(E83&gt;C83,E83*0.023,0)</f>
        <v>2576.0018323709214</v>
      </c>
      <c r="K83" s="25"/>
      <c r="L83" s="21">
        <f>L81+D83+F81</f>
        <v>179500</v>
      </c>
      <c r="M83" s="38">
        <f>(L83-(C3+SUM(F3:F81)))/(C3+SUM(F3:F81))</f>
        <v>11.730496453900709</v>
      </c>
    </row>
    <row r="84" spans="1:14" s="30" customFormat="1">
      <c r="A84" s="142"/>
      <c r="B84" s="1">
        <f>B83+7</f>
        <v>44437</v>
      </c>
      <c r="C84" s="24">
        <f>E83+F83-J83</f>
        <v>109424.07783593</v>
      </c>
      <c r="D84" s="16">
        <v>4000</v>
      </c>
      <c r="E84" s="25">
        <f>C84+D84</f>
        <v>113424.07783593</v>
      </c>
      <c r="F84" s="29"/>
      <c r="G84" s="29"/>
      <c r="H84" s="25">
        <f>E84+F84-G84</f>
        <v>113424.07783593</v>
      </c>
      <c r="I84" s="27"/>
      <c r="J84" s="27">
        <f>IF(E84&gt;C84,E84*0.023,0)</f>
        <v>2608.7537902263898</v>
      </c>
      <c r="K84" s="25"/>
      <c r="L84" s="21">
        <f>L83+D84+F83</f>
        <v>183500</v>
      </c>
      <c r="M84" s="38">
        <f>(L84-(C3+SUM(F3:F83)))/(C3+SUM(F3:F83))</f>
        <v>12.01418439716312</v>
      </c>
      <c r="N84" s="31"/>
    </row>
    <row r="85" spans="1:14" s="30" customFormat="1">
      <c r="A85" s="142"/>
      <c r="B85" s="1">
        <f>B84+7</f>
        <v>44444</v>
      </c>
      <c r="C85" s="24">
        <f>E84+F84-J84</f>
        <v>110815.32404570362</v>
      </c>
      <c r="D85" s="16">
        <v>4000</v>
      </c>
      <c r="E85" s="25">
        <f>C85+D85</f>
        <v>114815.32404570362</v>
      </c>
      <c r="F85" s="29"/>
      <c r="G85" s="29"/>
      <c r="H85" s="25">
        <f>E85+F85-G85</f>
        <v>114815.32404570362</v>
      </c>
      <c r="I85" s="27"/>
      <c r="J85" s="27">
        <f>IF(E85&gt;C85,E85*0.023,0)</f>
        <v>2640.7524530511832</v>
      </c>
      <c r="K85" s="25"/>
      <c r="L85" s="21">
        <f>L84+D85+F84</f>
        <v>187500</v>
      </c>
      <c r="M85" s="38">
        <f>(L85-(C3+SUM(F3:F84)))/(C3+SUM(F3:F84))</f>
        <v>12.297872340425531</v>
      </c>
      <c r="N85" s="31"/>
    </row>
    <row r="86" spans="1:14" s="30" customFormat="1" ht="15.75" thickBot="1">
      <c r="A86" s="143"/>
      <c r="B86" s="6">
        <f>B85+7</f>
        <v>44451</v>
      </c>
      <c r="C86" s="24">
        <f>E85+F85-J85</f>
        <v>112174.57159265243</v>
      </c>
      <c r="D86" s="16">
        <v>4000</v>
      </c>
      <c r="E86" s="25">
        <f>C86+D86</f>
        <v>116174.57159265243</v>
      </c>
      <c r="F86" s="32"/>
      <c r="G86" s="32"/>
      <c r="H86" s="25">
        <f>E86+F86-G86</f>
        <v>116174.57159265243</v>
      </c>
      <c r="I86" s="33"/>
      <c r="J86" s="27">
        <f>IF(E86&gt;C86,E86*0.023,0)</f>
        <v>2672.0151466310058</v>
      </c>
      <c r="K86" s="25">
        <f>K81+SUM(J83:J86)</f>
        <v>53807.443553978599</v>
      </c>
      <c r="L86" s="21">
        <f>L85+D86+F85</f>
        <v>191500</v>
      </c>
      <c r="M86" s="38">
        <f>(L86-(C3+SUM(F3:F85)))/(C3+SUM(F3:F85))</f>
        <v>12.581560283687944</v>
      </c>
      <c r="N86" s="31"/>
    </row>
    <row r="87" spans="1:14" ht="15.75" thickBot="1">
      <c r="A87" s="2"/>
      <c r="B87" s="2"/>
      <c r="C87" s="3"/>
      <c r="D87" s="18"/>
      <c r="E87" s="4"/>
      <c r="F87" s="4"/>
      <c r="G87" s="4"/>
      <c r="H87" s="4"/>
      <c r="I87" s="5"/>
      <c r="J87" s="4"/>
      <c r="K87" s="4"/>
      <c r="L87" s="4"/>
      <c r="M87" s="39"/>
    </row>
    <row r="88" spans="1:14" s="30" customFormat="1">
      <c r="A88" s="141">
        <v>18</v>
      </c>
      <c r="B88" s="1">
        <f>B86+7</f>
        <v>44458</v>
      </c>
      <c r="C88" s="24">
        <f>E86+F86-J86</f>
        <v>113502.55644602142</v>
      </c>
      <c r="D88" s="16">
        <v>4000</v>
      </c>
      <c r="E88" s="21">
        <f>C88+D88</f>
        <v>117502.55644602142</v>
      </c>
      <c r="F88" s="29"/>
      <c r="G88" s="29"/>
      <c r="H88" s="21">
        <f>E88+F88-G88</f>
        <v>117502.55644602142</v>
      </c>
      <c r="I88" s="27"/>
      <c r="J88" s="27">
        <f>IF(E88&gt;C88,E88*0.023,0)</f>
        <v>2702.5587982584925</v>
      </c>
      <c r="K88" s="25"/>
      <c r="L88" s="21">
        <f>L86+D88+F86</f>
        <v>195500</v>
      </c>
      <c r="M88" s="38">
        <f>(L88-(C3+SUM(F3:F86)))/(C3+SUM(F3:F86))</f>
        <v>12.865248226950355</v>
      </c>
    </row>
    <row r="89" spans="1:14" s="30" customFormat="1">
      <c r="A89" s="142"/>
      <c r="B89" s="1">
        <f>B88+7</f>
        <v>44465</v>
      </c>
      <c r="C89" s="24">
        <f>E88+F88-J88</f>
        <v>114799.99764776292</v>
      </c>
      <c r="D89" s="16">
        <v>4000</v>
      </c>
      <c r="E89" s="25">
        <f>C89+D89</f>
        <v>118799.99764776292</v>
      </c>
      <c r="F89" s="29"/>
      <c r="G89" s="29"/>
      <c r="H89" s="25">
        <f>E89+F89-G89</f>
        <v>118799.99764776292</v>
      </c>
      <c r="I89" s="27"/>
      <c r="J89" s="27">
        <f>IF(E89&gt;C89,E89*0.023,0)</f>
        <v>2732.3999458985472</v>
      </c>
      <c r="K89" s="25"/>
      <c r="L89" s="21">
        <f>L88+D89+F88</f>
        <v>199500</v>
      </c>
      <c r="M89" s="38">
        <f>(L89-(C3+SUM(F3:F88)))/(C3+SUM(F3:F88))</f>
        <v>13.148936170212766</v>
      </c>
      <c r="N89" s="31"/>
    </row>
    <row r="90" spans="1:14" s="30" customFormat="1">
      <c r="A90" s="142"/>
      <c r="B90" s="1">
        <f>B89+7</f>
        <v>44472</v>
      </c>
      <c r="C90" s="24">
        <f>E89+F89-J89</f>
        <v>116067.59770186438</v>
      </c>
      <c r="D90" s="16">
        <v>4000</v>
      </c>
      <c r="E90" s="25">
        <f>C90+D90</f>
        <v>120067.59770186438</v>
      </c>
      <c r="F90" s="29"/>
      <c r="G90" s="29"/>
      <c r="H90" s="25">
        <f>E90+F90-G90</f>
        <v>120067.59770186438</v>
      </c>
      <c r="I90" s="27"/>
      <c r="J90" s="27">
        <f>IF(E90&gt;C90,E90*0.023,0)</f>
        <v>2761.5547471428804</v>
      </c>
      <c r="K90" s="25"/>
      <c r="L90" s="21">
        <f>L89+D90+F89</f>
        <v>203500</v>
      </c>
      <c r="M90" s="38">
        <f>(L90-(C3+SUM(F3:F89)))/(C3+SUM(F3:F89))</f>
        <v>13.432624113475176</v>
      </c>
      <c r="N90" s="31"/>
    </row>
    <row r="91" spans="1:14" s="30" customFormat="1" ht="15.75" thickBot="1">
      <c r="A91" s="143"/>
      <c r="B91" s="6">
        <f>B90+7</f>
        <v>44479</v>
      </c>
      <c r="C91" s="24">
        <f>E90+F90-J90</f>
        <v>117306.04295472149</v>
      </c>
      <c r="D91" s="16">
        <v>4000</v>
      </c>
      <c r="E91" s="25">
        <f>C91+D91</f>
        <v>121306.04295472149</v>
      </c>
      <c r="F91" s="32"/>
      <c r="G91" s="32"/>
      <c r="H91" s="25">
        <f>E91+F91-G91</f>
        <v>121306.04295472149</v>
      </c>
      <c r="I91" s="33"/>
      <c r="J91" s="27">
        <f>IF(E91&gt;C91,E91*0.023,0)</f>
        <v>2790.0389879585941</v>
      </c>
      <c r="K91" s="25">
        <f>K86+SUM(J88:J91)</f>
        <v>64793.996033237112</v>
      </c>
      <c r="L91" s="21">
        <f>L90+D91+F90</f>
        <v>207500</v>
      </c>
      <c r="M91" s="38">
        <f>(L91-(C3+SUM(F3:F90)))/(C3+SUM(F3:F90))</f>
        <v>13.716312056737589</v>
      </c>
      <c r="N91" s="31"/>
    </row>
    <row r="92" spans="1:14" ht="15.75" thickBot="1">
      <c r="A92" s="2"/>
      <c r="B92" s="2"/>
      <c r="C92" s="3"/>
      <c r="D92" s="18"/>
      <c r="E92" s="4"/>
      <c r="F92" s="4"/>
      <c r="G92" s="4"/>
      <c r="H92" s="4"/>
      <c r="I92" s="5"/>
      <c r="J92" s="4"/>
      <c r="K92" s="4"/>
      <c r="L92" s="4"/>
      <c r="M92" s="39"/>
    </row>
    <row r="93" spans="1:14" s="30" customFormat="1">
      <c r="A93" s="141">
        <v>19</v>
      </c>
      <c r="B93" s="1">
        <f>B91+7</f>
        <v>44486</v>
      </c>
      <c r="C93" s="24">
        <f>E91+F91-J91</f>
        <v>118516.00396676289</v>
      </c>
      <c r="D93" s="16">
        <v>4000</v>
      </c>
      <c r="E93" s="21">
        <f>C93+D93</f>
        <v>122516.00396676289</v>
      </c>
      <c r="F93" s="29"/>
      <c r="G93" s="29"/>
      <c r="H93" s="21">
        <f>E93+F93-G93</f>
        <v>122516.00396676289</v>
      </c>
      <c r="I93" s="27"/>
      <c r="J93" s="27">
        <f>IF(E93&gt;C93,E93*0.023,0)</f>
        <v>2817.8680912355462</v>
      </c>
      <c r="K93" s="25"/>
      <c r="L93" s="21">
        <f>L91+D93+F91</f>
        <v>211500</v>
      </c>
      <c r="M93" s="38">
        <f>(L93-(C3+SUM(F3:F91)))/(C3+SUM(F3:F91))</f>
        <v>14</v>
      </c>
    </row>
    <row r="94" spans="1:14" s="30" customFormat="1">
      <c r="A94" s="142"/>
      <c r="B94" s="1">
        <f>B93+7</f>
        <v>44493</v>
      </c>
      <c r="C94" s="24">
        <f>E93+F93-J93</f>
        <v>119698.13587552734</v>
      </c>
      <c r="D94" s="16">
        <v>4000</v>
      </c>
      <c r="E94" s="25">
        <f>C94+D94</f>
        <v>123698.13587552734</v>
      </c>
      <c r="F94" s="29"/>
      <c r="G94" s="29"/>
      <c r="H94" s="25">
        <f>E94+F94-G94</f>
        <v>123698.13587552734</v>
      </c>
      <c r="I94" s="27"/>
      <c r="J94" s="27">
        <f>IF(E94&gt;C94,E94*0.023,0)</f>
        <v>2845.0571251371289</v>
      </c>
      <c r="K94" s="25"/>
      <c r="L94" s="21">
        <f>L93+D94+F93</f>
        <v>215500</v>
      </c>
      <c r="M94" s="38">
        <f>(L94-(C3+SUM(F3:F93)))/(C3+SUM(F3:F93))</f>
        <v>14.283687943262411</v>
      </c>
      <c r="N94" s="31"/>
    </row>
    <row r="95" spans="1:14" s="30" customFormat="1">
      <c r="A95" s="142"/>
      <c r="B95" s="1">
        <f>B94+7</f>
        <v>44500</v>
      </c>
      <c r="C95" s="24">
        <f>E94+F94-J94</f>
        <v>120853.07875039021</v>
      </c>
      <c r="D95" s="16">
        <v>4000</v>
      </c>
      <c r="E95" s="25">
        <f>C95+D95</f>
        <v>124853.07875039021</v>
      </c>
      <c r="F95" s="29"/>
      <c r="G95" s="29"/>
      <c r="H95" s="25">
        <f>E95+F95-G95</f>
        <v>124853.07875039021</v>
      </c>
      <c r="I95" s="27"/>
      <c r="J95" s="27">
        <f>IF(E95&gt;C95,E95*0.023,0)</f>
        <v>2871.6208112589748</v>
      </c>
      <c r="K95" s="25"/>
      <c r="L95" s="21">
        <f>L94+D95+F94</f>
        <v>219500</v>
      </c>
      <c r="M95" s="38">
        <f>(L95-(C3+SUM(F3:F94)))/(C3+SUM(F3:F94))</f>
        <v>14.567375886524824</v>
      </c>
      <c r="N95" s="31"/>
    </row>
    <row r="96" spans="1:14" s="30" customFormat="1" ht="15.75" thickBot="1">
      <c r="A96" s="143"/>
      <c r="B96" s="6">
        <f>B95+7</f>
        <v>44507</v>
      </c>
      <c r="C96" s="24">
        <f>E95+F95-J95</f>
        <v>121981.45793913123</v>
      </c>
      <c r="D96" s="16">
        <v>4000</v>
      </c>
      <c r="E96" s="25">
        <f>C96+D96</f>
        <v>125981.45793913123</v>
      </c>
      <c r="F96" s="32"/>
      <c r="G96" s="32"/>
      <c r="H96" s="25">
        <f>E96+F96-G96</f>
        <v>125981.45793913123</v>
      </c>
      <c r="I96" s="33"/>
      <c r="J96" s="27">
        <f>IF(E96&gt;C96,E96*0.023,0)</f>
        <v>2897.5735326000181</v>
      </c>
      <c r="K96" s="25">
        <f>K91+SUM(J93:J96)</f>
        <v>76226.115593468785</v>
      </c>
      <c r="L96" s="21">
        <f>L95+D96+F95</f>
        <v>223500</v>
      </c>
      <c r="M96" s="38">
        <f>(L96-(C3+SUM(F3:F95)))/(C3+SUM(F3:F95))</f>
        <v>14.851063829787234</v>
      </c>
      <c r="N96" s="31"/>
    </row>
    <row r="97" spans="1:14" ht="15.75" thickBot="1">
      <c r="A97" s="2"/>
      <c r="B97" s="2"/>
      <c r="C97" s="3"/>
      <c r="D97" s="18"/>
      <c r="E97" s="4"/>
      <c r="F97" s="4"/>
      <c r="G97" s="4"/>
      <c r="H97" s="4"/>
      <c r="I97" s="5"/>
      <c r="J97" s="4"/>
      <c r="K97" s="4"/>
      <c r="L97" s="4"/>
      <c r="M97" s="39"/>
    </row>
    <row r="98" spans="1:14" s="30" customFormat="1">
      <c r="A98" s="141">
        <v>20</v>
      </c>
      <c r="B98" s="1">
        <f>B96+7</f>
        <v>44514</v>
      </c>
      <c r="C98" s="24">
        <f>E96+F96-J96</f>
        <v>123083.88440653122</v>
      </c>
      <c r="D98" s="16">
        <v>4000</v>
      </c>
      <c r="E98" s="21">
        <f>C98+D98</f>
        <v>127083.88440653122</v>
      </c>
      <c r="F98" s="29"/>
      <c r="G98" s="29"/>
      <c r="H98" s="21">
        <f>E98+F98-G98</f>
        <v>127083.88440653122</v>
      </c>
      <c r="I98" s="27"/>
      <c r="J98" s="27">
        <f>IF(E98&gt;C98,E98*0.023,0)</f>
        <v>2922.9293413502178</v>
      </c>
      <c r="K98" s="25"/>
      <c r="L98" s="21">
        <f>L96+D98+F96</f>
        <v>227500</v>
      </c>
      <c r="M98" s="38">
        <f>(L98-(C3+SUM(F3:F96)))/(C3+SUM(F3:F96))</f>
        <v>15.134751773049645</v>
      </c>
    </row>
    <row r="99" spans="1:14" s="30" customFormat="1">
      <c r="A99" s="142"/>
      <c r="B99" s="1">
        <f>B98+7</f>
        <v>44521</v>
      </c>
      <c r="C99" s="24">
        <f>E98+F98-J98</f>
        <v>124160.955065181</v>
      </c>
      <c r="D99" s="16">
        <v>4000</v>
      </c>
      <c r="E99" s="25">
        <f>C99+D99</f>
        <v>128160.955065181</v>
      </c>
      <c r="F99" s="29"/>
      <c r="G99" s="29"/>
      <c r="H99" s="25">
        <f>E99+F99-G99</f>
        <v>128160.955065181</v>
      </c>
      <c r="I99" s="27"/>
      <c r="J99" s="27">
        <f>IF(E99&gt;C99,E99*0.023,0)</f>
        <v>2947.7019664991631</v>
      </c>
      <c r="K99" s="25"/>
      <c r="L99" s="21">
        <f>L98+D99+F98</f>
        <v>231500</v>
      </c>
      <c r="M99" s="38">
        <f>(L99-(C3+SUM(F3:F98)))/(C3+SUM(F3:F98))</f>
        <v>15.418439716312056</v>
      </c>
      <c r="N99" s="31"/>
    </row>
    <row r="100" spans="1:14" s="30" customFormat="1">
      <c r="A100" s="142"/>
      <c r="B100" s="1">
        <f>B99+7</f>
        <v>44528</v>
      </c>
      <c r="C100" s="24">
        <f>E99+F99-J99</f>
        <v>125213.25309868183</v>
      </c>
      <c r="D100" s="16">
        <v>4000</v>
      </c>
      <c r="E100" s="25">
        <f>C100+D100</f>
        <v>129213.25309868183</v>
      </c>
      <c r="F100" s="29"/>
      <c r="G100" s="29"/>
      <c r="H100" s="25">
        <f>E100+F100-G100</f>
        <v>129213.25309868183</v>
      </c>
      <c r="I100" s="27"/>
      <c r="J100" s="27">
        <f>IF(E100&gt;C100,E100*0.023,0)</f>
        <v>2971.9048212696821</v>
      </c>
      <c r="K100" s="25"/>
      <c r="L100" s="21">
        <f>L99+D100+F99</f>
        <v>235500</v>
      </c>
      <c r="M100" s="38">
        <f>(L100-(C3+SUM(F3:F99)))/(C3+SUM(F3:F99))</f>
        <v>15.702127659574469</v>
      </c>
      <c r="N100" s="31"/>
    </row>
    <row r="101" spans="1:14" s="30" customFormat="1" ht="15.75" thickBot="1">
      <c r="A101" s="143"/>
      <c r="B101" s="6">
        <f>B100+7</f>
        <v>44535</v>
      </c>
      <c r="C101" s="24">
        <f>E100+F100-J100</f>
        <v>126241.34827741215</v>
      </c>
      <c r="D101" s="16">
        <v>4000</v>
      </c>
      <c r="E101" s="25">
        <f>C101+D101</f>
        <v>130241.34827741215</v>
      </c>
      <c r="F101" s="32"/>
      <c r="G101" s="32"/>
      <c r="H101" s="25">
        <f>E101+F101-G101</f>
        <v>130241.34827741215</v>
      </c>
      <c r="I101" s="33"/>
      <c r="J101" s="27">
        <f>IF(E101&gt;C101,E101*0.023,0)</f>
        <v>2995.5510103804795</v>
      </c>
      <c r="K101" s="25">
        <f>K96+SUM(J98:J101)</f>
        <v>88064.202732968319</v>
      </c>
      <c r="L101" s="21">
        <f>L100+D101+F100</f>
        <v>239500</v>
      </c>
      <c r="M101" s="38">
        <f>(L101-(C3+SUM(F3:F100)))/(C3+SUM(F3:F100))</f>
        <v>15.98581560283688</v>
      </c>
      <c r="N101" s="31"/>
    </row>
    <row r="102" spans="1:14" ht="15.75" thickBot="1">
      <c r="A102" s="2"/>
      <c r="B102" s="2"/>
      <c r="C102" s="3"/>
      <c r="D102" s="18"/>
      <c r="E102" s="4"/>
      <c r="F102" s="4"/>
      <c r="G102" s="4"/>
      <c r="H102" s="4"/>
      <c r="I102" s="5"/>
      <c r="J102" s="4"/>
      <c r="K102" s="4"/>
      <c r="L102" s="4"/>
      <c r="M102" s="39"/>
    </row>
    <row r="103" spans="1:14" s="30" customFormat="1">
      <c r="A103" s="141">
        <v>21</v>
      </c>
      <c r="B103" s="1">
        <f>B101+7</f>
        <v>44542</v>
      </c>
      <c r="C103" s="24">
        <f>E101+F101-J101</f>
        <v>127245.79726703167</v>
      </c>
      <c r="D103" s="16">
        <v>4000</v>
      </c>
      <c r="E103" s="21">
        <f>C103+D103</f>
        <v>131245.79726703168</v>
      </c>
      <c r="F103" s="29"/>
      <c r="G103" s="29"/>
      <c r="H103" s="21">
        <f>E103+F103-G103</f>
        <v>131245.79726703168</v>
      </c>
      <c r="I103" s="26"/>
      <c r="J103" s="27">
        <f>IF(E103&gt;C103,E103*0.023,0)</f>
        <v>3018.6533371417286</v>
      </c>
      <c r="K103" s="25"/>
      <c r="L103" s="21">
        <f>L101+D103+F101</f>
        <v>243500</v>
      </c>
      <c r="M103" s="38">
        <f>(L103-(C3+SUM(F3:F101)))/(C3+SUM(F3:F101))</f>
        <v>16.269503546099291</v>
      </c>
    </row>
    <row r="104" spans="1:14" s="30" customFormat="1">
      <c r="A104" s="142"/>
      <c r="B104" s="1">
        <f>B103+7</f>
        <v>44549</v>
      </c>
      <c r="C104" s="24">
        <f>E103+F103-J103</f>
        <v>128227.14392988995</v>
      </c>
      <c r="D104" s="16">
        <v>4000</v>
      </c>
      <c r="E104" s="25">
        <f>C104+D104</f>
        <v>132227.14392988995</v>
      </c>
      <c r="F104" s="29"/>
      <c r="G104" s="29"/>
      <c r="H104" s="25">
        <f>E104+F104-G104</f>
        <v>132227.14392988995</v>
      </c>
      <c r="I104" s="26"/>
      <c r="J104" s="27">
        <f>IF(E104&gt;C104,E104*0.023,0)</f>
        <v>3041.2243103874689</v>
      </c>
      <c r="K104" s="25"/>
      <c r="L104" s="21">
        <f>L103+D104+F103</f>
        <v>247500</v>
      </c>
      <c r="M104" s="38">
        <f>(L104-(C3+SUM(F3:F103)))/(C3+SUM(F3:F103))</f>
        <v>16.553191489361701</v>
      </c>
    </row>
    <row r="105" spans="1:14" s="30" customFormat="1">
      <c r="A105" s="142"/>
      <c r="B105" s="1">
        <f>B104+7</f>
        <v>44556</v>
      </c>
      <c r="C105" s="24">
        <f>E104+F104-J104</f>
        <v>129185.91961950249</v>
      </c>
      <c r="D105" s="16">
        <v>4000</v>
      </c>
      <c r="E105" s="25">
        <f>C105+D105</f>
        <v>133185.9196195025</v>
      </c>
      <c r="F105" s="29"/>
      <c r="G105" s="29"/>
      <c r="H105" s="25">
        <f>E105+F105-G105</f>
        <v>133185.9196195025</v>
      </c>
      <c r="I105" s="26"/>
      <c r="J105" s="27">
        <f>IF(E105&gt;C105,E105*0.023,0)</f>
        <v>3063.2761512485577</v>
      </c>
      <c r="K105" s="25"/>
      <c r="L105" s="21">
        <f>L104+D105+F104</f>
        <v>251500</v>
      </c>
      <c r="M105" s="38">
        <f>(L105-(C3+SUM(F3:F104)))/(C3+SUM(F3:F104))</f>
        <v>16.836879432624112</v>
      </c>
    </row>
    <row r="106" spans="1:14" s="30" customFormat="1" ht="15.75" thickBot="1">
      <c r="A106" s="143"/>
      <c r="B106" s="1">
        <f>B105+7</f>
        <v>44563</v>
      </c>
      <c r="C106" s="24">
        <f>E105+F105-J105</f>
        <v>130122.64346825394</v>
      </c>
      <c r="D106" s="16">
        <v>4000</v>
      </c>
      <c r="E106" s="25">
        <f>C106+D106</f>
        <v>134122.64346825395</v>
      </c>
      <c r="F106" s="29"/>
      <c r="G106" s="29"/>
      <c r="H106" s="25">
        <f>E106+F106-G106</f>
        <v>134122.64346825395</v>
      </c>
      <c r="I106" s="34"/>
      <c r="J106" s="27">
        <f>IF(E106&gt;C106,E106*0.023,0)</f>
        <v>3084.820799769841</v>
      </c>
      <c r="K106" s="25">
        <f>K101+SUM(J103:J106)</f>
        <v>100272.17733151591</v>
      </c>
      <c r="L106" s="21">
        <f>L105+D106+F105</f>
        <v>255500</v>
      </c>
      <c r="M106" s="38">
        <f>(L106-(C3+SUM(F3:F105)))/(C3+SUM(F3:F105))</f>
        <v>17.120567375886523</v>
      </c>
    </row>
    <row r="107" spans="1:14" ht="15.75" thickBot="1">
      <c r="A107" s="2"/>
      <c r="B107" s="2"/>
      <c r="C107" s="3"/>
      <c r="D107" s="18"/>
      <c r="E107" s="4"/>
      <c r="F107" s="4"/>
      <c r="G107" s="4"/>
      <c r="H107" s="4"/>
      <c r="I107" s="5"/>
      <c r="J107" s="4"/>
      <c r="K107" s="4"/>
      <c r="L107" s="4"/>
      <c r="M107" s="39"/>
    </row>
    <row r="108" spans="1:14" s="30" customFormat="1">
      <c r="A108" s="141">
        <v>22</v>
      </c>
      <c r="B108" s="1">
        <f>B106+7</f>
        <v>44570</v>
      </c>
      <c r="C108" s="24">
        <f>E106+F106-J106</f>
        <v>131037.82266848412</v>
      </c>
      <c r="D108" s="16">
        <v>4000</v>
      </c>
      <c r="E108" s="21">
        <f>C108+D108</f>
        <v>135037.82266848412</v>
      </c>
      <c r="F108" s="29"/>
      <c r="G108" s="29"/>
      <c r="H108" s="21">
        <f>E108+F108-G108</f>
        <v>135037.82266848412</v>
      </c>
      <c r="I108" s="27"/>
      <c r="J108" s="27">
        <f>IF(E108&gt;C108,E108*0.023,0)</f>
        <v>3105.8699213751347</v>
      </c>
      <c r="K108" s="25"/>
      <c r="L108" s="21">
        <f>L106+D108+F106</f>
        <v>259500</v>
      </c>
      <c r="M108" s="38">
        <f>(L108-(C3+SUM(F3:F106)))/(C3+SUM(F3:F106))</f>
        <v>17.404255319148938</v>
      </c>
    </row>
    <row r="109" spans="1:14" s="30" customFormat="1">
      <c r="A109" s="142"/>
      <c r="B109" s="1">
        <f>B108+7</f>
        <v>44577</v>
      </c>
      <c r="C109" s="24">
        <f>E108+F108-J108</f>
        <v>131931.952747109</v>
      </c>
      <c r="D109" s="16">
        <v>4000</v>
      </c>
      <c r="E109" s="25">
        <f>C109+D109</f>
        <v>135931.952747109</v>
      </c>
      <c r="F109" s="29"/>
      <c r="G109" s="29"/>
      <c r="H109" s="25">
        <f>E109+F109-G109</f>
        <v>135931.952747109</v>
      </c>
      <c r="I109" s="27"/>
      <c r="J109" s="27">
        <f>IF(E109&gt;C109,E109*0.023,0)</f>
        <v>3126.434913183507</v>
      </c>
      <c r="K109" s="25"/>
      <c r="L109" s="21">
        <f>L108+D109+F108</f>
        <v>263500</v>
      </c>
      <c r="M109" s="38">
        <f>(L109-(C3+SUM(F3:F108)))/(C3+SUM(F3:F108))</f>
        <v>17.687943262411348</v>
      </c>
      <c r="N109" s="31"/>
    </row>
    <row r="110" spans="1:14" s="30" customFormat="1">
      <c r="A110" s="142"/>
      <c r="B110" s="1">
        <f>B109+7</f>
        <v>44584</v>
      </c>
      <c r="C110" s="24">
        <f>E109+F109-J109</f>
        <v>132805.51783392549</v>
      </c>
      <c r="D110" s="16">
        <v>4000</v>
      </c>
      <c r="E110" s="25">
        <f>C110+D110</f>
        <v>136805.51783392549</v>
      </c>
      <c r="F110" s="29"/>
      <c r="G110" s="29"/>
      <c r="H110" s="25">
        <f>E110+F110-G110</f>
        <v>136805.51783392549</v>
      </c>
      <c r="I110" s="27"/>
      <c r="J110" s="27">
        <f>IF(E110&gt;C110,E110*0.023,0)</f>
        <v>3146.5269101802864</v>
      </c>
      <c r="K110" s="25"/>
      <c r="L110" s="21">
        <f>L109+D110+F109</f>
        <v>267500</v>
      </c>
      <c r="M110" s="38">
        <f>(L110-(C3+SUM(F3:F109)))/(C3+SUM(F3:F109))</f>
        <v>17.971631205673759</v>
      </c>
      <c r="N110" s="31"/>
    </row>
    <row r="111" spans="1:14" s="30" customFormat="1" ht="15.75" thickBot="1">
      <c r="A111" s="143"/>
      <c r="B111" s="6">
        <f>B110+7</f>
        <v>44591</v>
      </c>
      <c r="C111" s="24">
        <f>E110+F110-J110</f>
        <v>133658.99092374521</v>
      </c>
      <c r="D111" s="16">
        <v>4000</v>
      </c>
      <c r="E111" s="25">
        <f>C111+D111</f>
        <v>137658.99092374521</v>
      </c>
      <c r="F111" s="32"/>
      <c r="G111" s="32"/>
      <c r="H111" s="25">
        <f>E111+F111-G111</f>
        <v>137658.99092374521</v>
      </c>
      <c r="I111" s="33"/>
      <c r="J111" s="27">
        <f>IF(E111&gt;C111,E111*0.023,0)</f>
        <v>3166.1567912461396</v>
      </c>
      <c r="K111" s="25">
        <f>K106+SUM(J108:J111)</f>
        <v>112817.16586750097</v>
      </c>
      <c r="L111" s="21">
        <f>L110+D111+F110</f>
        <v>271500</v>
      </c>
      <c r="M111" s="38">
        <f>(L111-(C3+SUM(F3:F110)))/(C3+SUM(F3:F110))</f>
        <v>18.25531914893617</v>
      </c>
      <c r="N111" s="31"/>
    </row>
    <row r="112" spans="1:14" ht="15.75" thickBot="1">
      <c r="A112" s="2"/>
      <c r="B112" s="2"/>
      <c r="C112" s="3"/>
      <c r="D112" s="18"/>
      <c r="E112" s="4"/>
      <c r="F112" s="4"/>
      <c r="G112" s="4"/>
      <c r="H112" s="4"/>
      <c r="I112" s="5"/>
      <c r="J112" s="4"/>
      <c r="K112" s="4"/>
      <c r="L112" s="4"/>
      <c r="M112" s="39"/>
    </row>
    <row r="113" spans="1:14" s="30" customFormat="1">
      <c r="A113" s="141">
        <v>23</v>
      </c>
      <c r="B113" s="1">
        <f>B111+7</f>
        <v>44598</v>
      </c>
      <c r="C113" s="24">
        <f>E111+F111-J111</f>
        <v>134492.83413249906</v>
      </c>
      <c r="D113" s="16">
        <v>4000</v>
      </c>
      <c r="E113" s="21">
        <f>C113+D113</f>
        <v>138492.83413249906</v>
      </c>
      <c r="F113" s="29"/>
      <c r="G113" s="29"/>
      <c r="H113" s="21">
        <f>E113+F113-G113</f>
        <v>138492.83413249906</v>
      </c>
      <c r="I113" s="27"/>
      <c r="J113" s="27">
        <f>IF(E113&gt;C113,E113*0.023,0)</f>
        <v>3185.3351850474783</v>
      </c>
      <c r="K113" s="25"/>
      <c r="L113" s="21">
        <f>L111+D113+F111</f>
        <v>275500</v>
      </c>
      <c r="M113" s="38">
        <f>(L113-(C3+SUM(F3:F111)))/(C3+SUM(F3:F111))</f>
        <v>18.539007092198581</v>
      </c>
    </row>
    <row r="114" spans="1:14" s="30" customFormat="1">
      <c r="A114" s="142"/>
      <c r="B114" s="1">
        <f>B113+7</f>
        <v>44605</v>
      </c>
      <c r="C114" s="24">
        <f>E113+F113-J113</f>
        <v>135307.49894745159</v>
      </c>
      <c r="D114" s="16">
        <v>4000</v>
      </c>
      <c r="E114" s="25">
        <f>C114+D114</f>
        <v>139307.49894745159</v>
      </c>
      <c r="F114" s="29"/>
      <c r="G114" s="29"/>
      <c r="H114" s="25">
        <f>E114+F114-G114</f>
        <v>139307.49894745159</v>
      </c>
      <c r="I114" s="27"/>
      <c r="J114" s="27">
        <f>IF(E114&gt;C114,E114*0.023,0)</f>
        <v>3204.0724757913863</v>
      </c>
      <c r="K114" s="25"/>
      <c r="L114" s="21">
        <f>L113+D114+F113</f>
        <v>279500</v>
      </c>
      <c r="M114" s="38">
        <f>(L114-(C3+SUM(F3:F113)))/(C3+SUM(F3:F113))</f>
        <v>18.822695035460992</v>
      </c>
      <c r="N114" s="31"/>
    </row>
    <row r="115" spans="1:14" s="30" customFormat="1">
      <c r="A115" s="142"/>
      <c r="B115" s="1">
        <f>B114+7</f>
        <v>44612</v>
      </c>
      <c r="C115" s="24">
        <f>E114+F114-J114</f>
        <v>136103.4264716602</v>
      </c>
      <c r="D115" s="16">
        <v>4000</v>
      </c>
      <c r="E115" s="25">
        <f>C115+D115</f>
        <v>140103.4264716602</v>
      </c>
      <c r="F115" s="29"/>
      <c r="G115" s="29"/>
      <c r="H115" s="25">
        <f>E115+F115-G115</f>
        <v>140103.4264716602</v>
      </c>
      <c r="I115" s="27"/>
      <c r="J115" s="27">
        <f>IF(E115&gt;C115,E115*0.023,0)</f>
        <v>3222.3788088481847</v>
      </c>
      <c r="K115" s="25"/>
      <c r="L115" s="21">
        <f>L114+D115+F114</f>
        <v>283500</v>
      </c>
      <c r="M115" s="38">
        <f>(L115-(C3+SUM(F3:F114)))/(C3+SUM(F3:F114))</f>
        <v>19.106382978723403</v>
      </c>
      <c r="N115" s="31"/>
    </row>
    <row r="116" spans="1:14" s="30" customFormat="1" ht="15.75" thickBot="1">
      <c r="A116" s="143"/>
      <c r="B116" s="6">
        <f>B115+7</f>
        <v>44619</v>
      </c>
      <c r="C116" s="24">
        <f>E115+F115-J115</f>
        <v>136881.04766281202</v>
      </c>
      <c r="D116" s="16">
        <v>4000</v>
      </c>
      <c r="E116" s="25">
        <f>C116+D116</f>
        <v>140881.04766281202</v>
      </c>
      <c r="F116" s="32"/>
      <c r="G116" s="32"/>
      <c r="H116" s="25">
        <f>E116+F116-G116</f>
        <v>140881.04766281202</v>
      </c>
      <c r="I116" s="33"/>
      <c r="J116" s="27">
        <f>IF(E116&gt;C116,E116*0.023,0)</f>
        <v>3240.2640962446767</v>
      </c>
      <c r="K116" s="25">
        <f>K111+SUM(J113:J116)</f>
        <v>125669.2164334327</v>
      </c>
      <c r="L116" s="21">
        <f>L115+D116+F115</f>
        <v>287500</v>
      </c>
      <c r="M116" s="38">
        <f>(L116-(C3+SUM(F3:F115)))/(C3+SUM(F3:F115))</f>
        <v>19.390070921985817</v>
      </c>
      <c r="N116" s="31"/>
    </row>
    <row r="117" spans="1:14" ht="15.75" thickBot="1">
      <c r="A117" s="2"/>
      <c r="B117" s="2"/>
      <c r="C117" s="3"/>
      <c r="D117" s="18"/>
      <c r="E117" s="4"/>
      <c r="F117" s="4"/>
      <c r="G117" s="4"/>
      <c r="H117" s="4"/>
      <c r="I117" s="5"/>
      <c r="J117" s="4"/>
      <c r="K117" s="4"/>
      <c r="L117" s="4"/>
      <c r="M117" s="39"/>
    </row>
    <row r="118" spans="1:14" s="30" customFormat="1">
      <c r="A118" s="141">
        <v>24</v>
      </c>
      <c r="B118" s="43">
        <f>B116+7</f>
        <v>44626</v>
      </c>
      <c r="C118" s="44">
        <f>E116+F116-J116</f>
        <v>137640.78356656735</v>
      </c>
      <c r="D118" s="45">
        <v>4000</v>
      </c>
      <c r="E118" s="46">
        <f>C118+D118</f>
        <v>141640.78356656735</v>
      </c>
      <c r="F118" s="47"/>
      <c r="G118" s="47"/>
      <c r="H118" s="46">
        <f>E118+F118-G118</f>
        <v>141640.78356656735</v>
      </c>
      <c r="I118" s="48"/>
      <c r="J118" s="48">
        <f>IF(E118&gt;C118,E118*0.023,0)</f>
        <v>3257.7380220310488</v>
      </c>
      <c r="K118" s="49"/>
      <c r="L118" s="46">
        <f>L116+D118+F116</f>
        <v>291500</v>
      </c>
      <c r="M118" s="53">
        <f>(L118-(C3+SUM(F3:F116)))/(C3+SUM(F3:F116))</f>
        <v>19.673758865248228</v>
      </c>
    </row>
    <row r="119" spans="1:14" s="30" customFormat="1">
      <c r="A119" s="142"/>
      <c r="B119" s="1">
        <f>B118+7</f>
        <v>44633</v>
      </c>
      <c r="C119" s="24">
        <f>E118+F118-J118</f>
        <v>138383.04554453629</v>
      </c>
      <c r="D119" s="16">
        <v>4000</v>
      </c>
      <c r="E119" s="25">
        <f>C119+D119</f>
        <v>142383.04554453629</v>
      </c>
      <c r="F119" s="29"/>
      <c r="G119" s="29"/>
      <c r="H119" s="25">
        <f>E119+F119-G119</f>
        <v>142383.04554453629</v>
      </c>
      <c r="I119" s="27"/>
      <c r="J119" s="27">
        <f>IF(E119&gt;C119,E119*0.023,0)</f>
        <v>3274.8100475243345</v>
      </c>
      <c r="K119" s="25"/>
      <c r="L119" s="21">
        <f>L118+D119+F118</f>
        <v>295500</v>
      </c>
      <c r="M119" s="38">
        <f>(L119-(C3+SUM(F3:F118)))/(C3+SUM(F3:F118))</f>
        <v>19.957446808510639</v>
      </c>
      <c r="N119" s="31"/>
    </row>
    <row r="120" spans="1:14" s="30" customFormat="1">
      <c r="A120" s="142"/>
      <c r="B120" s="1">
        <f>B119+7</f>
        <v>44640</v>
      </c>
      <c r="C120" s="24">
        <f>E119+F119-J119</f>
        <v>139108.23549701195</v>
      </c>
      <c r="D120" s="16">
        <v>4000</v>
      </c>
      <c r="E120" s="25">
        <f>C120+D120</f>
        <v>143108.23549701195</v>
      </c>
      <c r="F120" s="29"/>
      <c r="G120" s="29"/>
      <c r="H120" s="25">
        <f>E120+F120-G120</f>
        <v>143108.23549701195</v>
      </c>
      <c r="I120" s="27"/>
      <c r="J120" s="27">
        <f>IF(E120&gt;C120,E120*0.023,0)</f>
        <v>3291.4894164312745</v>
      </c>
      <c r="K120" s="25"/>
      <c r="L120" s="21">
        <f>L119+D120+F119</f>
        <v>299500</v>
      </c>
      <c r="M120" s="38">
        <f>(L120-(C3+SUM(F3:F119)))/(C3+SUM(F3:F119))</f>
        <v>20.24113475177305</v>
      </c>
      <c r="N120" s="31"/>
    </row>
    <row r="121" spans="1:14" s="30" customFormat="1" ht="15.75" thickBot="1">
      <c r="A121" s="143"/>
      <c r="B121" s="6">
        <f>B120+7</f>
        <v>44647</v>
      </c>
      <c r="C121" s="50">
        <f>E120+F120-J120</f>
        <v>139816.74608058066</v>
      </c>
      <c r="D121" s="51">
        <v>4000</v>
      </c>
      <c r="E121" s="52">
        <f>C121+D121</f>
        <v>143816.74608058066</v>
      </c>
      <c r="F121" s="32"/>
      <c r="G121" s="32"/>
      <c r="H121" s="52">
        <f>E121+F121-G121</f>
        <v>143816.74608058066</v>
      </c>
      <c r="I121" s="33"/>
      <c r="J121" s="33">
        <f>IF(E121&gt;C121,E121*0.023,0)</f>
        <v>3307.7851598533553</v>
      </c>
      <c r="K121" s="52">
        <f>K116+SUM(J118:J121)</f>
        <v>138801.03907927271</v>
      </c>
      <c r="L121" s="54">
        <f>L120+D121+F120</f>
        <v>303500</v>
      </c>
      <c r="M121" s="55">
        <f>(L121-(C3+SUM(F3:F120)))/(C3+SUM(F3:F120))</f>
        <v>20.524822695035461</v>
      </c>
      <c r="N121" s="31"/>
    </row>
  </sheetData>
  <mergeCells count="24">
    <mergeCell ref="A3:A6"/>
    <mergeCell ref="A8:A11"/>
    <mergeCell ref="A13:A16"/>
    <mergeCell ref="A18:A21"/>
    <mergeCell ref="A23:A26"/>
    <mergeCell ref="A28:A31"/>
    <mergeCell ref="A33:A36"/>
    <mergeCell ref="A38:A41"/>
    <mergeCell ref="A43:A46"/>
    <mergeCell ref="A48:A51"/>
    <mergeCell ref="A53:A56"/>
    <mergeCell ref="A58:A61"/>
    <mergeCell ref="A63:A66"/>
    <mergeCell ref="A68:A71"/>
    <mergeCell ref="A73:A76"/>
    <mergeCell ref="A103:A106"/>
    <mergeCell ref="A108:A111"/>
    <mergeCell ref="A113:A116"/>
    <mergeCell ref="A118:A121"/>
    <mergeCell ref="A78:A81"/>
    <mergeCell ref="A83:A86"/>
    <mergeCell ref="A88:A91"/>
    <mergeCell ref="A93:A96"/>
    <mergeCell ref="A98:A101"/>
  </mergeCells>
  <pageMargins left="0.7" right="0.7" top="0.75" bottom="0.75" header="0.3" footer="0.3"/>
  <pageSetup paperSize="9" orientation="portrait" horizontalDpi="4294967293" verticalDpi="0" r:id="rId1"/>
  <ignoredErrors>
    <ignoredError sqref="M10 M25" formulaRange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57"/>
  <sheetViews>
    <sheetView zoomScale="80" zoomScaleNormal="80" workbookViewId="0">
      <pane ySplit="1" topLeftCell="A2" activePane="bottomLeft" state="frozen"/>
      <selection pane="bottomLeft" activeCell="AI21" sqref="AI21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44101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132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44108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100">
        <v>-26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100">
        <f t="shared" si="2"/>
        <v>-26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100">
        <f t="shared" si="3"/>
        <v>-26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-26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44115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9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9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9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9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9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9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9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9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9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132">
        <f t="shared" si="4"/>
        <v>0</v>
      </c>
      <c r="AG40" s="132">
        <f t="shared" si="4"/>
        <v>0</v>
      </c>
      <c r="AH40" s="132">
        <f t="shared" si="4"/>
        <v>0</v>
      </c>
      <c r="AI40" s="91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44122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10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132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133">
        <f t="shared" si="5"/>
        <v>0</v>
      </c>
      <c r="AD53" s="133">
        <f t="shared" si="5"/>
        <v>0</v>
      </c>
      <c r="AE53" s="133">
        <f t="shared" si="5"/>
        <v>0</v>
      </c>
      <c r="AF53" s="133">
        <f t="shared" si="5"/>
        <v>0</v>
      </c>
      <c r="AG53" s="133">
        <f t="shared" si="5"/>
        <v>0</v>
      </c>
      <c r="AH53" s="133">
        <f t="shared" si="5"/>
        <v>0</v>
      </c>
      <c r="AI53" s="91">
        <f>SUM(C53:AH53)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2" si="6">C41+C28+C15+C2</f>
        <v>0</v>
      </c>
      <c r="D55" s="69">
        <f t="shared" si="6"/>
        <v>0</v>
      </c>
      <c r="E55" s="69">
        <f t="shared" si="6"/>
        <v>0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0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69">
        <f t="shared" si="6"/>
        <v>0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0</v>
      </c>
      <c r="J56" s="69">
        <f t="shared" si="6"/>
        <v>0</v>
      </c>
      <c r="K56" s="69">
        <f t="shared" si="6"/>
        <v>0</v>
      </c>
      <c r="L56" s="69">
        <f t="shared" si="6"/>
        <v>0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69">
        <v>0</v>
      </c>
      <c r="AG56" s="69">
        <f t="shared" si="6"/>
        <v>0</v>
      </c>
      <c r="AH56" s="69">
        <f t="shared" si="6"/>
        <v>0</v>
      </c>
      <c r="AI56" s="69">
        <f t="shared" si="6"/>
        <v>0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0</v>
      </c>
      <c r="J57" s="69">
        <f t="shared" si="6"/>
        <v>0</v>
      </c>
      <c r="K57" s="69">
        <f t="shared" si="6"/>
        <v>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0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0</v>
      </c>
      <c r="AB58" s="69">
        <f t="shared" si="6"/>
        <v>0</v>
      </c>
      <c r="AC58" s="69">
        <f t="shared" si="6"/>
        <v>0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69">
        <f t="shared" si="6"/>
        <v>0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0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0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-26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0</v>
      </c>
      <c r="AB61" s="69">
        <f t="shared" si="6"/>
        <v>0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-26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ref="C62:AM66" si="7">D48+D35+D22+D9</f>
        <v>0</v>
      </c>
      <c r="E62" s="69">
        <f t="shared" si="7"/>
        <v>0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0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0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0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0</v>
      </c>
      <c r="X64" s="69">
        <f t="shared" si="7"/>
        <v>0</v>
      </c>
      <c r="Y64" s="69">
        <f t="shared" si="7"/>
        <v>0</v>
      </c>
      <c r="Z64" s="69">
        <f t="shared" si="7"/>
        <v>0</v>
      </c>
      <c r="AA64" s="69">
        <f t="shared" si="7"/>
        <v>0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0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132">
        <f>SUM(C55:C66)</f>
        <v>0</v>
      </c>
      <c r="D67" s="132">
        <f t="shared" ref="D67:AJ67" si="8">SUM(D55:D66)</f>
        <v>0</v>
      </c>
      <c r="E67" s="132">
        <f t="shared" si="8"/>
        <v>0</v>
      </c>
      <c r="F67" s="132">
        <f t="shared" si="8"/>
        <v>0</v>
      </c>
      <c r="G67" s="132">
        <f t="shared" si="8"/>
        <v>0</v>
      </c>
      <c r="H67" s="132">
        <f t="shared" si="8"/>
        <v>0</v>
      </c>
      <c r="I67" s="132">
        <f t="shared" si="8"/>
        <v>0</v>
      </c>
      <c r="J67" s="132">
        <f t="shared" si="8"/>
        <v>0</v>
      </c>
      <c r="K67" s="132">
        <f t="shared" si="8"/>
        <v>0</v>
      </c>
      <c r="L67" s="132">
        <f t="shared" si="8"/>
        <v>0</v>
      </c>
      <c r="M67" s="132">
        <f t="shared" si="8"/>
        <v>0</v>
      </c>
      <c r="N67" s="132">
        <f t="shared" si="8"/>
        <v>-26</v>
      </c>
      <c r="O67" s="132">
        <f t="shared" si="8"/>
        <v>0</v>
      </c>
      <c r="P67" s="132">
        <f t="shared" si="8"/>
        <v>0</v>
      </c>
      <c r="Q67" s="132">
        <f t="shared" si="8"/>
        <v>0</v>
      </c>
      <c r="R67" s="132">
        <f t="shared" si="8"/>
        <v>0</v>
      </c>
      <c r="S67" s="132">
        <f t="shared" si="8"/>
        <v>0</v>
      </c>
      <c r="T67" s="132">
        <f t="shared" si="8"/>
        <v>0</v>
      </c>
      <c r="U67" s="132">
        <f t="shared" si="8"/>
        <v>0</v>
      </c>
      <c r="V67" s="132">
        <f t="shared" si="8"/>
        <v>0</v>
      </c>
      <c r="W67" s="132">
        <f t="shared" si="8"/>
        <v>0</v>
      </c>
      <c r="X67" s="132">
        <f t="shared" si="8"/>
        <v>0</v>
      </c>
      <c r="Y67" s="132">
        <f t="shared" si="8"/>
        <v>0</v>
      </c>
      <c r="Z67" s="132">
        <f t="shared" si="8"/>
        <v>0</v>
      </c>
      <c r="AA67" s="132">
        <f t="shared" si="8"/>
        <v>0</v>
      </c>
      <c r="AB67" s="132">
        <f t="shared" si="8"/>
        <v>0</v>
      </c>
      <c r="AC67" s="132">
        <f t="shared" si="8"/>
        <v>0</v>
      </c>
      <c r="AD67" s="132">
        <f t="shared" si="8"/>
        <v>0</v>
      </c>
      <c r="AE67" s="132">
        <f t="shared" si="8"/>
        <v>0</v>
      </c>
      <c r="AF67" s="132">
        <f t="shared" si="8"/>
        <v>0</v>
      </c>
      <c r="AG67" s="132">
        <f t="shared" si="8"/>
        <v>0</v>
      </c>
      <c r="AH67" s="132">
        <f t="shared" si="8"/>
        <v>0</v>
      </c>
      <c r="AI67" s="132">
        <f>SUM(AI55:AI66)</f>
        <v>-26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34">
        <f>AI67</f>
        <v>-26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8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O157"/>
  <sheetViews>
    <sheetView zoomScale="80" zoomScaleNormal="80" workbookViewId="0">
      <pane ySplit="1" topLeftCell="A2" activePane="bottomLeft" state="frozen"/>
      <selection pane="bottomLeft" activeCell="J19" sqref="J19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.5703125" style="62" bestFit="1" customWidth="1"/>
    <col min="6" max="6" width="4.85546875" style="62" customWidth="1"/>
    <col min="7" max="7" width="5.140625" style="62" customWidth="1"/>
    <col min="8" max="8" width="5.28515625" style="61" customWidth="1"/>
    <col min="9" max="9" width="6" style="61" bestFit="1" customWidth="1"/>
    <col min="10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44101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98">
        <v>40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98">
        <f>SUM(C2:AH2)</f>
        <v>40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100">
        <v>-35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100">
        <f t="shared" si="0"/>
        <v>-35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100">
        <f t="shared" si="1"/>
        <v>-35</v>
      </c>
      <c r="Z14" s="98">
        <f t="shared" si="1"/>
        <v>40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5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44108</v>
      </c>
      <c r="C15" s="79">
        <v>0</v>
      </c>
      <c r="D15" s="79">
        <v>0</v>
      </c>
      <c r="E15" s="100">
        <v>-104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100">
        <f>SUM(C15:AH15)</f>
        <v>-104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98">
        <v>18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18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100">
        <v>-26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100">
        <f t="shared" si="2"/>
        <v>-26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100">
        <f t="shared" si="3"/>
        <v>-104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100">
        <f t="shared" si="3"/>
        <v>-8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164">
        <f t="shared" si="2"/>
        <v>-112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44115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9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98">
        <v>26</v>
      </c>
      <c r="F29" s="79">
        <v>0</v>
      </c>
      <c r="G29" s="79">
        <v>0</v>
      </c>
      <c r="H29" s="79">
        <v>0</v>
      </c>
      <c r="I29" s="100">
        <v>-100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100">
        <f t="shared" si="2"/>
        <v>-74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100">
        <v>-140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100">
        <f t="shared" si="2"/>
        <v>-140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98">
        <v>140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98">
        <f t="shared" si="2"/>
        <v>140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9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98">
        <v>108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98">
        <f t="shared" si="2"/>
        <v>108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80">
        <v>-100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100">
        <v>-42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100">
        <f t="shared" si="2"/>
        <v>-142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9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100">
        <v>-100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100">
        <f t="shared" si="2"/>
        <v>-100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98">
        <v>160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98">
        <f t="shared" si="2"/>
        <v>160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9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98">
        <f t="shared" si="4"/>
        <v>26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100">
        <f t="shared" si="4"/>
        <v>-440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98">
        <f t="shared" si="4"/>
        <v>108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98">
        <f t="shared" si="4"/>
        <v>300</v>
      </c>
      <c r="AB40" s="67">
        <f t="shared" si="4"/>
        <v>0</v>
      </c>
      <c r="AC40" s="100">
        <f t="shared" si="4"/>
        <v>-42</v>
      </c>
      <c r="AD40" s="67">
        <f t="shared" si="4"/>
        <v>0</v>
      </c>
      <c r="AE40" s="67">
        <f t="shared" si="4"/>
        <v>0</v>
      </c>
      <c r="AF40" s="132">
        <f t="shared" si="4"/>
        <v>0</v>
      </c>
      <c r="AG40" s="132">
        <f t="shared" si="4"/>
        <v>0</v>
      </c>
      <c r="AH40" s="132">
        <f t="shared" si="4"/>
        <v>0</v>
      </c>
      <c r="AI40" s="164">
        <f>SUM(C40:AH40)</f>
        <v>-48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44122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10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132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133">
        <f t="shared" si="5"/>
        <v>0</v>
      </c>
      <c r="AD53" s="133">
        <f t="shared" si="5"/>
        <v>0</v>
      </c>
      <c r="AE53" s="133">
        <f t="shared" si="5"/>
        <v>0</v>
      </c>
      <c r="AF53" s="133">
        <f t="shared" si="5"/>
        <v>0</v>
      </c>
      <c r="AG53" s="133">
        <f t="shared" si="5"/>
        <v>0</v>
      </c>
      <c r="AH53" s="133">
        <f t="shared" si="5"/>
        <v>0</v>
      </c>
      <c r="AI53" s="91">
        <f>SUM(C53:AH53)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2" si="6">C41+C28+C15+C2</f>
        <v>0</v>
      </c>
      <c r="D55" s="69">
        <f t="shared" si="6"/>
        <v>0</v>
      </c>
      <c r="E55" s="69">
        <f t="shared" si="6"/>
        <v>-104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40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-64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69">
        <f t="shared" si="6"/>
        <v>26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-100</v>
      </c>
      <c r="J56" s="69">
        <f t="shared" si="6"/>
        <v>0</v>
      </c>
      <c r="K56" s="69">
        <f t="shared" si="6"/>
        <v>0</v>
      </c>
      <c r="L56" s="69">
        <f t="shared" si="6"/>
        <v>18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69">
        <v>0</v>
      </c>
      <c r="AG56" s="69">
        <f t="shared" si="6"/>
        <v>0</v>
      </c>
      <c r="AH56" s="69">
        <f t="shared" si="6"/>
        <v>0</v>
      </c>
      <c r="AI56" s="69">
        <f t="shared" si="6"/>
        <v>-56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-140</v>
      </c>
      <c r="J57" s="69">
        <f t="shared" si="6"/>
        <v>0</v>
      </c>
      <c r="K57" s="69">
        <f t="shared" si="6"/>
        <v>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-140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0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140</v>
      </c>
      <c r="AB58" s="69">
        <f t="shared" si="6"/>
        <v>0</v>
      </c>
      <c r="AC58" s="69">
        <f t="shared" si="6"/>
        <v>0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69">
        <f t="shared" si="6"/>
        <v>140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-26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-26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108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0</v>
      </c>
      <c r="AB61" s="69">
        <f t="shared" si="6"/>
        <v>0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108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ref="C62:AM66" si="7">D48+D35+D22+D9</f>
        <v>0</v>
      </c>
      <c r="E62" s="69">
        <f t="shared" si="7"/>
        <v>0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-100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-42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-142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0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-100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0</v>
      </c>
      <c r="X64" s="69">
        <f t="shared" si="7"/>
        <v>0</v>
      </c>
      <c r="Y64" s="69">
        <f t="shared" si="7"/>
        <v>-35</v>
      </c>
      <c r="Z64" s="69">
        <f t="shared" si="7"/>
        <v>0</v>
      </c>
      <c r="AA64" s="69">
        <f t="shared" si="7"/>
        <v>0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-135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160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160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132">
        <f>SUM(C55:C66)</f>
        <v>0</v>
      </c>
      <c r="D67" s="132">
        <f t="shared" ref="D67:AJ67" si="8">SUM(D55:D66)</f>
        <v>0</v>
      </c>
      <c r="E67" s="132">
        <f t="shared" si="8"/>
        <v>-78</v>
      </c>
      <c r="F67" s="132">
        <f t="shared" si="8"/>
        <v>0</v>
      </c>
      <c r="G67" s="132">
        <f t="shared" si="8"/>
        <v>0</v>
      </c>
      <c r="H67" s="132">
        <f t="shared" si="8"/>
        <v>0</v>
      </c>
      <c r="I67" s="132">
        <f t="shared" si="8"/>
        <v>-440</v>
      </c>
      <c r="J67" s="132">
        <f t="shared" si="8"/>
        <v>0</v>
      </c>
      <c r="K67" s="132">
        <f t="shared" si="8"/>
        <v>0</v>
      </c>
      <c r="L67" s="132">
        <f t="shared" si="8"/>
        <v>-8</v>
      </c>
      <c r="M67" s="132">
        <f t="shared" si="8"/>
        <v>0</v>
      </c>
      <c r="N67" s="132">
        <f t="shared" si="8"/>
        <v>108</v>
      </c>
      <c r="O67" s="132">
        <f t="shared" si="8"/>
        <v>0</v>
      </c>
      <c r="P67" s="132">
        <f t="shared" si="8"/>
        <v>0</v>
      </c>
      <c r="Q67" s="132">
        <f t="shared" si="8"/>
        <v>0</v>
      </c>
      <c r="R67" s="132">
        <f t="shared" si="8"/>
        <v>0</v>
      </c>
      <c r="S67" s="132">
        <f t="shared" si="8"/>
        <v>0</v>
      </c>
      <c r="T67" s="132">
        <f t="shared" si="8"/>
        <v>0</v>
      </c>
      <c r="U67" s="132">
        <f t="shared" si="8"/>
        <v>0</v>
      </c>
      <c r="V67" s="132">
        <f t="shared" si="8"/>
        <v>0</v>
      </c>
      <c r="W67" s="132">
        <f t="shared" si="8"/>
        <v>0</v>
      </c>
      <c r="X67" s="132">
        <f t="shared" si="8"/>
        <v>0</v>
      </c>
      <c r="Y67" s="132">
        <f t="shared" si="8"/>
        <v>-35</v>
      </c>
      <c r="Z67" s="132">
        <f t="shared" si="8"/>
        <v>40</v>
      </c>
      <c r="AA67" s="132">
        <f t="shared" si="8"/>
        <v>300</v>
      </c>
      <c r="AB67" s="132">
        <f t="shared" si="8"/>
        <v>0</v>
      </c>
      <c r="AC67" s="132">
        <f t="shared" si="8"/>
        <v>-42</v>
      </c>
      <c r="AD67" s="132">
        <f t="shared" si="8"/>
        <v>0</v>
      </c>
      <c r="AE67" s="132">
        <f t="shared" si="8"/>
        <v>0</v>
      </c>
      <c r="AF67" s="132">
        <f t="shared" si="8"/>
        <v>0</v>
      </c>
      <c r="AG67" s="132">
        <f t="shared" si="8"/>
        <v>0</v>
      </c>
      <c r="AH67" s="132">
        <f t="shared" si="8"/>
        <v>0</v>
      </c>
      <c r="AI67" s="132">
        <f>SUM(AI55:AI66)</f>
        <v>-155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34">
        <f>AI67</f>
        <v>-155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7" priority="1" stopIfTrue="1" operator="equal">
      <formula>4</formula>
    </cfRule>
  </conditionalFormatting>
  <pageMargins left="0.7" right="0.7" top="0.75" bottom="0.75" header="0.3" footer="0.3"/>
  <pageSetup orientation="portrait" r:id="rId1"/>
  <ignoredErrors>
    <ignoredError sqref="AI2" formulaRange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O157"/>
  <sheetViews>
    <sheetView tabSelected="1" zoomScale="80" zoomScaleNormal="80" workbookViewId="0">
      <pane ySplit="1" topLeftCell="A2" activePane="bottomLeft" state="frozen"/>
      <selection pane="bottomLeft" activeCell="U21" sqref="U21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44101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44108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98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44115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9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9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9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9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9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9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9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9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9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9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132">
        <f t="shared" si="4"/>
        <v>0</v>
      </c>
      <c r="AG40" s="132">
        <f t="shared" si="4"/>
        <v>0</v>
      </c>
      <c r="AH40" s="132">
        <f t="shared" si="4"/>
        <v>0</v>
      </c>
      <c r="AI40" s="91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44122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10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132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133">
        <f t="shared" si="5"/>
        <v>0</v>
      </c>
      <c r="AD53" s="133">
        <f t="shared" si="5"/>
        <v>0</v>
      </c>
      <c r="AE53" s="133">
        <f t="shared" si="5"/>
        <v>0</v>
      </c>
      <c r="AF53" s="133">
        <f t="shared" si="5"/>
        <v>0</v>
      </c>
      <c r="AG53" s="133">
        <f t="shared" si="5"/>
        <v>0</v>
      </c>
      <c r="AH53" s="133">
        <f t="shared" si="5"/>
        <v>0</v>
      </c>
      <c r="AI53" s="91">
        <f>SUM(C53:AH53)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2" si="6">C41+C28+C15+C2</f>
        <v>0</v>
      </c>
      <c r="D55" s="69">
        <f t="shared" si="6"/>
        <v>0</v>
      </c>
      <c r="E55" s="69">
        <f t="shared" si="6"/>
        <v>0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0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69">
        <f t="shared" si="6"/>
        <v>0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0</v>
      </c>
      <c r="J56" s="69">
        <f t="shared" si="6"/>
        <v>0</v>
      </c>
      <c r="K56" s="69">
        <f t="shared" si="6"/>
        <v>0</v>
      </c>
      <c r="L56" s="69">
        <f t="shared" si="6"/>
        <v>0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69">
        <v>0</v>
      </c>
      <c r="AG56" s="69">
        <f t="shared" si="6"/>
        <v>0</v>
      </c>
      <c r="AH56" s="69">
        <f t="shared" si="6"/>
        <v>0</v>
      </c>
      <c r="AI56" s="69">
        <f t="shared" si="6"/>
        <v>0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0</v>
      </c>
      <c r="J57" s="69">
        <f t="shared" si="6"/>
        <v>0</v>
      </c>
      <c r="K57" s="69">
        <f t="shared" si="6"/>
        <v>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0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0</v>
      </c>
      <c r="AB58" s="69">
        <f t="shared" si="6"/>
        <v>0</v>
      </c>
      <c r="AC58" s="69">
        <f t="shared" si="6"/>
        <v>0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69">
        <f t="shared" si="6"/>
        <v>0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0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0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0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0</v>
      </c>
      <c r="AB61" s="69">
        <f t="shared" si="6"/>
        <v>0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0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ref="C62:AM66" si="7">D48+D35+D22+D9</f>
        <v>0</v>
      </c>
      <c r="E62" s="69">
        <f t="shared" si="7"/>
        <v>0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0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0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0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0</v>
      </c>
      <c r="X64" s="69">
        <f t="shared" si="7"/>
        <v>0</v>
      </c>
      <c r="Y64" s="69">
        <f t="shared" si="7"/>
        <v>0</v>
      </c>
      <c r="Z64" s="69">
        <f t="shared" si="7"/>
        <v>0</v>
      </c>
      <c r="AA64" s="69">
        <f t="shared" si="7"/>
        <v>0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0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132">
        <f>SUM(C55:C66)</f>
        <v>0</v>
      </c>
      <c r="D67" s="132">
        <f t="shared" ref="D67:AJ67" si="8">SUM(D55:D66)</f>
        <v>0</v>
      </c>
      <c r="E67" s="132">
        <f t="shared" si="8"/>
        <v>0</v>
      </c>
      <c r="F67" s="132">
        <f t="shared" si="8"/>
        <v>0</v>
      </c>
      <c r="G67" s="132">
        <f t="shared" si="8"/>
        <v>0</v>
      </c>
      <c r="H67" s="132">
        <f t="shared" si="8"/>
        <v>0</v>
      </c>
      <c r="I67" s="132">
        <f t="shared" si="8"/>
        <v>0</v>
      </c>
      <c r="J67" s="132">
        <f t="shared" si="8"/>
        <v>0</v>
      </c>
      <c r="K67" s="132">
        <f t="shared" si="8"/>
        <v>0</v>
      </c>
      <c r="L67" s="132">
        <f t="shared" si="8"/>
        <v>0</v>
      </c>
      <c r="M67" s="132">
        <f t="shared" si="8"/>
        <v>0</v>
      </c>
      <c r="N67" s="132">
        <f t="shared" si="8"/>
        <v>0</v>
      </c>
      <c r="O67" s="132">
        <f t="shared" si="8"/>
        <v>0</v>
      </c>
      <c r="P67" s="132">
        <f t="shared" si="8"/>
        <v>0</v>
      </c>
      <c r="Q67" s="132">
        <f t="shared" si="8"/>
        <v>0</v>
      </c>
      <c r="R67" s="132">
        <f t="shared" si="8"/>
        <v>0</v>
      </c>
      <c r="S67" s="132">
        <f t="shared" si="8"/>
        <v>0</v>
      </c>
      <c r="T67" s="132">
        <f t="shared" si="8"/>
        <v>0</v>
      </c>
      <c r="U67" s="132">
        <f t="shared" si="8"/>
        <v>0</v>
      </c>
      <c r="V67" s="132">
        <f t="shared" si="8"/>
        <v>0</v>
      </c>
      <c r="W67" s="132">
        <f t="shared" si="8"/>
        <v>0</v>
      </c>
      <c r="X67" s="132">
        <f t="shared" si="8"/>
        <v>0</v>
      </c>
      <c r="Y67" s="132">
        <f t="shared" si="8"/>
        <v>0</v>
      </c>
      <c r="Z67" s="132">
        <f t="shared" si="8"/>
        <v>0</v>
      </c>
      <c r="AA67" s="132">
        <f t="shared" si="8"/>
        <v>0</v>
      </c>
      <c r="AB67" s="132">
        <f t="shared" si="8"/>
        <v>0</v>
      </c>
      <c r="AC67" s="132">
        <f t="shared" si="8"/>
        <v>0</v>
      </c>
      <c r="AD67" s="132">
        <f t="shared" si="8"/>
        <v>0</v>
      </c>
      <c r="AE67" s="132">
        <f t="shared" si="8"/>
        <v>0</v>
      </c>
      <c r="AF67" s="132">
        <f t="shared" si="8"/>
        <v>0</v>
      </c>
      <c r="AG67" s="132">
        <f t="shared" si="8"/>
        <v>0</v>
      </c>
      <c r="AH67" s="132">
        <f t="shared" si="8"/>
        <v>0</v>
      </c>
      <c r="AI67" s="132">
        <f>SUM(AI55:AI66)</f>
        <v>0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34">
        <f>AI67</f>
        <v>0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6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O157"/>
  <sheetViews>
    <sheetView zoomScale="80" zoomScaleNormal="80" workbookViewId="0">
      <pane ySplit="1" topLeftCell="A2" activePane="bottomLeft" state="frozen"/>
      <selection pane="bottomLeft" activeCell="X28" sqref="X28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4.8554687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81</v>
      </c>
      <c r="AK1" s="90" t="s">
        <v>82</v>
      </c>
      <c r="AL1" s="90" t="s">
        <v>83</v>
      </c>
      <c r="AM1" s="90" t="s">
        <v>84</v>
      </c>
    </row>
    <row r="2" spans="1:41" s="62" customFormat="1">
      <c r="A2" s="71" t="s">
        <v>35</v>
      </c>
      <c r="B2" s="72">
        <v>44073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44080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7">
        <f t="shared" si="3"/>
        <v>0</v>
      </c>
      <c r="AF27" s="67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44087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8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8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8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8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8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8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8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8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8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8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67">
        <f t="shared" si="4"/>
        <v>0</v>
      </c>
      <c r="AG40" s="67">
        <f t="shared" si="4"/>
        <v>0</v>
      </c>
      <c r="AH40" s="67">
        <f t="shared" si="4"/>
        <v>0</v>
      </c>
      <c r="AI40" s="92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44094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7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67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67">
        <f t="shared" si="5"/>
        <v>0</v>
      </c>
      <c r="AD53" s="67">
        <f t="shared" si="5"/>
        <v>0</v>
      </c>
      <c r="AE53" s="67">
        <f t="shared" si="5"/>
        <v>0</v>
      </c>
      <c r="AF53" s="67">
        <f t="shared" si="5"/>
        <v>0</v>
      </c>
      <c r="AG53" s="67">
        <f t="shared" si="5"/>
        <v>0</v>
      </c>
      <c r="AH53" s="67">
        <f t="shared" si="5"/>
        <v>0</v>
      </c>
      <c r="AI53" s="92">
        <f>AI40+AI27+AI14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C66" si="6">C41+C28+C15+C2</f>
        <v>0</v>
      </c>
      <c r="D55" s="69">
        <f t="shared" ref="D55:AM62" si="7">D41+D28+D15+D2</f>
        <v>0</v>
      </c>
      <c r="E55" s="69">
        <f t="shared" si="7"/>
        <v>0</v>
      </c>
      <c r="F55" s="69">
        <f t="shared" si="7"/>
        <v>0</v>
      </c>
      <c r="G55" s="69">
        <f t="shared" si="7"/>
        <v>0</v>
      </c>
      <c r="H55" s="69">
        <f t="shared" si="7"/>
        <v>0</v>
      </c>
      <c r="I55" s="69">
        <f t="shared" si="7"/>
        <v>0</v>
      </c>
      <c r="J55" s="69">
        <f t="shared" si="7"/>
        <v>0</v>
      </c>
      <c r="K55" s="69">
        <f t="shared" si="7"/>
        <v>0</v>
      </c>
      <c r="L55" s="69">
        <f t="shared" si="7"/>
        <v>0</v>
      </c>
      <c r="M55" s="69">
        <f t="shared" si="7"/>
        <v>0</v>
      </c>
      <c r="N55" s="69">
        <f t="shared" si="7"/>
        <v>0</v>
      </c>
      <c r="O55" s="69">
        <f t="shared" si="7"/>
        <v>0</v>
      </c>
      <c r="P55" s="69">
        <f t="shared" si="7"/>
        <v>0</v>
      </c>
      <c r="Q55" s="69">
        <f t="shared" si="7"/>
        <v>0</v>
      </c>
      <c r="R55" s="69">
        <f t="shared" si="7"/>
        <v>0</v>
      </c>
      <c r="S55" s="69">
        <f t="shared" si="7"/>
        <v>0</v>
      </c>
      <c r="T55" s="69">
        <f t="shared" si="7"/>
        <v>0</v>
      </c>
      <c r="U55" s="69">
        <f t="shared" si="7"/>
        <v>0</v>
      </c>
      <c r="V55" s="69">
        <f t="shared" si="7"/>
        <v>0</v>
      </c>
      <c r="W55" s="69">
        <f t="shared" si="7"/>
        <v>0</v>
      </c>
      <c r="X55" s="69">
        <f t="shared" si="7"/>
        <v>0</v>
      </c>
      <c r="Y55" s="69">
        <f t="shared" si="7"/>
        <v>0</v>
      </c>
      <c r="Z55" s="69">
        <f t="shared" si="7"/>
        <v>0</v>
      </c>
      <c r="AA55" s="69">
        <f t="shared" si="7"/>
        <v>0</v>
      </c>
      <c r="AB55" s="69">
        <f t="shared" si="7"/>
        <v>0</v>
      </c>
      <c r="AC55" s="69">
        <f t="shared" si="7"/>
        <v>0</v>
      </c>
      <c r="AD55" s="69">
        <f t="shared" si="7"/>
        <v>0</v>
      </c>
      <c r="AE55" s="69">
        <f t="shared" si="7"/>
        <v>0</v>
      </c>
      <c r="AF55" s="69">
        <f t="shared" si="7"/>
        <v>0</v>
      </c>
      <c r="AG55" s="69">
        <f t="shared" si="7"/>
        <v>0</v>
      </c>
      <c r="AH55" s="69">
        <f t="shared" si="7"/>
        <v>0</v>
      </c>
      <c r="AI55" s="69">
        <f t="shared" si="7"/>
        <v>0</v>
      </c>
      <c r="AJ55" s="69">
        <f t="shared" si="7"/>
        <v>0</v>
      </c>
      <c r="AK55" s="69">
        <f t="shared" si="7"/>
        <v>0</v>
      </c>
      <c r="AL55" s="69">
        <f t="shared" si="7"/>
        <v>0</v>
      </c>
      <c r="AM55" s="69">
        <f t="shared" si="7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7"/>
        <v>0</v>
      </c>
      <c r="E56" s="69">
        <f t="shared" si="7"/>
        <v>0</v>
      </c>
      <c r="F56" s="69">
        <f t="shared" si="7"/>
        <v>0</v>
      </c>
      <c r="G56" s="69">
        <f t="shared" si="7"/>
        <v>0</v>
      </c>
      <c r="H56" s="69">
        <f t="shared" si="7"/>
        <v>0</v>
      </c>
      <c r="I56" s="69">
        <f t="shared" si="7"/>
        <v>0</v>
      </c>
      <c r="J56" s="69">
        <f t="shared" si="7"/>
        <v>0</v>
      </c>
      <c r="K56" s="69">
        <f t="shared" si="7"/>
        <v>0</v>
      </c>
      <c r="L56" s="69">
        <f t="shared" si="7"/>
        <v>0</v>
      </c>
      <c r="M56" s="69">
        <f t="shared" si="7"/>
        <v>0</v>
      </c>
      <c r="N56" s="69">
        <f t="shared" si="7"/>
        <v>0</v>
      </c>
      <c r="O56" s="69">
        <f t="shared" si="7"/>
        <v>0</v>
      </c>
      <c r="P56" s="69">
        <f t="shared" si="7"/>
        <v>0</v>
      </c>
      <c r="Q56" s="69">
        <f t="shared" si="7"/>
        <v>0</v>
      </c>
      <c r="R56" s="69">
        <f t="shared" si="7"/>
        <v>0</v>
      </c>
      <c r="S56" s="69">
        <f t="shared" si="7"/>
        <v>0</v>
      </c>
      <c r="T56" s="69">
        <f t="shared" si="7"/>
        <v>0</v>
      </c>
      <c r="U56" s="69">
        <f t="shared" si="7"/>
        <v>0</v>
      </c>
      <c r="V56" s="69">
        <f t="shared" si="7"/>
        <v>0</v>
      </c>
      <c r="W56" s="69">
        <f t="shared" si="7"/>
        <v>0</v>
      </c>
      <c r="X56" s="69">
        <f t="shared" si="7"/>
        <v>0</v>
      </c>
      <c r="Y56" s="69">
        <f t="shared" si="7"/>
        <v>0</v>
      </c>
      <c r="Z56" s="69">
        <f t="shared" si="7"/>
        <v>0</v>
      </c>
      <c r="AA56" s="69">
        <f t="shared" si="7"/>
        <v>0</v>
      </c>
      <c r="AB56" s="69">
        <f t="shared" si="7"/>
        <v>0</v>
      </c>
      <c r="AC56" s="69">
        <f t="shared" si="7"/>
        <v>0</v>
      </c>
      <c r="AD56" s="69">
        <f t="shared" si="7"/>
        <v>0</v>
      </c>
      <c r="AE56" s="69">
        <f t="shared" si="7"/>
        <v>0</v>
      </c>
      <c r="AF56" s="69">
        <f t="shared" si="7"/>
        <v>0</v>
      </c>
      <c r="AG56" s="69">
        <f t="shared" si="7"/>
        <v>0</v>
      </c>
      <c r="AH56" s="69">
        <f t="shared" si="7"/>
        <v>0</v>
      </c>
      <c r="AI56" s="69">
        <f t="shared" si="7"/>
        <v>0</v>
      </c>
      <c r="AJ56" s="69">
        <f t="shared" si="7"/>
        <v>0</v>
      </c>
      <c r="AK56" s="69">
        <f t="shared" si="7"/>
        <v>0</v>
      </c>
      <c r="AL56" s="69">
        <f t="shared" si="7"/>
        <v>0</v>
      </c>
      <c r="AM56" s="69">
        <f t="shared" si="7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7"/>
        <v>0</v>
      </c>
      <c r="E57" s="69">
        <f t="shared" si="7"/>
        <v>0</v>
      </c>
      <c r="F57" s="69">
        <f t="shared" si="7"/>
        <v>0</v>
      </c>
      <c r="G57" s="69">
        <f t="shared" si="7"/>
        <v>0</v>
      </c>
      <c r="H57" s="69">
        <f t="shared" si="7"/>
        <v>0</v>
      </c>
      <c r="I57" s="69">
        <f t="shared" si="7"/>
        <v>0</v>
      </c>
      <c r="J57" s="69">
        <f t="shared" si="7"/>
        <v>0</v>
      </c>
      <c r="K57" s="69">
        <f t="shared" si="7"/>
        <v>0</v>
      </c>
      <c r="L57" s="69">
        <f t="shared" si="7"/>
        <v>0</v>
      </c>
      <c r="M57" s="69">
        <f t="shared" si="7"/>
        <v>0</v>
      </c>
      <c r="N57" s="69">
        <f t="shared" si="7"/>
        <v>0</v>
      </c>
      <c r="O57" s="69">
        <f t="shared" si="7"/>
        <v>0</v>
      </c>
      <c r="P57" s="69">
        <f t="shared" si="7"/>
        <v>0</v>
      </c>
      <c r="Q57" s="69">
        <f t="shared" si="7"/>
        <v>0</v>
      </c>
      <c r="R57" s="69">
        <f t="shared" si="7"/>
        <v>0</v>
      </c>
      <c r="S57" s="69">
        <f t="shared" si="7"/>
        <v>0</v>
      </c>
      <c r="T57" s="69">
        <f t="shared" si="7"/>
        <v>0</v>
      </c>
      <c r="U57" s="69">
        <f t="shared" si="7"/>
        <v>0</v>
      </c>
      <c r="V57" s="69">
        <f t="shared" si="7"/>
        <v>0</v>
      </c>
      <c r="W57" s="69">
        <f t="shared" si="7"/>
        <v>0</v>
      </c>
      <c r="X57" s="69">
        <f t="shared" si="7"/>
        <v>0</v>
      </c>
      <c r="Y57" s="69">
        <f t="shared" si="7"/>
        <v>0</v>
      </c>
      <c r="Z57" s="69">
        <f t="shared" si="7"/>
        <v>0</v>
      </c>
      <c r="AA57" s="69">
        <f t="shared" si="7"/>
        <v>0</v>
      </c>
      <c r="AB57" s="69">
        <f t="shared" si="7"/>
        <v>0</v>
      </c>
      <c r="AC57" s="69">
        <f t="shared" si="7"/>
        <v>0</v>
      </c>
      <c r="AD57" s="69">
        <f t="shared" si="7"/>
        <v>0</v>
      </c>
      <c r="AE57" s="69">
        <f t="shared" si="7"/>
        <v>0</v>
      </c>
      <c r="AF57" s="69">
        <f t="shared" si="7"/>
        <v>0</v>
      </c>
      <c r="AG57" s="69">
        <f t="shared" si="7"/>
        <v>0</v>
      </c>
      <c r="AH57" s="69">
        <f t="shared" si="7"/>
        <v>0</v>
      </c>
      <c r="AI57" s="69">
        <f t="shared" si="7"/>
        <v>0</v>
      </c>
      <c r="AJ57" s="69">
        <f t="shared" si="7"/>
        <v>0</v>
      </c>
      <c r="AK57" s="69">
        <f t="shared" si="7"/>
        <v>0</v>
      </c>
      <c r="AL57" s="69">
        <f t="shared" si="7"/>
        <v>0</v>
      </c>
      <c r="AM57" s="69">
        <f t="shared" si="7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7"/>
        <v>0</v>
      </c>
      <c r="E58" s="69">
        <f t="shared" si="7"/>
        <v>0</v>
      </c>
      <c r="F58" s="69">
        <f t="shared" si="7"/>
        <v>0</v>
      </c>
      <c r="G58" s="69">
        <f t="shared" si="7"/>
        <v>0</v>
      </c>
      <c r="H58" s="69">
        <f t="shared" si="7"/>
        <v>0</v>
      </c>
      <c r="I58" s="69">
        <f t="shared" si="7"/>
        <v>0</v>
      </c>
      <c r="J58" s="69">
        <f t="shared" si="7"/>
        <v>0</v>
      </c>
      <c r="K58" s="69">
        <f t="shared" si="7"/>
        <v>0</v>
      </c>
      <c r="L58" s="69">
        <f t="shared" si="7"/>
        <v>0</v>
      </c>
      <c r="M58" s="69">
        <f t="shared" si="7"/>
        <v>0</v>
      </c>
      <c r="N58" s="69">
        <f t="shared" si="7"/>
        <v>0</v>
      </c>
      <c r="O58" s="69">
        <f t="shared" si="7"/>
        <v>0</v>
      </c>
      <c r="P58" s="69">
        <f t="shared" si="7"/>
        <v>0</v>
      </c>
      <c r="Q58" s="69">
        <f t="shared" si="7"/>
        <v>0</v>
      </c>
      <c r="R58" s="69">
        <f t="shared" si="7"/>
        <v>0</v>
      </c>
      <c r="S58" s="69">
        <f t="shared" si="7"/>
        <v>0</v>
      </c>
      <c r="T58" s="69">
        <f t="shared" si="7"/>
        <v>0</v>
      </c>
      <c r="U58" s="69">
        <f t="shared" si="7"/>
        <v>0</v>
      </c>
      <c r="V58" s="69">
        <f t="shared" si="7"/>
        <v>0</v>
      </c>
      <c r="W58" s="69">
        <f t="shared" si="7"/>
        <v>0</v>
      </c>
      <c r="X58" s="69">
        <f t="shared" si="7"/>
        <v>0</v>
      </c>
      <c r="Y58" s="69">
        <f t="shared" si="7"/>
        <v>0</v>
      </c>
      <c r="Z58" s="69">
        <f t="shared" si="7"/>
        <v>0</v>
      </c>
      <c r="AA58" s="69">
        <f t="shared" si="7"/>
        <v>0</v>
      </c>
      <c r="AB58" s="69">
        <f t="shared" si="7"/>
        <v>0</v>
      </c>
      <c r="AC58" s="69">
        <f t="shared" si="7"/>
        <v>0</v>
      </c>
      <c r="AD58" s="69">
        <f t="shared" si="7"/>
        <v>0</v>
      </c>
      <c r="AE58" s="69">
        <f t="shared" si="7"/>
        <v>0</v>
      </c>
      <c r="AF58" s="69">
        <f t="shared" si="7"/>
        <v>0</v>
      </c>
      <c r="AG58" s="69">
        <f t="shared" si="7"/>
        <v>0</v>
      </c>
      <c r="AH58" s="69">
        <f t="shared" si="7"/>
        <v>0</v>
      </c>
      <c r="AI58" s="69">
        <f t="shared" si="7"/>
        <v>0</v>
      </c>
      <c r="AJ58" s="69">
        <f t="shared" si="7"/>
        <v>0</v>
      </c>
      <c r="AK58" s="69">
        <f t="shared" si="7"/>
        <v>0</v>
      </c>
      <c r="AL58" s="69">
        <f t="shared" si="7"/>
        <v>0</v>
      </c>
      <c r="AM58" s="69">
        <f t="shared" si="7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7"/>
        <v>0</v>
      </c>
      <c r="E59" s="69">
        <f t="shared" si="7"/>
        <v>0</v>
      </c>
      <c r="F59" s="69">
        <f t="shared" si="7"/>
        <v>0</v>
      </c>
      <c r="G59" s="69">
        <f t="shared" si="7"/>
        <v>0</v>
      </c>
      <c r="H59" s="69">
        <f t="shared" si="7"/>
        <v>0</v>
      </c>
      <c r="I59" s="69">
        <f t="shared" si="7"/>
        <v>0</v>
      </c>
      <c r="J59" s="69">
        <f t="shared" si="7"/>
        <v>0</v>
      </c>
      <c r="K59" s="69">
        <f t="shared" si="7"/>
        <v>0</v>
      </c>
      <c r="L59" s="69">
        <f t="shared" si="7"/>
        <v>0</v>
      </c>
      <c r="M59" s="69">
        <f t="shared" si="7"/>
        <v>0</v>
      </c>
      <c r="N59" s="69">
        <f t="shared" si="7"/>
        <v>0</v>
      </c>
      <c r="O59" s="69">
        <f t="shared" si="7"/>
        <v>0</v>
      </c>
      <c r="P59" s="69">
        <f t="shared" si="7"/>
        <v>0</v>
      </c>
      <c r="Q59" s="69">
        <f t="shared" si="7"/>
        <v>0</v>
      </c>
      <c r="R59" s="69">
        <f t="shared" si="7"/>
        <v>0</v>
      </c>
      <c r="S59" s="69">
        <f t="shared" si="7"/>
        <v>0</v>
      </c>
      <c r="T59" s="69">
        <f t="shared" si="7"/>
        <v>0</v>
      </c>
      <c r="U59" s="69">
        <f t="shared" si="7"/>
        <v>0</v>
      </c>
      <c r="V59" s="69">
        <f t="shared" si="7"/>
        <v>0</v>
      </c>
      <c r="W59" s="69">
        <f t="shared" si="7"/>
        <v>0</v>
      </c>
      <c r="X59" s="69">
        <f t="shared" si="7"/>
        <v>0</v>
      </c>
      <c r="Y59" s="69">
        <f t="shared" si="7"/>
        <v>0</v>
      </c>
      <c r="Z59" s="69">
        <f t="shared" si="7"/>
        <v>0</v>
      </c>
      <c r="AA59" s="69">
        <f t="shared" si="7"/>
        <v>0</v>
      </c>
      <c r="AB59" s="69">
        <f t="shared" si="7"/>
        <v>0</v>
      </c>
      <c r="AC59" s="69">
        <f t="shared" si="7"/>
        <v>0</v>
      </c>
      <c r="AD59" s="69">
        <f t="shared" si="7"/>
        <v>0</v>
      </c>
      <c r="AE59" s="69">
        <f t="shared" si="7"/>
        <v>0</v>
      </c>
      <c r="AF59" s="69">
        <f t="shared" si="7"/>
        <v>0</v>
      </c>
      <c r="AG59" s="69">
        <f t="shared" si="7"/>
        <v>0</v>
      </c>
      <c r="AH59" s="69">
        <f t="shared" si="7"/>
        <v>0</v>
      </c>
      <c r="AI59" s="69">
        <f t="shared" si="7"/>
        <v>0</v>
      </c>
      <c r="AJ59" s="69">
        <f t="shared" si="7"/>
        <v>0</v>
      </c>
      <c r="AK59" s="69">
        <f t="shared" si="7"/>
        <v>0</v>
      </c>
      <c r="AL59" s="69">
        <f t="shared" si="7"/>
        <v>0</v>
      </c>
      <c r="AM59" s="69">
        <f t="shared" si="7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7"/>
        <v>0</v>
      </c>
      <c r="E60" s="69">
        <f t="shared" si="7"/>
        <v>0</v>
      </c>
      <c r="F60" s="69">
        <f t="shared" si="7"/>
        <v>0</v>
      </c>
      <c r="G60" s="69">
        <f t="shared" si="7"/>
        <v>0</v>
      </c>
      <c r="H60" s="69">
        <f t="shared" si="7"/>
        <v>0</v>
      </c>
      <c r="I60" s="69">
        <f t="shared" si="7"/>
        <v>0</v>
      </c>
      <c r="J60" s="69">
        <f t="shared" si="7"/>
        <v>0</v>
      </c>
      <c r="K60" s="69">
        <f t="shared" si="7"/>
        <v>0</v>
      </c>
      <c r="L60" s="69">
        <f t="shared" si="7"/>
        <v>0</v>
      </c>
      <c r="M60" s="69">
        <f t="shared" si="7"/>
        <v>0</v>
      </c>
      <c r="N60" s="69">
        <f t="shared" si="7"/>
        <v>0</v>
      </c>
      <c r="O60" s="69">
        <f t="shared" si="7"/>
        <v>0</v>
      </c>
      <c r="P60" s="69">
        <f t="shared" si="7"/>
        <v>0</v>
      </c>
      <c r="Q60" s="69">
        <f t="shared" si="7"/>
        <v>0</v>
      </c>
      <c r="R60" s="69">
        <f t="shared" si="7"/>
        <v>0</v>
      </c>
      <c r="S60" s="69">
        <f t="shared" si="7"/>
        <v>0</v>
      </c>
      <c r="T60" s="69">
        <f t="shared" si="7"/>
        <v>0</v>
      </c>
      <c r="U60" s="69">
        <f t="shared" si="7"/>
        <v>0</v>
      </c>
      <c r="V60" s="69">
        <f t="shared" si="7"/>
        <v>0</v>
      </c>
      <c r="W60" s="69">
        <f t="shared" si="7"/>
        <v>0</v>
      </c>
      <c r="X60" s="69">
        <f t="shared" si="7"/>
        <v>0</v>
      </c>
      <c r="Y60" s="69">
        <f t="shared" si="7"/>
        <v>0</v>
      </c>
      <c r="Z60" s="69">
        <f t="shared" si="7"/>
        <v>0</v>
      </c>
      <c r="AA60" s="69">
        <f t="shared" si="7"/>
        <v>0</v>
      </c>
      <c r="AB60" s="69">
        <f t="shared" si="7"/>
        <v>0</v>
      </c>
      <c r="AC60" s="69">
        <f t="shared" si="7"/>
        <v>0</v>
      </c>
      <c r="AD60" s="69">
        <f t="shared" si="7"/>
        <v>0</v>
      </c>
      <c r="AE60" s="69">
        <f t="shared" si="7"/>
        <v>0</v>
      </c>
      <c r="AF60" s="69">
        <f t="shared" si="7"/>
        <v>0</v>
      </c>
      <c r="AG60" s="69">
        <f t="shared" si="7"/>
        <v>0</v>
      </c>
      <c r="AH60" s="69">
        <f t="shared" si="7"/>
        <v>0</v>
      </c>
      <c r="AI60" s="69">
        <f t="shared" si="7"/>
        <v>0</v>
      </c>
      <c r="AJ60" s="69">
        <f t="shared" si="7"/>
        <v>0</v>
      </c>
      <c r="AK60" s="69">
        <f t="shared" si="7"/>
        <v>0</v>
      </c>
      <c r="AL60" s="69">
        <f t="shared" si="7"/>
        <v>0</v>
      </c>
      <c r="AM60" s="69">
        <f t="shared" si="7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7"/>
        <v>0</v>
      </c>
      <c r="E61" s="69">
        <f t="shared" si="7"/>
        <v>0</v>
      </c>
      <c r="F61" s="69">
        <f t="shared" si="7"/>
        <v>0</v>
      </c>
      <c r="G61" s="69">
        <f t="shared" si="7"/>
        <v>0</v>
      </c>
      <c r="H61" s="69">
        <f t="shared" si="7"/>
        <v>0</v>
      </c>
      <c r="I61" s="69">
        <f t="shared" si="7"/>
        <v>0</v>
      </c>
      <c r="J61" s="69">
        <f t="shared" si="7"/>
        <v>0</v>
      </c>
      <c r="K61" s="69">
        <f t="shared" si="7"/>
        <v>0</v>
      </c>
      <c r="L61" s="69">
        <f t="shared" si="7"/>
        <v>0</v>
      </c>
      <c r="M61" s="69">
        <f t="shared" si="7"/>
        <v>0</v>
      </c>
      <c r="N61" s="69">
        <f t="shared" si="7"/>
        <v>0</v>
      </c>
      <c r="O61" s="69">
        <f t="shared" si="7"/>
        <v>0</v>
      </c>
      <c r="P61" s="69">
        <f t="shared" si="7"/>
        <v>0</v>
      </c>
      <c r="Q61" s="69">
        <f t="shared" si="7"/>
        <v>0</v>
      </c>
      <c r="R61" s="69">
        <f t="shared" si="7"/>
        <v>0</v>
      </c>
      <c r="S61" s="69">
        <f t="shared" si="7"/>
        <v>0</v>
      </c>
      <c r="T61" s="69">
        <f t="shared" si="7"/>
        <v>0</v>
      </c>
      <c r="U61" s="69">
        <f t="shared" si="7"/>
        <v>0</v>
      </c>
      <c r="V61" s="69">
        <f t="shared" si="7"/>
        <v>0</v>
      </c>
      <c r="W61" s="69">
        <f t="shared" si="7"/>
        <v>0</v>
      </c>
      <c r="X61" s="69">
        <f t="shared" si="7"/>
        <v>0</v>
      </c>
      <c r="Y61" s="69">
        <f t="shared" si="7"/>
        <v>0</v>
      </c>
      <c r="Z61" s="69">
        <f t="shared" si="7"/>
        <v>0</v>
      </c>
      <c r="AA61" s="69">
        <f t="shared" si="7"/>
        <v>0</v>
      </c>
      <c r="AB61" s="69">
        <f t="shared" si="7"/>
        <v>0</v>
      </c>
      <c r="AC61" s="69">
        <f t="shared" si="7"/>
        <v>0</v>
      </c>
      <c r="AD61" s="69">
        <f t="shared" si="7"/>
        <v>0</v>
      </c>
      <c r="AE61" s="69">
        <f t="shared" si="7"/>
        <v>0</v>
      </c>
      <c r="AF61" s="69">
        <f t="shared" si="7"/>
        <v>0</v>
      </c>
      <c r="AG61" s="69">
        <f t="shared" si="7"/>
        <v>0</v>
      </c>
      <c r="AH61" s="69">
        <f t="shared" si="7"/>
        <v>0</v>
      </c>
      <c r="AI61" s="69">
        <f t="shared" si="7"/>
        <v>0</v>
      </c>
      <c r="AJ61" s="69">
        <f t="shared" si="7"/>
        <v>0</v>
      </c>
      <c r="AK61" s="69">
        <f t="shared" si="7"/>
        <v>0</v>
      </c>
      <c r="AL61" s="69">
        <f t="shared" si="7"/>
        <v>0</v>
      </c>
      <c r="AM61" s="69">
        <f t="shared" si="7"/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si="7"/>
        <v>0</v>
      </c>
      <c r="E62" s="69">
        <f t="shared" si="7"/>
        <v>0</v>
      </c>
      <c r="F62" s="69">
        <f t="shared" si="7"/>
        <v>0</v>
      </c>
      <c r="G62" s="69">
        <f t="shared" ref="G62:AM62" si="8">G48+G35+G22+G9</f>
        <v>0</v>
      </c>
      <c r="H62" s="69">
        <f t="shared" si="8"/>
        <v>0</v>
      </c>
      <c r="I62" s="69">
        <f t="shared" si="8"/>
        <v>0</v>
      </c>
      <c r="J62" s="69">
        <f t="shared" si="8"/>
        <v>0</v>
      </c>
      <c r="K62" s="69">
        <f t="shared" si="8"/>
        <v>0</v>
      </c>
      <c r="L62" s="69">
        <f t="shared" si="8"/>
        <v>0</v>
      </c>
      <c r="M62" s="69">
        <f t="shared" si="8"/>
        <v>0</v>
      </c>
      <c r="N62" s="69">
        <f t="shared" si="8"/>
        <v>0</v>
      </c>
      <c r="O62" s="69">
        <f t="shared" si="8"/>
        <v>0</v>
      </c>
      <c r="P62" s="69">
        <f t="shared" si="8"/>
        <v>0</v>
      </c>
      <c r="Q62" s="69">
        <f t="shared" si="8"/>
        <v>0</v>
      </c>
      <c r="R62" s="69">
        <f t="shared" si="8"/>
        <v>0</v>
      </c>
      <c r="S62" s="69">
        <f t="shared" si="8"/>
        <v>0</v>
      </c>
      <c r="T62" s="69">
        <f t="shared" si="8"/>
        <v>0</v>
      </c>
      <c r="U62" s="69">
        <f t="shared" si="8"/>
        <v>0</v>
      </c>
      <c r="V62" s="69">
        <f t="shared" si="8"/>
        <v>0</v>
      </c>
      <c r="W62" s="69">
        <f t="shared" si="8"/>
        <v>0</v>
      </c>
      <c r="X62" s="69">
        <f t="shared" si="8"/>
        <v>0</v>
      </c>
      <c r="Y62" s="69">
        <f t="shared" si="8"/>
        <v>0</v>
      </c>
      <c r="Z62" s="69">
        <f t="shared" si="8"/>
        <v>0</v>
      </c>
      <c r="AA62" s="69">
        <f t="shared" si="8"/>
        <v>0</v>
      </c>
      <c r="AB62" s="69">
        <f t="shared" si="8"/>
        <v>0</v>
      </c>
      <c r="AC62" s="69">
        <f t="shared" si="8"/>
        <v>0</v>
      </c>
      <c r="AD62" s="69">
        <f t="shared" si="8"/>
        <v>0</v>
      </c>
      <c r="AE62" s="69">
        <f t="shared" si="8"/>
        <v>0</v>
      </c>
      <c r="AF62" s="69">
        <f t="shared" si="8"/>
        <v>0</v>
      </c>
      <c r="AG62" s="69">
        <f t="shared" si="8"/>
        <v>0</v>
      </c>
      <c r="AH62" s="69">
        <f t="shared" si="8"/>
        <v>0</v>
      </c>
      <c r="AI62" s="69">
        <f t="shared" si="8"/>
        <v>0</v>
      </c>
      <c r="AJ62" s="69">
        <f t="shared" si="8"/>
        <v>0</v>
      </c>
      <c r="AK62" s="69">
        <f t="shared" si="8"/>
        <v>0</v>
      </c>
      <c r="AL62" s="69">
        <f t="shared" si="8"/>
        <v>0</v>
      </c>
      <c r="AM62" s="69">
        <f t="shared" si="8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6"/>
        <v>0</v>
      </c>
      <c r="D63" s="69">
        <f t="shared" ref="D63:AM66" si="9">D49+D36+D23+D10</f>
        <v>0</v>
      </c>
      <c r="E63" s="69">
        <f t="shared" si="9"/>
        <v>0</v>
      </c>
      <c r="F63" s="69">
        <f t="shared" si="9"/>
        <v>0</v>
      </c>
      <c r="G63" s="69">
        <f t="shared" si="9"/>
        <v>0</v>
      </c>
      <c r="H63" s="69">
        <f t="shared" si="9"/>
        <v>0</v>
      </c>
      <c r="I63" s="69">
        <f t="shared" si="9"/>
        <v>0</v>
      </c>
      <c r="J63" s="69">
        <f t="shared" si="9"/>
        <v>0</v>
      </c>
      <c r="K63" s="69">
        <f t="shared" si="9"/>
        <v>0</v>
      </c>
      <c r="L63" s="69">
        <f t="shared" si="9"/>
        <v>0</v>
      </c>
      <c r="M63" s="69">
        <f t="shared" si="9"/>
        <v>0</v>
      </c>
      <c r="N63" s="69">
        <f t="shared" si="9"/>
        <v>0</v>
      </c>
      <c r="O63" s="69">
        <f t="shared" si="9"/>
        <v>0</v>
      </c>
      <c r="P63" s="69">
        <f t="shared" si="9"/>
        <v>0</v>
      </c>
      <c r="Q63" s="69">
        <f t="shared" si="9"/>
        <v>0</v>
      </c>
      <c r="R63" s="69">
        <f t="shared" si="9"/>
        <v>0</v>
      </c>
      <c r="S63" s="69">
        <f t="shared" si="9"/>
        <v>0</v>
      </c>
      <c r="T63" s="69">
        <f t="shared" si="9"/>
        <v>0</v>
      </c>
      <c r="U63" s="69">
        <f t="shared" si="9"/>
        <v>0</v>
      </c>
      <c r="V63" s="69">
        <f t="shared" si="9"/>
        <v>0</v>
      </c>
      <c r="W63" s="69">
        <f t="shared" si="9"/>
        <v>0</v>
      </c>
      <c r="X63" s="69">
        <f t="shared" si="9"/>
        <v>0</v>
      </c>
      <c r="Y63" s="69">
        <f t="shared" si="9"/>
        <v>0</v>
      </c>
      <c r="Z63" s="69">
        <f t="shared" si="9"/>
        <v>0</v>
      </c>
      <c r="AA63" s="69">
        <f t="shared" si="9"/>
        <v>0</v>
      </c>
      <c r="AB63" s="69">
        <f t="shared" si="9"/>
        <v>0</v>
      </c>
      <c r="AC63" s="69">
        <f t="shared" si="9"/>
        <v>0</v>
      </c>
      <c r="AD63" s="69">
        <f t="shared" si="9"/>
        <v>0</v>
      </c>
      <c r="AE63" s="69">
        <f t="shared" si="9"/>
        <v>0</v>
      </c>
      <c r="AF63" s="69">
        <f t="shared" si="9"/>
        <v>0</v>
      </c>
      <c r="AG63" s="69">
        <f t="shared" si="9"/>
        <v>0</v>
      </c>
      <c r="AH63" s="69">
        <f t="shared" si="9"/>
        <v>0</v>
      </c>
      <c r="AI63" s="69">
        <f t="shared" si="9"/>
        <v>0</v>
      </c>
      <c r="AJ63" s="69">
        <f t="shared" si="9"/>
        <v>0</v>
      </c>
      <c r="AK63" s="69">
        <f t="shared" si="9"/>
        <v>0</v>
      </c>
      <c r="AL63" s="69">
        <f t="shared" si="9"/>
        <v>0</v>
      </c>
      <c r="AM63" s="69">
        <f t="shared" si="9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6"/>
        <v>0</v>
      </c>
      <c r="D64" s="69">
        <f t="shared" si="9"/>
        <v>0</v>
      </c>
      <c r="E64" s="69">
        <f t="shared" si="9"/>
        <v>0</v>
      </c>
      <c r="F64" s="69">
        <f t="shared" si="9"/>
        <v>0</v>
      </c>
      <c r="G64" s="69">
        <f t="shared" si="9"/>
        <v>0</v>
      </c>
      <c r="H64" s="69">
        <f t="shared" si="9"/>
        <v>0</v>
      </c>
      <c r="I64" s="69">
        <f t="shared" si="9"/>
        <v>0</v>
      </c>
      <c r="J64" s="69">
        <f t="shared" si="9"/>
        <v>0</v>
      </c>
      <c r="K64" s="69">
        <f t="shared" si="9"/>
        <v>0</v>
      </c>
      <c r="L64" s="69">
        <f t="shared" si="9"/>
        <v>0</v>
      </c>
      <c r="M64" s="69">
        <f t="shared" si="9"/>
        <v>0</v>
      </c>
      <c r="N64" s="69">
        <f t="shared" si="9"/>
        <v>0</v>
      </c>
      <c r="O64" s="69">
        <f t="shared" si="9"/>
        <v>0</v>
      </c>
      <c r="P64" s="69">
        <f t="shared" si="9"/>
        <v>0</v>
      </c>
      <c r="Q64" s="69">
        <f t="shared" si="9"/>
        <v>0</v>
      </c>
      <c r="R64" s="69">
        <f t="shared" si="9"/>
        <v>0</v>
      </c>
      <c r="S64" s="69">
        <f t="shared" si="9"/>
        <v>0</v>
      </c>
      <c r="T64" s="69">
        <f t="shared" si="9"/>
        <v>0</v>
      </c>
      <c r="U64" s="69">
        <f t="shared" si="9"/>
        <v>0</v>
      </c>
      <c r="V64" s="69">
        <f t="shared" si="9"/>
        <v>0</v>
      </c>
      <c r="W64" s="69">
        <f t="shared" si="9"/>
        <v>0</v>
      </c>
      <c r="X64" s="69">
        <f t="shared" si="9"/>
        <v>0</v>
      </c>
      <c r="Y64" s="69">
        <f t="shared" si="9"/>
        <v>0</v>
      </c>
      <c r="Z64" s="69">
        <f t="shared" si="9"/>
        <v>0</v>
      </c>
      <c r="AA64" s="69">
        <f t="shared" si="9"/>
        <v>0</v>
      </c>
      <c r="AB64" s="69">
        <f t="shared" si="9"/>
        <v>0</v>
      </c>
      <c r="AC64" s="69">
        <f t="shared" si="9"/>
        <v>0</v>
      </c>
      <c r="AD64" s="69">
        <f t="shared" si="9"/>
        <v>0</v>
      </c>
      <c r="AE64" s="69">
        <f t="shared" si="9"/>
        <v>0</v>
      </c>
      <c r="AF64" s="69">
        <f t="shared" si="9"/>
        <v>0</v>
      </c>
      <c r="AG64" s="69">
        <f t="shared" si="9"/>
        <v>0</v>
      </c>
      <c r="AH64" s="69">
        <f t="shared" si="9"/>
        <v>0</v>
      </c>
      <c r="AI64" s="69">
        <f t="shared" si="9"/>
        <v>0</v>
      </c>
      <c r="AJ64" s="69">
        <f t="shared" si="9"/>
        <v>0</v>
      </c>
      <c r="AK64" s="69">
        <f t="shared" si="9"/>
        <v>0</v>
      </c>
      <c r="AL64" s="69">
        <f t="shared" si="9"/>
        <v>0</v>
      </c>
      <c r="AM64" s="69">
        <f t="shared" si="9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6"/>
        <v>0</v>
      </c>
      <c r="D65" s="69">
        <f t="shared" si="9"/>
        <v>0</v>
      </c>
      <c r="E65" s="69">
        <f t="shared" si="9"/>
        <v>0</v>
      </c>
      <c r="F65" s="69">
        <f t="shared" si="9"/>
        <v>0</v>
      </c>
      <c r="G65" s="69">
        <f t="shared" si="9"/>
        <v>0</v>
      </c>
      <c r="H65" s="69">
        <f t="shared" si="9"/>
        <v>0</v>
      </c>
      <c r="I65" s="69">
        <f t="shared" si="9"/>
        <v>0</v>
      </c>
      <c r="J65" s="69">
        <f t="shared" si="9"/>
        <v>0</v>
      </c>
      <c r="K65" s="69">
        <f t="shared" si="9"/>
        <v>0</v>
      </c>
      <c r="L65" s="69">
        <f t="shared" si="9"/>
        <v>0</v>
      </c>
      <c r="M65" s="69">
        <f t="shared" si="9"/>
        <v>0</v>
      </c>
      <c r="N65" s="69">
        <f t="shared" si="9"/>
        <v>0</v>
      </c>
      <c r="O65" s="69">
        <f t="shared" si="9"/>
        <v>0</v>
      </c>
      <c r="P65" s="69">
        <f t="shared" si="9"/>
        <v>0</v>
      </c>
      <c r="Q65" s="69">
        <f t="shared" si="9"/>
        <v>0</v>
      </c>
      <c r="R65" s="69">
        <f t="shared" si="9"/>
        <v>0</v>
      </c>
      <c r="S65" s="69">
        <f t="shared" si="9"/>
        <v>0</v>
      </c>
      <c r="T65" s="69">
        <f t="shared" si="9"/>
        <v>0</v>
      </c>
      <c r="U65" s="69">
        <f t="shared" si="9"/>
        <v>0</v>
      </c>
      <c r="V65" s="69">
        <f t="shared" si="9"/>
        <v>0</v>
      </c>
      <c r="W65" s="69">
        <f t="shared" si="9"/>
        <v>0</v>
      </c>
      <c r="X65" s="69">
        <f t="shared" si="9"/>
        <v>0</v>
      </c>
      <c r="Y65" s="69">
        <f t="shared" si="9"/>
        <v>0</v>
      </c>
      <c r="Z65" s="69">
        <f t="shared" si="9"/>
        <v>0</v>
      </c>
      <c r="AA65" s="69">
        <f t="shared" si="9"/>
        <v>0</v>
      </c>
      <c r="AB65" s="69">
        <f t="shared" si="9"/>
        <v>0</v>
      </c>
      <c r="AC65" s="69">
        <f t="shared" si="9"/>
        <v>0</v>
      </c>
      <c r="AD65" s="69">
        <f t="shared" si="9"/>
        <v>0</v>
      </c>
      <c r="AE65" s="69">
        <f t="shared" si="9"/>
        <v>0</v>
      </c>
      <c r="AF65" s="69">
        <f t="shared" si="9"/>
        <v>0</v>
      </c>
      <c r="AG65" s="69">
        <f t="shared" si="9"/>
        <v>0</v>
      </c>
      <c r="AH65" s="69">
        <f t="shared" si="9"/>
        <v>0</v>
      </c>
      <c r="AI65" s="69">
        <f t="shared" si="9"/>
        <v>0</v>
      </c>
      <c r="AJ65" s="69">
        <f t="shared" si="9"/>
        <v>0</v>
      </c>
      <c r="AK65" s="69">
        <f t="shared" si="9"/>
        <v>0</v>
      </c>
      <c r="AL65" s="69">
        <f t="shared" si="9"/>
        <v>0</v>
      </c>
      <c r="AM65" s="69">
        <f t="shared" si="9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6"/>
        <v>0</v>
      </c>
      <c r="D66" s="69">
        <f t="shared" si="9"/>
        <v>0</v>
      </c>
      <c r="E66" s="69">
        <f t="shared" si="9"/>
        <v>0</v>
      </c>
      <c r="F66" s="69">
        <f t="shared" si="9"/>
        <v>0</v>
      </c>
      <c r="G66" s="69">
        <f t="shared" si="9"/>
        <v>0</v>
      </c>
      <c r="H66" s="69">
        <f t="shared" si="9"/>
        <v>0</v>
      </c>
      <c r="I66" s="69">
        <f t="shared" si="9"/>
        <v>0</v>
      </c>
      <c r="J66" s="69">
        <f t="shared" si="9"/>
        <v>0</v>
      </c>
      <c r="K66" s="69">
        <f t="shared" si="9"/>
        <v>0</v>
      </c>
      <c r="L66" s="69">
        <f t="shared" si="9"/>
        <v>0</v>
      </c>
      <c r="M66" s="69">
        <f t="shared" si="9"/>
        <v>0</v>
      </c>
      <c r="N66" s="69">
        <f t="shared" si="9"/>
        <v>0</v>
      </c>
      <c r="O66" s="69">
        <f t="shared" si="9"/>
        <v>0</v>
      </c>
      <c r="P66" s="69">
        <f t="shared" si="9"/>
        <v>0</v>
      </c>
      <c r="Q66" s="69">
        <f t="shared" si="9"/>
        <v>0</v>
      </c>
      <c r="R66" s="69">
        <f t="shared" si="9"/>
        <v>0</v>
      </c>
      <c r="S66" s="69">
        <f t="shared" si="9"/>
        <v>0</v>
      </c>
      <c r="T66" s="69">
        <f t="shared" si="9"/>
        <v>0</v>
      </c>
      <c r="U66" s="69">
        <f t="shared" si="9"/>
        <v>0</v>
      </c>
      <c r="V66" s="69">
        <f t="shared" si="9"/>
        <v>0</v>
      </c>
      <c r="W66" s="69">
        <f t="shared" si="9"/>
        <v>0</v>
      </c>
      <c r="X66" s="69">
        <f t="shared" si="9"/>
        <v>0</v>
      </c>
      <c r="Y66" s="69">
        <f t="shared" si="9"/>
        <v>0</v>
      </c>
      <c r="Z66" s="69">
        <f t="shared" si="9"/>
        <v>0</v>
      </c>
      <c r="AA66" s="69">
        <f t="shared" si="9"/>
        <v>0</v>
      </c>
      <c r="AB66" s="69">
        <f t="shared" si="9"/>
        <v>0</v>
      </c>
      <c r="AC66" s="69">
        <f t="shared" si="9"/>
        <v>0</v>
      </c>
      <c r="AD66" s="69">
        <f t="shared" si="9"/>
        <v>0</v>
      </c>
      <c r="AE66" s="69">
        <f t="shared" si="9"/>
        <v>0</v>
      </c>
      <c r="AF66" s="69">
        <f t="shared" si="9"/>
        <v>0</v>
      </c>
      <c r="AG66" s="69">
        <f t="shared" si="9"/>
        <v>0</v>
      </c>
      <c r="AH66" s="69">
        <f t="shared" si="9"/>
        <v>0</v>
      </c>
      <c r="AI66" s="69">
        <f t="shared" si="9"/>
        <v>0</v>
      </c>
      <c r="AJ66" s="69">
        <f t="shared" si="9"/>
        <v>0</v>
      </c>
      <c r="AK66" s="69">
        <f t="shared" si="9"/>
        <v>0</v>
      </c>
      <c r="AL66" s="69">
        <f t="shared" si="9"/>
        <v>0</v>
      </c>
      <c r="AM66" s="69">
        <f t="shared" si="9"/>
        <v>0</v>
      </c>
      <c r="AN66" s="65"/>
      <c r="AO66" s="65"/>
    </row>
    <row r="67" spans="1:41" s="62" customFormat="1">
      <c r="A67" s="68" t="s">
        <v>75</v>
      </c>
      <c r="B67" s="68"/>
      <c r="C67" s="67">
        <f>SUM(C55:C66)</f>
        <v>0</v>
      </c>
      <c r="D67" s="67">
        <f t="shared" ref="D67:AJ67" si="10">SUM(D55:D66)</f>
        <v>0</v>
      </c>
      <c r="E67" s="67">
        <f t="shared" si="10"/>
        <v>0</v>
      </c>
      <c r="F67" s="67">
        <f t="shared" si="10"/>
        <v>0</v>
      </c>
      <c r="G67" s="67">
        <f t="shared" si="10"/>
        <v>0</v>
      </c>
      <c r="H67" s="67">
        <f t="shared" si="10"/>
        <v>0</v>
      </c>
      <c r="I67" s="67">
        <f t="shared" si="10"/>
        <v>0</v>
      </c>
      <c r="J67" s="67">
        <f t="shared" si="10"/>
        <v>0</v>
      </c>
      <c r="K67" s="67">
        <f t="shared" si="10"/>
        <v>0</v>
      </c>
      <c r="L67" s="66">
        <f t="shared" si="10"/>
        <v>0</v>
      </c>
      <c r="M67" s="67">
        <f t="shared" si="10"/>
        <v>0</v>
      </c>
      <c r="N67" s="67">
        <f t="shared" si="10"/>
        <v>0</v>
      </c>
      <c r="O67" s="67">
        <f t="shared" si="10"/>
        <v>0</v>
      </c>
      <c r="P67" s="67">
        <f t="shared" si="10"/>
        <v>0</v>
      </c>
      <c r="Q67" s="67">
        <f t="shared" si="10"/>
        <v>0</v>
      </c>
      <c r="R67" s="67">
        <f t="shared" si="10"/>
        <v>0</v>
      </c>
      <c r="S67" s="67">
        <f t="shared" si="10"/>
        <v>0</v>
      </c>
      <c r="T67" s="67">
        <f t="shared" si="10"/>
        <v>0</v>
      </c>
      <c r="U67" s="67">
        <f t="shared" si="10"/>
        <v>0</v>
      </c>
      <c r="V67" s="67">
        <f t="shared" si="10"/>
        <v>0</v>
      </c>
      <c r="W67" s="67">
        <f t="shared" si="10"/>
        <v>0</v>
      </c>
      <c r="X67" s="67">
        <f t="shared" si="10"/>
        <v>0</v>
      </c>
      <c r="Y67" s="67">
        <f t="shared" si="10"/>
        <v>0</v>
      </c>
      <c r="Z67" s="67">
        <f t="shared" si="10"/>
        <v>0</v>
      </c>
      <c r="AA67" s="67">
        <f t="shared" si="10"/>
        <v>0</v>
      </c>
      <c r="AB67" s="67">
        <f t="shared" si="10"/>
        <v>0</v>
      </c>
      <c r="AC67" s="67">
        <f t="shared" si="10"/>
        <v>0</v>
      </c>
      <c r="AD67" s="67">
        <f t="shared" si="10"/>
        <v>0</v>
      </c>
      <c r="AE67" s="67">
        <f t="shared" si="10"/>
        <v>0</v>
      </c>
      <c r="AF67" s="67">
        <f t="shared" si="10"/>
        <v>0</v>
      </c>
      <c r="AG67" s="67">
        <f t="shared" si="10"/>
        <v>0</v>
      </c>
      <c r="AH67" s="67">
        <f t="shared" si="10"/>
        <v>0</v>
      </c>
      <c r="AI67" s="67">
        <f>SUM(AI55:AI66)</f>
        <v>0</v>
      </c>
      <c r="AJ67" s="67">
        <f t="shared" si="10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93">
        <f>AI67</f>
        <v>0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5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X124"/>
  <sheetViews>
    <sheetView zoomScale="80" zoomScaleNormal="80" workbookViewId="0">
      <pane ySplit="1" topLeftCell="A2" activePane="bottomLeft" state="frozen"/>
      <selection pane="bottomLeft" activeCell="H37" sqref="H37"/>
    </sheetView>
  </sheetViews>
  <sheetFormatPr defaultRowHeight="11.25"/>
  <cols>
    <col min="1" max="1" width="22.140625" style="63" bestFit="1" customWidth="1"/>
    <col min="2" max="2" width="11.28515625" style="63" bestFit="1" customWidth="1"/>
    <col min="3" max="3" width="6.42578125" style="63" customWidth="1"/>
    <col min="4" max="4" width="8.28515625" style="61" bestFit="1" customWidth="1"/>
    <col min="5" max="5" width="6.42578125" style="63" customWidth="1"/>
    <col min="6" max="6" width="8.28515625" style="61" bestFit="1" customWidth="1"/>
    <col min="7" max="7" width="6.42578125" style="63" customWidth="1"/>
    <col min="8" max="8" width="8.28515625" style="61" bestFit="1" customWidth="1"/>
    <col min="9" max="9" width="6.42578125" style="63" customWidth="1"/>
    <col min="10" max="10" width="8.28515625" style="61" bestFit="1" customWidth="1"/>
    <col min="11" max="11" width="6.42578125" style="63" customWidth="1"/>
    <col min="12" max="12" width="8.28515625" style="61" bestFit="1" customWidth="1"/>
    <col min="13" max="13" width="6.42578125" style="63" customWidth="1"/>
    <col min="14" max="14" width="8.28515625" style="61" bestFit="1" customWidth="1"/>
    <col min="15" max="15" width="6.42578125" style="63" customWidth="1"/>
    <col min="16" max="16" width="8" style="61" bestFit="1" customWidth="1"/>
    <col min="17" max="17" width="6.42578125" style="63" customWidth="1"/>
    <col min="18" max="18" width="6.7109375" style="61" bestFit="1" customWidth="1"/>
    <col min="19" max="21" width="6.5703125" style="61" bestFit="1" customWidth="1"/>
    <col min="22" max="22" width="7.28515625" style="61" bestFit="1" customWidth="1"/>
    <col min="23" max="16384" width="9.140625" style="61"/>
  </cols>
  <sheetData>
    <row r="1" spans="1:24" s="83" customFormat="1" ht="63.75" customHeight="1">
      <c r="A1" s="85" t="s">
        <v>73</v>
      </c>
      <c r="B1" s="84" t="s">
        <v>72</v>
      </c>
      <c r="C1" s="84" t="s">
        <v>88</v>
      </c>
      <c r="D1" s="94" t="s">
        <v>77</v>
      </c>
      <c r="E1" s="84" t="s">
        <v>89</v>
      </c>
      <c r="F1" s="94" t="s">
        <v>78</v>
      </c>
      <c r="G1" s="84" t="s">
        <v>90</v>
      </c>
      <c r="H1" s="94" t="s">
        <v>91</v>
      </c>
      <c r="I1" s="84" t="s">
        <v>92</v>
      </c>
      <c r="J1" s="94" t="s">
        <v>80</v>
      </c>
      <c r="K1" s="84" t="s">
        <v>93</v>
      </c>
      <c r="L1" s="90" t="s">
        <v>39</v>
      </c>
      <c r="M1" s="84" t="s">
        <v>94</v>
      </c>
      <c r="N1" s="90" t="s">
        <v>38</v>
      </c>
      <c r="O1" s="84" t="s">
        <v>95</v>
      </c>
      <c r="P1" s="90" t="s">
        <v>96</v>
      </c>
      <c r="Q1" s="84" t="s">
        <v>97</v>
      </c>
      <c r="R1" s="90" t="s">
        <v>36</v>
      </c>
      <c r="S1" s="95" t="s">
        <v>81</v>
      </c>
      <c r="T1" s="95" t="s">
        <v>82</v>
      </c>
      <c r="U1" s="95" t="s">
        <v>83</v>
      </c>
      <c r="V1" s="95" t="s">
        <v>84</v>
      </c>
    </row>
    <row r="2" spans="1:24" s="62" customFormat="1">
      <c r="A2" s="71" t="s">
        <v>35</v>
      </c>
      <c r="B2" s="72">
        <v>44101</v>
      </c>
      <c r="C2" s="113">
        <v>3</v>
      </c>
      <c r="D2" s="80">
        <v>-137</v>
      </c>
      <c r="E2" s="113">
        <v>3</v>
      </c>
      <c r="F2" s="80">
        <v>-13</v>
      </c>
      <c r="G2" s="124">
        <v>2</v>
      </c>
      <c r="H2" s="80">
        <v>-158</v>
      </c>
      <c r="I2" s="113">
        <v>3</v>
      </c>
      <c r="J2" s="80">
        <v>-70</v>
      </c>
      <c r="K2" s="124">
        <v>1</v>
      </c>
      <c r="L2" s="80">
        <v>-60</v>
      </c>
      <c r="M2" s="124">
        <v>1</v>
      </c>
      <c r="N2" s="80">
        <v>-93</v>
      </c>
      <c r="O2" s="136">
        <v>3</v>
      </c>
      <c r="P2" s="79">
        <v>0</v>
      </c>
      <c r="Q2" s="113">
        <v>3</v>
      </c>
      <c r="R2" s="79">
        <v>0</v>
      </c>
      <c r="S2" s="78"/>
      <c r="T2" s="78"/>
      <c r="U2" s="78"/>
      <c r="V2" s="78"/>
      <c r="W2" s="65"/>
      <c r="X2" s="65"/>
    </row>
    <row r="3" spans="1:24" s="62" customFormat="1">
      <c r="A3" s="71" t="s">
        <v>33</v>
      </c>
      <c r="B3" s="70"/>
      <c r="C3" s="122">
        <v>1</v>
      </c>
      <c r="D3" s="78">
        <v>8</v>
      </c>
      <c r="E3" s="123">
        <v>1</v>
      </c>
      <c r="F3" s="80">
        <v>-56</v>
      </c>
      <c r="G3" s="122">
        <v>1</v>
      </c>
      <c r="H3" s="78">
        <v>7</v>
      </c>
      <c r="I3" s="123">
        <v>1</v>
      </c>
      <c r="J3" s="96">
        <v>-11</v>
      </c>
      <c r="K3" s="122">
        <v>2</v>
      </c>
      <c r="L3" s="78">
        <v>40</v>
      </c>
      <c r="M3" s="124">
        <v>1</v>
      </c>
      <c r="N3" s="80">
        <v>-26</v>
      </c>
      <c r="O3" s="121">
        <v>1</v>
      </c>
      <c r="P3" s="78">
        <v>5</v>
      </c>
      <c r="Q3" s="113">
        <v>4</v>
      </c>
      <c r="R3" s="81">
        <v>-44</v>
      </c>
      <c r="S3" s="78"/>
      <c r="T3" s="78"/>
      <c r="U3" s="78"/>
      <c r="V3" s="81"/>
      <c r="W3" s="65"/>
      <c r="X3" s="65"/>
    </row>
    <row r="4" spans="1:24" s="62" customFormat="1">
      <c r="A4" s="71" t="s">
        <v>32</v>
      </c>
      <c r="B4" s="70"/>
      <c r="C4" s="136">
        <v>3</v>
      </c>
      <c r="D4" s="78">
        <v>105</v>
      </c>
      <c r="E4" s="122">
        <v>2</v>
      </c>
      <c r="F4" s="78">
        <v>125</v>
      </c>
      <c r="G4" s="123">
        <v>1</v>
      </c>
      <c r="H4" s="80">
        <v>-26</v>
      </c>
      <c r="I4" s="122">
        <v>2</v>
      </c>
      <c r="J4" s="81">
        <v>13</v>
      </c>
      <c r="K4" s="123">
        <v>1</v>
      </c>
      <c r="L4" s="80">
        <v>-29</v>
      </c>
      <c r="M4" s="124">
        <v>1</v>
      </c>
      <c r="N4" s="80">
        <v>-33</v>
      </c>
      <c r="O4" s="124">
        <v>1</v>
      </c>
      <c r="P4" s="80">
        <v>-75</v>
      </c>
      <c r="Q4" s="121">
        <v>1</v>
      </c>
      <c r="R4" s="69">
        <v>0</v>
      </c>
      <c r="S4" s="80"/>
      <c r="T4" s="80"/>
      <c r="U4" s="80"/>
      <c r="V4" s="77"/>
      <c r="W4" s="65"/>
      <c r="X4" s="65"/>
    </row>
    <row r="5" spans="1:24" s="62" customFormat="1">
      <c r="A5" s="71" t="s">
        <v>31</v>
      </c>
      <c r="B5" s="70"/>
      <c r="C5" s="123">
        <v>1</v>
      </c>
      <c r="D5" s="80">
        <v>-158</v>
      </c>
      <c r="E5" s="123">
        <v>1</v>
      </c>
      <c r="F5" s="80">
        <v>-90</v>
      </c>
      <c r="G5" s="122">
        <v>2</v>
      </c>
      <c r="H5" s="78">
        <v>102</v>
      </c>
      <c r="I5" s="123">
        <v>1</v>
      </c>
      <c r="J5" s="96">
        <v>-39</v>
      </c>
      <c r="K5" s="122">
        <v>2</v>
      </c>
      <c r="L5" s="78">
        <v>44</v>
      </c>
      <c r="M5" s="124">
        <v>1</v>
      </c>
      <c r="N5" s="80">
        <v>-26</v>
      </c>
      <c r="O5" s="124">
        <v>2</v>
      </c>
      <c r="P5" s="80">
        <v>-94</v>
      </c>
      <c r="Q5" s="124">
        <v>1</v>
      </c>
      <c r="R5" s="69">
        <v>0</v>
      </c>
      <c r="S5" s="79"/>
      <c r="T5" s="79"/>
      <c r="U5" s="79"/>
      <c r="V5" s="81"/>
      <c r="W5" s="65"/>
      <c r="X5" s="65"/>
    </row>
    <row r="6" spans="1:24" s="62" customFormat="1">
      <c r="A6" s="71" t="s">
        <v>30</v>
      </c>
      <c r="B6" s="70"/>
      <c r="C6" s="113">
        <v>3</v>
      </c>
      <c r="D6" s="80">
        <v>-160</v>
      </c>
      <c r="E6" s="123">
        <v>2</v>
      </c>
      <c r="F6" s="80">
        <v>-115</v>
      </c>
      <c r="G6" s="113">
        <v>3</v>
      </c>
      <c r="H6" s="80">
        <v>-40</v>
      </c>
      <c r="I6" s="122">
        <v>1</v>
      </c>
      <c r="J6" s="81">
        <v>5</v>
      </c>
      <c r="K6" s="123">
        <v>1</v>
      </c>
      <c r="L6" s="80">
        <v>-118</v>
      </c>
      <c r="M6" s="121">
        <v>2</v>
      </c>
      <c r="N6" s="79">
        <v>0</v>
      </c>
      <c r="O6" s="121">
        <v>2</v>
      </c>
      <c r="P6" s="79">
        <v>0</v>
      </c>
      <c r="Q6" s="124">
        <v>2</v>
      </c>
      <c r="R6" s="79">
        <v>0</v>
      </c>
      <c r="S6" s="80"/>
      <c r="T6" s="80"/>
      <c r="U6" s="80"/>
      <c r="V6" s="81"/>
      <c r="W6" s="65"/>
      <c r="X6" s="65"/>
    </row>
    <row r="7" spans="1:24" s="62" customFormat="1">
      <c r="A7" s="71" t="s">
        <v>29</v>
      </c>
      <c r="B7" s="70"/>
      <c r="C7" s="122">
        <v>1</v>
      </c>
      <c r="D7" s="78">
        <v>40</v>
      </c>
      <c r="E7" s="122">
        <v>1</v>
      </c>
      <c r="F7" s="78">
        <v>11</v>
      </c>
      <c r="G7" s="122">
        <v>1</v>
      </c>
      <c r="H7" s="78">
        <v>35</v>
      </c>
      <c r="I7" s="123">
        <v>2</v>
      </c>
      <c r="J7" s="96">
        <v>-3</v>
      </c>
      <c r="K7" s="122">
        <v>2</v>
      </c>
      <c r="L7" s="78">
        <v>50</v>
      </c>
      <c r="M7" s="121">
        <v>2</v>
      </c>
      <c r="N7" s="78">
        <v>99</v>
      </c>
      <c r="O7" s="124">
        <v>1</v>
      </c>
      <c r="P7" s="80">
        <v>-1</v>
      </c>
      <c r="Q7" s="124">
        <v>1</v>
      </c>
      <c r="R7" s="96">
        <v>-1</v>
      </c>
      <c r="S7" s="78"/>
      <c r="T7" s="78"/>
      <c r="U7" s="78"/>
      <c r="V7" s="81"/>
      <c r="W7" s="65"/>
      <c r="X7" s="65"/>
    </row>
    <row r="8" spans="1:24" s="62" customFormat="1">
      <c r="A8" s="71" t="s">
        <v>28</v>
      </c>
      <c r="B8" s="70"/>
      <c r="C8" s="123">
        <v>1</v>
      </c>
      <c r="D8" s="80">
        <v>-46</v>
      </c>
      <c r="E8" s="123">
        <v>1</v>
      </c>
      <c r="F8" s="80">
        <v>-55</v>
      </c>
      <c r="G8" s="123">
        <v>1</v>
      </c>
      <c r="H8" s="80">
        <v>-39</v>
      </c>
      <c r="I8" s="122">
        <v>2</v>
      </c>
      <c r="J8" s="69">
        <v>0</v>
      </c>
      <c r="K8" s="123">
        <v>1</v>
      </c>
      <c r="L8" s="80">
        <v>-37</v>
      </c>
      <c r="M8" s="124">
        <v>1</v>
      </c>
      <c r="N8" s="97">
        <v>0</v>
      </c>
      <c r="O8" s="121">
        <v>2</v>
      </c>
      <c r="P8" s="97">
        <v>0</v>
      </c>
      <c r="Q8" s="124">
        <v>1</v>
      </c>
      <c r="R8" s="77">
        <v>0</v>
      </c>
      <c r="S8" s="80"/>
      <c r="T8" s="80"/>
      <c r="U8" s="80"/>
      <c r="V8" s="77"/>
      <c r="W8" s="65"/>
      <c r="X8" s="65"/>
    </row>
    <row r="9" spans="1:24" s="62" customFormat="1">
      <c r="A9" s="71" t="s">
        <v>27</v>
      </c>
      <c r="B9" s="70"/>
      <c r="C9" s="122">
        <v>1</v>
      </c>
      <c r="D9" s="78">
        <v>13</v>
      </c>
      <c r="E9" s="122">
        <v>1</v>
      </c>
      <c r="F9" s="78">
        <v>17</v>
      </c>
      <c r="G9" s="113">
        <v>3</v>
      </c>
      <c r="H9" s="80">
        <v>-17</v>
      </c>
      <c r="I9" s="122">
        <v>1</v>
      </c>
      <c r="J9" s="81">
        <v>38</v>
      </c>
      <c r="K9" s="123">
        <v>2</v>
      </c>
      <c r="L9" s="80">
        <v>-64</v>
      </c>
      <c r="M9" s="113">
        <v>3</v>
      </c>
      <c r="N9" s="80">
        <v>-98</v>
      </c>
      <c r="O9" s="113">
        <v>3</v>
      </c>
      <c r="P9" s="80">
        <v>-124</v>
      </c>
      <c r="Q9" s="124">
        <v>1</v>
      </c>
      <c r="R9" s="69">
        <v>0</v>
      </c>
      <c r="S9" s="79"/>
      <c r="T9" s="79"/>
      <c r="U9" s="79"/>
      <c r="V9" s="81"/>
      <c r="W9" s="65"/>
      <c r="X9" s="65"/>
    </row>
    <row r="10" spans="1:24" s="62" customFormat="1">
      <c r="A10" s="71" t="s">
        <v>26</v>
      </c>
      <c r="B10" s="70"/>
      <c r="C10" s="123">
        <v>2</v>
      </c>
      <c r="D10" s="80">
        <v>-154</v>
      </c>
      <c r="E10" s="113">
        <v>3</v>
      </c>
      <c r="F10" s="80">
        <v>-76</v>
      </c>
      <c r="G10" s="123">
        <v>1</v>
      </c>
      <c r="H10" s="80">
        <v>-93</v>
      </c>
      <c r="I10" s="122">
        <v>1</v>
      </c>
      <c r="J10" s="69">
        <v>0</v>
      </c>
      <c r="K10" s="123">
        <v>2</v>
      </c>
      <c r="L10" s="80">
        <v>-65</v>
      </c>
      <c r="M10" s="113">
        <v>3</v>
      </c>
      <c r="N10" s="80">
        <v>0</v>
      </c>
      <c r="O10" s="124">
        <v>2</v>
      </c>
      <c r="P10" s="80">
        <v>0</v>
      </c>
      <c r="Q10" s="124">
        <v>1</v>
      </c>
      <c r="R10" s="69">
        <v>0</v>
      </c>
      <c r="S10" s="80"/>
      <c r="T10" s="80"/>
      <c r="U10" s="80"/>
      <c r="V10" s="81"/>
      <c r="W10" s="65"/>
      <c r="X10" s="65"/>
    </row>
    <row r="11" spans="1:24" s="62" customFormat="1">
      <c r="A11" s="71" t="s">
        <v>25</v>
      </c>
      <c r="B11" s="70"/>
      <c r="C11" s="123">
        <v>2</v>
      </c>
      <c r="D11" s="80">
        <v>-126</v>
      </c>
      <c r="E11" s="123">
        <v>2</v>
      </c>
      <c r="F11" s="80">
        <v>-44</v>
      </c>
      <c r="G11" s="123">
        <v>2</v>
      </c>
      <c r="H11" s="80">
        <v>-121</v>
      </c>
      <c r="I11" s="123">
        <v>1</v>
      </c>
      <c r="J11" s="79">
        <v>-70</v>
      </c>
      <c r="K11" s="123"/>
      <c r="L11" s="78"/>
      <c r="M11" s="121"/>
      <c r="N11" s="78"/>
      <c r="O11" s="125"/>
      <c r="P11" s="79"/>
      <c r="Q11" s="124"/>
      <c r="R11" s="80"/>
      <c r="S11" s="79"/>
      <c r="T11" s="79"/>
      <c r="U11" s="79"/>
      <c r="V11" s="80"/>
      <c r="W11" s="65"/>
      <c r="X11" s="65"/>
    </row>
    <row r="12" spans="1:24" s="62" customFormat="1">
      <c r="A12" s="71" t="s">
        <v>24</v>
      </c>
      <c r="B12" s="70"/>
      <c r="C12" s="123">
        <v>2</v>
      </c>
      <c r="D12" s="80">
        <v>-89</v>
      </c>
      <c r="E12" s="123">
        <v>1</v>
      </c>
      <c r="F12" s="80">
        <v>-119</v>
      </c>
      <c r="G12" s="123">
        <v>2</v>
      </c>
      <c r="H12" s="80">
        <v>-82</v>
      </c>
      <c r="I12" s="123">
        <v>1</v>
      </c>
      <c r="J12" s="80">
        <v>-149</v>
      </c>
      <c r="K12" s="123">
        <v>1</v>
      </c>
      <c r="L12" s="80">
        <v>-40</v>
      </c>
      <c r="M12" s="124">
        <v>1</v>
      </c>
      <c r="N12" s="80">
        <v>-46</v>
      </c>
      <c r="O12" s="113">
        <v>4</v>
      </c>
      <c r="P12" s="80">
        <v>-91</v>
      </c>
      <c r="Q12" s="113">
        <v>3</v>
      </c>
      <c r="R12" s="80">
        <v>0</v>
      </c>
      <c r="S12" s="79"/>
      <c r="T12" s="79"/>
      <c r="U12" s="79"/>
      <c r="V12" s="78"/>
      <c r="W12" s="65"/>
      <c r="X12" s="65"/>
    </row>
    <row r="13" spans="1:24" s="62" customFormat="1">
      <c r="A13" s="71" t="s">
        <v>23</v>
      </c>
      <c r="B13" s="70"/>
      <c r="C13" s="122">
        <v>2</v>
      </c>
      <c r="D13" s="78">
        <v>49</v>
      </c>
      <c r="E13" s="122">
        <v>1</v>
      </c>
      <c r="F13" s="78">
        <v>0</v>
      </c>
      <c r="G13" s="123">
        <v>1</v>
      </c>
      <c r="H13" s="80">
        <v>-21</v>
      </c>
      <c r="I13" s="123">
        <v>1</v>
      </c>
      <c r="J13" s="96">
        <v>-32</v>
      </c>
      <c r="K13" s="123">
        <v>1</v>
      </c>
      <c r="L13" s="80">
        <v>-95</v>
      </c>
      <c r="M13" s="113">
        <v>3</v>
      </c>
      <c r="N13" s="80">
        <v>-10</v>
      </c>
      <c r="O13" s="124">
        <v>1</v>
      </c>
      <c r="P13" s="80">
        <v>-46</v>
      </c>
      <c r="Q13" s="124">
        <v>2</v>
      </c>
      <c r="R13" s="96">
        <v>0</v>
      </c>
      <c r="S13" s="78"/>
      <c r="T13" s="78"/>
      <c r="U13" s="78"/>
      <c r="V13" s="77"/>
      <c r="W13" s="65"/>
      <c r="X13" s="65"/>
    </row>
    <row r="14" spans="1:24" s="104" customFormat="1" ht="15.75">
      <c r="A14" s="114" t="s">
        <v>22</v>
      </c>
      <c r="B14" s="114"/>
      <c r="C14" s="115"/>
      <c r="D14" s="116">
        <f t="shared" ref="D14:R14" si="0">SUM(D2:D13)</f>
        <v>-655</v>
      </c>
      <c r="E14" s="117"/>
      <c r="F14" s="116">
        <f>SUM(F2:F13)</f>
        <v>-415</v>
      </c>
      <c r="G14" s="115"/>
      <c r="H14" s="116">
        <f t="shared" si="0"/>
        <v>-453</v>
      </c>
      <c r="I14" s="115"/>
      <c r="J14" s="116">
        <f t="shared" si="0"/>
        <v>-318</v>
      </c>
      <c r="K14" s="115"/>
      <c r="L14" s="116">
        <f t="shared" si="0"/>
        <v>-374</v>
      </c>
      <c r="M14" s="115"/>
      <c r="N14" s="116">
        <f t="shared" si="0"/>
        <v>-233</v>
      </c>
      <c r="O14" s="115"/>
      <c r="P14" s="116">
        <f t="shared" si="0"/>
        <v>-426</v>
      </c>
      <c r="Q14" s="115"/>
      <c r="R14" s="116">
        <f t="shared" si="0"/>
        <v>-45</v>
      </c>
      <c r="S14" s="118"/>
      <c r="T14" s="118"/>
      <c r="U14" s="118"/>
      <c r="V14" s="116"/>
      <c r="W14" s="103"/>
      <c r="X14" s="103"/>
    </row>
    <row r="15" spans="1:24" s="62" customFormat="1">
      <c r="A15" s="71" t="s">
        <v>35</v>
      </c>
      <c r="B15" s="72">
        <f>B2+7</f>
        <v>44108</v>
      </c>
      <c r="C15" s="113">
        <v>4</v>
      </c>
      <c r="D15" s="80">
        <v>-93</v>
      </c>
      <c r="E15" s="113">
        <v>4</v>
      </c>
      <c r="F15" s="80">
        <v>-14</v>
      </c>
      <c r="G15" s="113">
        <v>3</v>
      </c>
      <c r="H15" s="80">
        <v>-10</v>
      </c>
      <c r="I15" s="113">
        <v>4</v>
      </c>
      <c r="J15" s="80">
        <v>-67</v>
      </c>
      <c r="K15" s="121">
        <v>1</v>
      </c>
      <c r="L15" s="78">
        <v>7</v>
      </c>
      <c r="M15" s="121">
        <v>1</v>
      </c>
      <c r="N15" s="78">
        <v>7</v>
      </c>
      <c r="O15" s="136">
        <v>3</v>
      </c>
      <c r="P15" s="79">
        <v>0</v>
      </c>
      <c r="Q15" s="113">
        <v>3</v>
      </c>
      <c r="R15" s="79">
        <v>0</v>
      </c>
      <c r="S15" s="78"/>
      <c r="T15" s="78"/>
      <c r="U15" s="78"/>
      <c r="V15" s="78"/>
      <c r="W15" s="65"/>
      <c r="X15" s="65"/>
    </row>
    <row r="16" spans="1:24" s="62" customFormat="1">
      <c r="A16" s="71" t="s">
        <v>33</v>
      </c>
      <c r="B16" s="70"/>
      <c r="C16" s="123">
        <v>1</v>
      </c>
      <c r="D16" s="80">
        <v>-33</v>
      </c>
      <c r="E16" s="123">
        <v>2</v>
      </c>
      <c r="F16" s="80">
        <v>-58</v>
      </c>
      <c r="G16" s="123">
        <v>1</v>
      </c>
      <c r="H16" s="80">
        <v>-93</v>
      </c>
      <c r="I16" s="123">
        <v>2</v>
      </c>
      <c r="J16" s="96">
        <v>-80</v>
      </c>
      <c r="K16" s="123"/>
      <c r="L16" s="80"/>
      <c r="M16" s="124"/>
      <c r="N16" s="80"/>
      <c r="O16" s="124"/>
      <c r="P16" s="80"/>
      <c r="Q16" s="124"/>
      <c r="R16" s="69"/>
      <c r="S16" s="78"/>
      <c r="T16" s="78"/>
      <c r="U16" s="78"/>
      <c r="V16" s="81"/>
      <c r="W16" s="65"/>
      <c r="X16" s="65"/>
    </row>
    <row r="17" spans="1:24" s="62" customFormat="1">
      <c r="A17" s="71" t="s">
        <v>32</v>
      </c>
      <c r="B17" s="70"/>
      <c r="C17" s="123">
        <v>1</v>
      </c>
      <c r="D17" s="80">
        <v>-225</v>
      </c>
      <c r="E17" s="123">
        <v>1</v>
      </c>
      <c r="F17" s="80">
        <v>-124</v>
      </c>
      <c r="G17" s="122">
        <v>1</v>
      </c>
      <c r="H17" s="78">
        <v>2</v>
      </c>
      <c r="I17" s="123">
        <v>1</v>
      </c>
      <c r="J17" s="96">
        <v>-40</v>
      </c>
      <c r="K17" s="122"/>
      <c r="L17" s="78"/>
      <c r="M17" s="121"/>
      <c r="N17" s="78"/>
      <c r="O17" s="121"/>
      <c r="P17" s="78"/>
      <c r="Q17" s="124"/>
      <c r="R17" s="69"/>
      <c r="S17" s="80"/>
      <c r="T17" s="80"/>
      <c r="U17" s="80"/>
      <c r="V17" s="77"/>
      <c r="W17" s="65"/>
      <c r="X17" s="65"/>
    </row>
    <row r="18" spans="1:24" s="62" customFormat="1">
      <c r="A18" s="71" t="s">
        <v>31</v>
      </c>
      <c r="B18" s="70"/>
      <c r="C18" s="122">
        <v>1</v>
      </c>
      <c r="D18" s="78">
        <v>86</v>
      </c>
      <c r="E18" s="122">
        <v>1</v>
      </c>
      <c r="F18" s="78">
        <v>86</v>
      </c>
      <c r="G18" s="123">
        <v>1</v>
      </c>
      <c r="H18" s="80">
        <v>-4</v>
      </c>
      <c r="I18" s="122">
        <v>1</v>
      </c>
      <c r="J18" s="81">
        <v>47</v>
      </c>
      <c r="K18" s="123">
        <v>1</v>
      </c>
      <c r="L18" s="80">
        <v>-26</v>
      </c>
      <c r="M18" s="124">
        <v>2</v>
      </c>
      <c r="N18" s="80">
        <v>-96</v>
      </c>
      <c r="O18" s="113">
        <v>3</v>
      </c>
      <c r="P18" s="80">
        <v>-65</v>
      </c>
      <c r="Q18" s="124">
        <v>1</v>
      </c>
      <c r="R18" s="69">
        <v>0</v>
      </c>
      <c r="S18" s="79"/>
      <c r="T18" s="79"/>
      <c r="U18" s="79"/>
      <c r="V18" s="81"/>
      <c r="W18" s="65"/>
      <c r="X18" s="65"/>
    </row>
    <row r="19" spans="1:24" s="62" customFormat="1">
      <c r="A19" s="71" t="s">
        <v>30</v>
      </c>
      <c r="B19" s="70"/>
      <c r="C19" s="113">
        <v>4</v>
      </c>
      <c r="D19" s="80">
        <v>-22</v>
      </c>
      <c r="E19" s="113">
        <v>3</v>
      </c>
      <c r="F19" s="80">
        <v>-22</v>
      </c>
      <c r="G19" s="113">
        <v>4</v>
      </c>
      <c r="H19" s="80">
        <v>-57</v>
      </c>
      <c r="I19" s="123">
        <v>1</v>
      </c>
      <c r="J19" s="96">
        <v>-8</v>
      </c>
      <c r="K19" s="123"/>
      <c r="L19" s="79"/>
      <c r="M19" s="121"/>
      <c r="N19" s="79"/>
      <c r="O19" s="125"/>
      <c r="P19" s="79"/>
      <c r="Q19" s="125"/>
      <c r="R19" s="69"/>
      <c r="S19" s="80"/>
      <c r="T19" s="80"/>
      <c r="U19" s="80"/>
      <c r="V19" s="81"/>
      <c r="W19" s="65"/>
      <c r="X19" s="65"/>
    </row>
    <row r="20" spans="1:24" s="62" customFormat="1">
      <c r="A20" s="71" t="s">
        <v>29</v>
      </c>
      <c r="B20" s="70"/>
      <c r="C20" s="123">
        <v>1</v>
      </c>
      <c r="D20" s="80">
        <v>-33</v>
      </c>
      <c r="E20" s="123">
        <v>1</v>
      </c>
      <c r="F20" s="80">
        <v>-25</v>
      </c>
      <c r="G20" s="123">
        <v>1</v>
      </c>
      <c r="H20" s="80">
        <v>-171</v>
      </c>
      <c r="I20" s="122">
        <v>2</v>
      </c>
      <c r="J20" s="69">
        <v>0</v>
      </c>
      <c r="K20" s="123"/>
      <c r="L20" s="80"/>
      <c r="M20" s="124"/>
      <c r="N20" s="79"/>
      <c r="O20" s="124"/>
      <c r="P20" s="80"/>
      <c r="Q20" s="124"/>
      <c r="R20" s="69"/>
      <c r="S20" s="78"/>
      <c r="T20" s="78"/>
      <c r="U20" s="78"/>
      <c r="V20" s="81"/>
      <c r="W20" s="65"/>
      <c r="X20" s="65"/>
    </row>
    <row r="21" spans="1:24" s="62" customFormat="1">
      <c r="A21" s="71" t="s">
        <v>28</v>
      </c>
      <c r="B21" s="70"/>
      <c r="C21" s="122">
        <v>1</v>
      </c>
      <c r="D21" s="78">
        <v>38</v>
      </c>
      <c r="E21" s="122">
        <v>1</v>
      </c>
      <c r="F21" s="78">
        <v>34</v>
      </c>
      <c r="G21" s="122">
        <v>1</v>
      </c>
      <c r="H21" s="78">
        <v>56</v>
      </c>
      <c r="I21" s="136">
        <v>3</v>
      </c>
      <c r="J21" s="81">
        <v>17</v>
      </c>
      <c r="K21" s="123"/>
      <c r="L21" s="78"/>
      <c r="M21" s="121"/>
      <c r="N21" s="78"/>
      <c r="O21" s="121"/>
      <c r="P21" s="78"/>
      <c r="Q21" s="121"/>
      <c r="R21" s="81"/>
      <c r="S21" s="80"/>
      <c r="T21" s="80"/>
      <c r="U21" s="80"/>
      <c r="V21" s="77"/>
      <c r="W21" s="65"/>
      <c r="X21" s="65"/>
    </row>
    <row r="22" spans="1:24" s="62" customFormat="1">
      <c r="A22" s="71" t="s">
        <v>27</v>
      </c>
      <c r="B22" s="70"/>
      <c r="C22" s="122"/>
      <c r="D22" s="78"/>
      <c r="E22" s="122"/>
      <c r="F22" s="78"/>
      <c r="G22" s="122"/>
      <c r="H22" s="78"/>
      <c r="I22" s="123"/>
      <c r="J22" s="81"/>
      <c r="K22" s="122">
        <v>1</v>
      </c>
      <c r="L22" s="78">
        <v>48</v>
      </c>
      <c r="M22" s="122">
        <v>1</v>
      </c>
      <c r="N22" s="78">
        <v>48</v>
      </c>
      <c r="O22" s="113">
        <v>4</v>
      </c>
      <c r="P22" s="80">
        <v>-128</v>
      </c>
      <c r="Q22" s="124">
        <v>2</v>
      </c>
      <c r="R22" s="69">
        <v>-39</v>
      </c>
      <c r="S22" s="79"/>
      <c r="T22" s="79"/>
      <c r="U22" s="79"/>
      <c r="V22" s="81"/>
      <c r="W22" s="65"/>
      <c r="X22" s="65"/>
    </row>
    <row r="23" spans="1:24" s="62" customFormat="1">
      <c r="A23" s="71" t="s">
        <v>26</v>
      </c>
      <c r="B23" s="70"/>
      <c r="C23" s="113">
        <v>2</v>
      </c>
      <c r="D23" s="80">
        <v>-168</v>
      </c>
      <c r="E23" s="113">
        <v>4</v>
      </c>
      <c r="F23" s="80">
        <v>-71</v>
      </c>
      <c r="G23" s="123">
        <v>2</v>
      </c>
      <c r="H23" s="80">
        <v>-15</v>
      </c>
      <c r="I23" s="123">
        <v>1</v>
      </c>
      <c r="J23" s="96">
        <v>-4</v>
      </c>
      <c r="K23" s="123"/>
      <c r="L23" s="79"/>
      <c r="M23" s="124"/>
      <c r="N23" s="79"/>
      <c r="O23" s="125"/>
      <c r="P23" s="79"/>
      <c r="Q23" s="124"/>
      <c r="R23" s="69"/>
      <c r="S23" s="80"/>
      <c r="T23" s="80"/>
      <c r="U23" s="80"/>
      <c r="V23" s="81"/>
      <c r="W23" s="65"/>
      <c r="X23" s="65"/>
    </row>
    <row r="24" spans="1:24" s="62" customFormat="1">
      <c r="A24" s="71" t="s">
        <v>25</v>
      </c>
      <c r="B24" s="70"/>
      <c r="C24" s="122">
        <v>1</v>
      </c>
      <c r="D24" s="78">
        <v>141</v>
      </c>
      <c r="E24" s="122">
        <v>1</v>
      </c>
      <c r="F24" s="78">
        <v>114</v>
      </c>
      <c r="G24" s="122">
        <v>1</v>
      </c>
      <c r="H24" s="78">
        <v>53</v>
      </c>
      <c r="I24" s="122">
        <v>1</v>
      </c>
      <c r="J24" s="78">
        <v>89</v>
      </c>
      <c r="K24" s="136">
        <v>3</v>
      </c>
      <c r="L24" s="78">
        <v>25</v>
      </c>
      <c r="M24" s="124">
        <v>1</v>
      </c>
      <c r="N24" s="80">
        <v>-48</v>
      </c>
      <c r="O24" s="121">
        <v>2</v>
      </c>
      <c r="P24" s="78">
        <v>90</v>
      </c>
      <c r="Q24" s="124">
        <v>1</v>
      </c>
      <c r="R24" s="80">
        <v>-60</v>
      </c>
      <c r="S24" s="79"/>
      <c r="T24" s="79"/>
      <c r="U24" s="79"/>
      <c r="V24" s="80"/>
      <c r="W24" s="65"/>
      <c r="X24" s="65"/>
    </row>
    <row r="25" spans="1:24" s="62" customFormat="1">
      <c r="A25" s="71" t="s">
        <v>24</v>
      </c>
      <c r="B25" s="70"/>
      <c r="C25" s="123"/>
      <c r="D25" s="80"/>
      <c r="E25" s="123"/>
      <c r="F25" s="80"/>
      <c r="G25" s="122"/>
      <c r="H25" s="80"/>
      <c r="I25" s="122"/>
      <c r="J25" s="78"/>
      <c r="K25" s="122">
        <v>1</v>
      </c>
      <c r="L25" s="78">
        <v>64</v>
      </c>
      <c r="M25" s="121">
        <v>1</v>
      </c>
      <c r="N25" s="78">
        <v>13</v>
      </c>
      <c r="O25" s="113">
        <v>5</v>
      </c>
      <c r="P25" s="80">
        <v>-113</v>
      </c>
      <c r="Q25" s="113">
        <v>3</v>
      </c>
      <c r="R25" s="80">
        <v>0</v>
      </c>
      <c r="S25" s="79"/>
      <c r="T25" s="79"/>
      <c r="U25" s="79"/>
      <c r="V25" s="78"/>
      <c r="W25" s="65"/>
      <c r="X25" s="65"/>
    </row>
    <row r="26" spans="1:24" s="62" customFormat="1">
      <c r="A26" s="71" t="s">
        <v>23</v>
      </c>
      <c r="B26" s="70"/>
      <c r="C26" s="123">
        <v>1</v>
      </c>
      <c r="D26" s="80">
        <v>-215</v>
      </c>
      <c r="E26" s="123">
        <v>1</v>
      </c>
      <c r="F26" s="80">
        <v>-30</v>
      </c>
      <c r="G26" s="123">
        <v>2</v>
      </c>
      <c r="H26" s="80">
        <v>-81</v>
      </c>
      <c r="I26" s="122">
        <v>1</v>
      </c>
      <c r="J26" s="81">
        <v>56</v>
      </c>
      <c r="K26" s="123">
        <v>1</v>
      </c>
      <c r="L26" s="80">
        <v>0</v>
      </c>
      <c r="M26" s="113">
        <v>3</v>
      </c>
      <c r="N26" s="80">
        <v>0</v>
      </c>
      <c r="O26" s="124">
        <v>1</v>
      </c>
      <c r="P26" s="80">
        <v>0</v>
      </c>
      <c r="Q26" s="124">
        <v>2</v>
      </c>
      <c r="R26" s="96">
        <v>0</v>
      </c>
      <c r="S26" s="78"/>
      <c r="T26" s="78"/>
      <c r="U26" s="78"/>
      <c r="V26" s="77"/>
      <c r="W26" s="65"/>
      <c r="X26" s="65"/>
    </row>
    <row r="27" spans="1:24" s="104" customFormat="1" ht="15.75">
      <c r="A27" s="114" t="s">
        <v>22</v>
      </c>
      <c r="B27" s="114"/>
      <c r="C27" s="115"/>
      <c r="D27" s="116">
        <f t="shared" ref="D27:R27" si="1">SUM(D15:D26)</f>
        <v>-524</v>
      </c>
      <c r="E27" s="117"/>
      <c r="F27" s="116">
        <f t="shared" si="1"/>
        <v>-110</v>
      </c>
      <c r="G27" s="115"/>
      <c r="H27" s="116">
        <f t="shared" si="1"/>
        <v>-320</v>
      </c>
      <c r="I27" s="115"/>
      <c r="J27" s="116">
        <f t="shared" si="1"/>
        <v>10</v>
      </c>
      <c r="K27" s="115"/>
      <c r="L27" s="116">
        <f t="shared" si="1"/>
        <v>118</v>
      </c>
      <c r="M27" s="115"/>
      <c r="N27" s="116">
        <f t="shared" si="1"/>
        <v>-76</v>
      </c>
      <c r="O27" s="115"/>
      <c r="P27" s="116">
        <f t="shared" si="1"/>
        <v>-216</v>
      </c>
      <c r="Q27" s="115"/>
      <c r="R27" s="116">
        <f t="shared" si="1"/>
        <v>-99</v>
      </c>
      <c r="S27" s="118"/>
      <c r="T27" s="118"/>
      <c r="U27" s="118"/>
      <c r="V27" s="116"/>
      <c r="W27" s="103"/>
      <c r="X27" s="103"/>
    </row>
    <row r="28" spans="1:24" s="62" customFormat="1">
      <c r="A28" s="71" t="s">
        <v>35</v>
      </c>
      <c r="B28" s="72">
        <f>B15+7</f>
        <v>44115</v>
      </c>
      <c r="C28" s="124"/>
      <c r="D28" s="80"/>
      <c r="E28" s="124"/>
      <c r="F28" s="80"/>
      <c r="G28" s="121"/>
      <c r="H28" s="78"/>
      <c r="I28" s="124"/>
      <c r="J28" s="78"/>
      <c r="K28" s="124"/>
      <c r="L28" s="80"/>
      <c r="M28" s="121"/>
      <c r="N28" s="79"/>
      <c r="O28" s="121"/>
      <c r="P28" s="79"/>
      <c r="Q28" s="124"/>
      <c r="R28" s="69"/>
      <c r="S28" s="78"/>
      <c r="T28" s="78"/>
      <c r="U28" s="78"/>
      <c r="V28" s="78"/>
      <c r="W28" s="65"/>
      <c r="X28" s="65"/>
    </row>
    <row r="29" spans="1:24" s="62" customFormat="1">
      <c r="A29" s="71" t="s">
        <v>33</v>
      </c>
      <c r="B29" s="70"/>
      <c r="C29" s="122"/>
      <c r="D29" s="78"/>
      <c r="E29" s="122"/>
      <c r="F29" s="78"/>
      <c r="G29" s="123"/>
      <c r="H29" s="80"/>
      <c r="I29" s="122"/>
      <c r="J29" s="81"/>
      <c r="K29" s="123"/>
      <c r="L29" s="80"/>
      <c r="M29" s="124"/>
      <c r="N29" s="80"/>
      <c r="O29" s="124"/>
      <c r="P29" s="79"/>
      <c r="Q29" s="124"/>
      <c r="R29" s="69"/>
      <c r="S29" s="78"/>
      <c r="T29" s="78"/>
      <c r="U29" s="78"/>
      <c r="V29" s="81"/>
      <c r="W29" s="65"/>
      <c r="X29" s="65"/>
    </row>
    <row r="30" spans="1:24" s="62" customFormat="1">
      <c r="A30" s="71" t="s">
        <v>32</v>
      </c>
      <c r="B30" s="70"/>
      <c r="C30" s="123"/>
      <c r="D30" s="80"/>
      <c r="E30" s="123"/>
      <c r="F30" s="80"/>
      <c r="G30" s="123"/>
      <c r="H30" s="80"/>
      <c r="I30" s="123"/>
      <c r="J30" s="77"/>
      <c r="K30" s="122"/>
      <c r="L30" s="80"/>
      <c r="M30" s="121"/>
      <c r="N30" s="80"/>
      <c r="O30" s="121"/>
      <c r="P30" s="80"/>
      <c r="Q30" s="124"/>
      <c r="R30" s="77"/>
      <c r="S30" s="80"/>
      <c r="T30" s="80"/>
      <c r="U30" s="80"/>
      <c r="V30" s="77"/>
      <c r="W30" s="65"/>
      <c r="X30" s="65"/>
    </row>
    <row r="31" spans="1:24" s="62" customFormat="1">
      <c r="A31" s="71" t="s">
        <v>31</v>
      </c>
      <c r="B31" s="70"/>
      <c r="C31" s="123"/>
      <c r="D31" s="80"/>
      <c r="E31" s="123"/>
      <c r="F31" s="78"/>
      <c r="G31" s="122"/>
      <c r="H31" s="78"/>
      <c r="I31" s="122"/>
      <c r="J31" s="81"/>
      <c r="K31" s="123"/>
      <c r="L31" s="81"/>
      <c r="M31" s="121"/>
      <c r="N31" s="81"/>
      <c r="O31" s="125"/>
      <c r="P31" s="80"/>
      <c r="Q31" s="124"/>
      <c r="R31" s="80"/>
      <c r="S31" s="79"/>
      <c r="T31" s="79"/>
      <c r="U31" s="79"/>
      <c r="V31" s="81"/>
      <c r="W31" s="65"/>
      <c r="X31" s="65"/>
    </row>
    <row r="32" spans="1:24" s="62" customFormat="1">
      <c r="A32" s="71" t="s">
        <v>30</v>
      </c>
      <c r="B32" s="70"/>
      <c r="C32" s="113">
        <v>5</v>
      </c>
      <c r="D32" s="80">
        <v>-29</v>
      </c>
      <c r="E32" s="122">
        <v>1</v>
      </c>
      <c r="F32" s="78">
        <v>18</v>
      </c>
      <c r="G32" s="113">
        <v>5</v>
      </c>
      <c r="H32" s="80">
        <v>-179</v>
      </c>
      <c r="I32" s="123">
        <v>2</v>
      </c>
      <c r="J32" s="96">
        <v>-175</v>
      </c>
      <c r="K32" s="123"/>
      <c r="L32" s="79"/>
      <c r="M32" s="121"/>
      <c r="N32" s="79"/>
      <c r="O32" s="125"/>
      <c r="P32" s="79"/>
      <c r="Q32" s="125"/>
      <c r="R32" s="69"/>
      <c r="S32" s="80"/>
      <c r="T32" s="80"/>
      <c r="U32" s="80"/>
      <c r="V32" s="81"/>
      <c r="W32" s="65"/>
      <c r="X32" s="65"/>
    </row>
    <row r="33" spans="1:24" s="62" customFormat="1">
      <c r="A33" s="71" t="s">
        <v>29</v>
      </c>
      <c r="B33" s="70"/>
      <c r="C33" s="122"/>
      <c r="D33" s="78"/>
      <c r="E33" s="122"/>
      <c r="F33" s="78"/>
      <c r="G33" s="122"/>
      <c r="H33" s="78"/>
      <c r="I33" s="122"/>
      <c r="J33" s="81"/>
      <c r="K33" s="123"/>
      <c r="L33" s="78"/>
      <c r="M33" s="121"/>
      <c r="N33" s="78"/>
      <c r="O33" s="127"/>
      <c r="P33" s="79"/>
      <c r="Q33" s="121"/>
      <c r="R33" s="81"/>
      <c r="S33" s="78"/>
      <c r="T33" s="78"/>
      <c r="U33" s="78"/>
      <c r="V33" s="81"/>
      <c r="W33" s="65"/>
      <c r="X33" s="65"/>
    </row>
    <row r="34" spans="1:24" s="62" customFormat="1">
      <c r="A34" s="71" t="s">
        <v>28</v>
      </c>
      <c r="B34" s="70"/>
      <c r="C34" s="126"/>
      <c r="D34" s="79"/>
      <c r="E34" s="123"/>
      <c r="F34" s="79"/>
      <c r="G34" s="123"/>
      <c r="H34" s="79"/>
      <c r="I34" s="123"/>
      <c r="J34" s="69"/>
      <c r="K34" s="123"/>
      <c r="L34" s="80"/>
      <c r="M34" s="121"/>
      <c r="N34" s="80"/>
      <c r="O34" s="121"/>
      <c r="P34" s="80"/>
      <c r="Q34" s="121"/>
      <c r="R34" s="77"/>
      <c r="S34" s="80"/>
      <c r="T34" s="80"/>
      <c r="U34" s="80"/>
      <c r="V34" s="77"/>
      <c r="W34" s="65"/>
      <c r="X34" s="65"/>
    </row>
    <row r="35" spans="1:24" s="62" customFormat="1">
      <c r="A35" s="71" t="s">
        <v>27</v>
      </c>
      <c r="B35" s="70"/>
      <c r="C35" s="123"/>
      <c r="D35" s="80"/>
      <c r="E35" s="123"/>
      <c r="F35" s="80"/>
      <c r="G35" s="123"/>
      <c r="H35" s="80"/>
      <c r="I35" s="123"/>
      <c r="J35" s="81"/>
      <c r="K35" s="123"/>
      <c r="L35" s="80"/>
      <c r="M35" s="124"/>
      <c r="N35" s="80"/>
      <c r="O35" s="124"/>
      <c r="P35" s="79"/>
      <c r="Q35" s="124"/>
      <c r="R35" s="77"/>
      <c r="S35" s="79"/>
      <c r="T35" s="79"/>
      <c r="U35" s="79"/>
      <c r="V35" s="81"/>
      <c r="W35" s="65"/>
      <c r="X35" s="65"/>
    </row>
    <row r="36" spans="1:24" s="62" customFormat="1">
      <c r="A36" s="71" t="s">
        <v>26</v>
      </c>
      <c r="B36" s="70"/>
      <c r="C36" s="126"/>
      <c r="D36" s="80"/>
      <c r="E36" s="122"/>
      <c r="F36" s="80"/>
      <c r="G36" s="123"/>
      <c r="H36" s="80"/>
      <c r="I36" s="122"/>
      <c r="J36" s="81"/>
      <c r="K36" s="123"/>
      <c r="L36" s="80"/>
      <c r="M36" s="124"/>
      <c r="N36" s="80"/>
      <c r="O36" s="124"/>
      <c r="P36" s="80"/>
      <c r="Q36" s="124"/>
      <c r="R36" s="69"/>
      <c r="S36" s="80"/>
      <c r="T36" s="80"/>
      <c r="U36" s="80"/>
      <c r="V36" s="81"/>
      <c r="W36" s="65"/>
      <c r="X36" s="65"/>
    </row>
    <row r="37" spans="1:24" s="62" customFormat="1">
      <c r="A37" s="71" t="s">
        <v>25</v>
      </c>
      <c r="B37" s="70"/>
      <c r="C37" s="126"/>
      <c r="D37" s="79"/>
      <c r="E37" s="122"/>
      <c r="F37" s="79"/>
      <c r="G37" s="123"/>
      <c r="H37" s="79"/>
      <c r="I37" s="123"/>
      <c r="J37" s="80"/>
      <c r="K37" s="123"/>
      <c r="L37" s="79"/>
      <c r="M37" s="124"/>
      <c r="N37" s="79"/>
      <c r="O37" s="125"/>
      <c r="P37" s="79"/>
      <c r="Q37" s="124"/>
      <c r="R37" s="80"/>
      <c r="S37" s="79"/>
      <c r="T37" s="79"/>
      <c r="U37" s="79"/>
      <c r="V37" s="80"/>
      <c r="W37" s="65"/>
      <c r="X37" s="65"/>
    </row>
    <row r="38" spans="1:24" s="62" customFormat="1">
      <c r="A38" s="71" t="s">
        <v>24</v>
      </c>
      <c r="B38" s="70"/>
      <c r="C38" s="122"/>
      <c r="D38" s="78"/>
      <c r="E38" s="122"/>
      <c r="F38" s="78"/>
      <c r="G38" s="122"/>
      <c r="H38" s="78"/>
      <c r="I38" s="122"/>
      <c r="J38" s="78"/>
      <c r="K38" s="123"/>
      <c r="L38" s="78"/>
      <c r="M38" s="121"/>
      <c r="N38" s="78"/>
      <c r="O38" s="124"/>
      <c r="P38" s="80"/>
      <c r="Q38" s="124"/>
      <c r="R38" s="80"/>
      <c r="S38" s="79"/>
      <c r="T38" s="79"/>
      <c r="U38" s="79"/>
      <c r="V38" s="78"/>
      <c r="W38" s="65"/>
      <c r="X38" s="65"/>
    </row>
    <row r="39" spans="1:24" s="62" customFormat="1">
      <c r="A39" s="71" t="s">
        <v>23</v>
      </c>
      <c r="B39" s="70"/>
      <c r="C39" s="122">
        <v>1</v>
      </c>
      <c r="D39" s="78">
        <v>27</v>
      </c>
      <c r="E39" s="123">
        <v>2</v>
      </c>
      <c r="F39" s="80">
        <v>-12</v>
      </c>
      <c r="G39" s="113">
        <v>3</v>
      </c>
      <c r="H39" s="80">
        <v>-316</v>
      </c>
      <c r="I39" s="123">
        <v>1</v>
      </c>
      <c r="J39" s="96">
        <v>-79</v>
      </c>
      <c r="K39" s="123"/>
      <c r="L39" s="80"/>
      <c r="M39" s="124"/>
      <c r="N39" s="80"/>
      <c r="O39" s="127"/>
      <c r="P39" s="79"/>
      <c r="Q39" s="124"/>
      <c r="R39" s="96"/>
      <c r="S39" s="78"/>
      <c r="T39" s="78"/>
      <c r="U39" s="78"/>
      <c r="V39" s="77"/>
      <c r="W39" s="65"/>
      <c r="X39" s="65"/>
    </row>
    <row r="40" spans="1:24" s="104" customFormat="1" ht="15.75">
      <c r="A40" s="114" t="s">
        <v>22</v>
      </c>
      <c r="B40" s="114"/>
      <c r="C40" s="115"/>
      <c r="D40" s="116">
        <f t="shared" ref="D40:R40" si="2">SUM(D28:D39)</f>
        <v>-2</v>
      </c>
      <c r="E40" s="117"/>
      <c r="F40" s="116">
        <f t="shared" si="2"/>
        <v>6</v>
      </c>
      <c r="G40" s="115"/>
      <c r="H40" s="116">
        <f t="shared" si="2"/>
        <v>-495</v>
      </c>
      <c r="I40" s="115"/>
      <c r="J40" s="116">
        <f t="shared" si="2"/>
        <v>-254</v>
      </c>
      <c r="K40" s="115"/>
      <c r="L40" s="116">
        <f t="shared" si="2"/>
        <v>0</v>
      </c>
      <c r="M40" s="115"/>
      <c r="N40" s="116">
        <f t="shared" si="2"/>
        <v>0</v>
      </c>
      <c r="O40" s="115"/>
      <c r="P40" s="116">
        <f t="shared" si="2"/>
        <v>0</v>
      </c>
      <c r="Q40" s="115"/>
      <c r="R40" s="116">
        <f t="shared" si="2"/>
        <v>0</v>
      </c>
      <c r="S40" s="118"/>
      <c r="T40" s="118"/>
      <c r="U40" s="118"/>
      <c r="V40" s="116"/>
      <c r="W40" s="103"/>
      <c r="X40" s="103"/>
    </row>
    <row r="41" spans="1:24" s="62" customFormat="1">
      <c r="A41" s="71" t="s">
        <v>35</v>
      </c>
      <c r="B41" s="72">
        <f>B28+7</f>
        <v>44122</v>
      </c>
      <c r="C41" s="127"/>
      <c r="D41" s="78"/>
      <c r="E41" s="121"/>
      <c r="F41" s="78"/>
      <c r="G41" s="121"/>
      <c r="H41" s="78"/>
      <c r="I41" s="124"/>
      <c r="J41" s="78"/>
      <c r="K41" s="124"/>
      <c r="L41" s="78"/>
      <c r="M41" s="121"/>
      <c r="N41" s="78"/>
      <c r="O41" s="121"/>
      <c r="P41" s="78"/>
      <c r="Q41" s="124"/>
      <c r="R41" s="78"/>
      <c r="S41" s="78"/>
      <c r="T41" s="78"/>
      <c r="U41" s="78"/>
      <c r="V41" s="78"/>
      <c r="W41" s="65"/>
      <c r="X41" s="65"/>
    </row>
    <row r="42" spans="1:24" s="62" customFormat="1">
      <c r="A42" s="71" t="s">
        <v>33</v>
      </c>
      <c r="B42" s="70"/>
      <c r="C42" s="123"/>
      <c r="D42" s="80"/>
      <c r="E42" s="122"/>
      <c r="F42" s="78"/>
      <c r="G42" s="123"/>
      <c r="H42" s="79"/>
      <c r="I42" s="122"/>
      <c r="J42" s="81"/>
      <c r="K42" s="122"/>
      <c r="L42" s="78"/>
      <c r="M42" s="121"/>
      <c r="N42" s="78"/>
      <c r="O42" s="124"/>
      <c r="P42" s="80"/>
      <c r="Q42" s="124"/>
      <c r="R42" s="81"/>
      <c r="S42" s="78"/>
      <c r="T42" s="78"/>
      <c r="U42" s="78"/>
      <c r="V42" s="81"/>
      <c r="W42" s="65"/>
      <c r="X42" s="65"/>
    </row>
    <row r="43" spans="1:24" s="62" customFormat="1">
      <c r="A43" s="71" t="s">
        <v>32</v>
      </c>
      <c r="B43" s="70"/>
      <c r="C43" s="122"/>
      <c r="D43" s="78"/>
      <c r="E43" s="122"/>
      <c r="F43" s="78"/>
      <c r="G43" s="122"/>
      <c r="H43" s="78"/>
      <c r="I43" s="122"/>
      <c r="J43" s="81"/>
      <c r="K43" s="122"/>
      <c r="L43" s="97"/>
      <c r="M43" s="121"/>
      <c r="N43" s="97"/>
      <c r="O43" s="121"/>
      <c r="P43" s="97"/>
      <c r="Q43" s="124"/>
      <c r="R43" s="77"/>
      <c r="S43" s="80"/>
      <c r="T43" s="80"/>
      <c r="U43" s="80"/>
      <c r="V43" s="77"/>
      <c r="W43" s="65"/>
      <c r="X43" s="65"/>
    </row>
    <row r="44" spans="1:24" s="62" customFormat="1">
      <c r="A44" s="71" t="s">
        <v>31</v>
      </c>
      <c r="B44" s="70"/>
      <c r="C44" s="122"/>
      <c r="D44" s="78"/>
      <c r="E44" s="122"/>
      <c r="F44" s="78"/>
      <c r="G44" s="122"/>
      <c r="H44" s="97"/>
      <c r="I44" s="122"/>
      <c r="J44" s="81"/>
      <c r="K44" s="123"/>
      <c r="L44" s="79"/>
      <c r="M44" s="127"/>
      <c r="N44" s="79"/>
      <c r="O44" s="125"/>
      <c r="P44" s="79"/>
      <c r="Q44" s="124"/>
      <c r="R44" s="69"/>
      <c r="S44" s="79"/>
      <c r="T44" s="79"/>
      <c r="U44" s="79"/>
      <c r="V44" s="81"/>
      <c r="W44" s="65"/>
      <c r="X44" s="65"/>
    </row>
    <row r="45" spans="1:24" s="62" customFormat="1">
      <c r="A45" s="71" t="s">
        <v>30</v>
      </c>
      <c r="B45" s="70"/>
      <c r="C45" s="126"/>
      <c r="D45" s="80"/>
      <c r="E45" s="122"/>
      <c r="F45" s="80"/>
      <c r="G45" s="123"/>
      <c r="H45" s="80"/>
      <c r="I45" s="123"/>
      <c r="J45" s="81"/>
      <c r="K45" s="123"/>
      <c r="L45" s="79"/>
      <c r="M45" s="127"/>
      <c r="N45" s="79"/>
      <c r="O45" s="125"/>
      <c r="P45" s="79"/>
      <c r="Q45" s="125"/>
      <c r="R45" s="69"/>
      <c r="S45" s="80"/>
      <c r="T45" s="80"/>
      <c r="U45" s="80"/>
      <c r="V45" s="81"/>
      <c r="W45" s="65"/>
      <c r="X45" s="65"/>
    </row>
    <row r="46" spans="1:24" s="62" customFormat="1">
      <c r="A46" s="71" t="s">
        <v>29</v>
      </c>
      <c r="B46" s="70"/>
      <c r="C46" s="123"/>
      <c r="D46" s="80"/>
      <c r="E46" s="123"/>
      <c r="F46" s="80"/>
      <c r="G46" s="123"/>
      <c r="H46" s="80"/>
      <c r="I46" s="123"/>
      <c r="J46" s="96"/>
      <c r="K46" s="123"/>
      <c r="L46" s="79"/>
      <c r="M46" s="127"/>
      <c r="N46" s="79"/>
      <c r="O46" s="127"/>
      <c r="P46" s="79"/>
      <c r="Q46" s="121"/>
      <c r="R46" s="69"/>
      <c r="S46" s="78"/>
      <c r="T46" s="78"/>
      <c r="U46" s="78"/>
      <c r="V46" s="81"/>
      <c r="W46" s="65"/>
      <c r="X46" s="65"/>
    </row>
    <row r="47" spans="1:24" s="62" customFormat="1">
      <c r="A47" s="71" t="s">
        <v>28</v>
      </c>
      <c r="B47" s="70"/>
      <c r="C47" s="126"/>
      <c r="D47" s="80"/>
      <c r="E47" s="123"/>
      <c r="F47" s="80"/>
      <c r="G47" s="123"/>
      <c r="H47" s="80"/>
      <c r="I47" s="123"/>
      <c r="J47" s="77"/>
      <c r="K47" s="123"/>
      <c r="L47" s="79"/>
      <c r="M47" s="121"/>
      <c r="N47" s="79"/>
      <c r="O47" s="121"/>
      <c r="P47" s="79"/>
      <c r="Q47" s="121"/>
      <c r="R47" s="69"/>
      <c r="S47" s="80"/>
      <c r="T47" s="80"/>
      <c r="U47" s="80"/>
      <c r="V47" s="77"/>
      <c r="W47" s="65"/>
      <c r="X47" s="65"/>
    </row>
    <row r="48" spans="1:24" s="62" customFormat="1">
      <c r="A48" s="71" t="s">
        <v>27</v>
      </c>
      <c r="B48" s="70"/>
      <c r="C48" s="123"/>
      <c r="D48" s="80"/>
      <c r="E48" s="123"/>
      <c r="F48" s="80"/>
      <c r="G48" s="123"/>
      <c r="H48" s="80"/>
      <c r="I48" s="123"/>
      <c r="J48" s="96"/>
      <c r="K48" s="123"/>
      <c r="L48" s="80"/>
      <c r="M48" s="124"/>
      <c r="N48" s="80"/>
      <c r="O48" s="124"/>
      <c r="P48" s="80"/>
      <c r="Q48" s="124"/>
      <c r="R48" s="69"/>
      <c r="S48" s="79"/>
      <c r="T48" s="79"/>
      <c r="U48" s="79"/>
      <c r="V48" s="81"/>
      <c r="W48" s="65"/>
      <c r="X48" s="65"/>
    </row>
    <row r="49" spans="1:24" s="62" customFormat="1">
      <c r="A49" s="71" t="s">
        <v>26</v>
      </c>
      <c r="B49" s="70"/>
      <c r="C49" s="126"/>
      <c r="D49" s="80"/>
      <c r="E49" s="123"/>
      <c r="F49" s="80"/>
      <c r="G49" s="123"/>
      <c r="H49" s="80"/>
      <c r="I49" s="122"/>
      <c r="J49" s="81"/>
      <c r="K49" s="123"/>
      <c r="L49" s="80"/>
      <c r="M49" s="124"/>
      <c r="N49" s="80"/>
      <c r="O49" s="124"/>
      <c r="P49" s="80"/>
      <c r="Q49" s="124"/>
      <c r="R49" s="81"/>
      <c r="S49" s="80"/>
      <c r="T49" s="80"/>
      <c r="U49" s="80"/>
      <c r="V49" s="81"/>
      <c r="W49" s="65"/>
      <c r="X49" s="65"/>
    </row>
    <row r="50" spans="1:24" s="62" customFormat="1">
      <c r="A50" s="71" t="s">
        <v>25</v>
      </c>
      <c r="B50" s="70"/>
      <c r="C50" s="126"/>
      <c r="D50" s="79"/>
      <c r="E50" s="122"/>
      <c r="F50" s="79"/>
      <c r="G50" s="123"/>
      <c r="H50" s="79"/>
      <c r="I50" s="123"/>
      <c r="J50" s="80"/>
      <c r="K50" s="123"/>
      <c r="L50" s="79"/>
      <c r="M50" s="124"/>
      <c r="N50" s="79"/>
      <c r="O50" s="125"/>
      <c r="P50" s="79"/>
      <c r="Q50" s="124"/>
      <c r="R50" s="69"/>
      <c r="S50" s="79"/>
      <c r="T50" s="79"/>
      <c r="U50" s="79"/>
      <c r="V50" s="80"/>
      <c r="W50" s="65"/>
      <c r="X50" s="65"/>
    </row>
    <row r="51" spans="1:24" s="62" customFormat="1">
      <c r="A51" s="71" t="s">
        <v>24</v>
      </c>
      <c r="B51" s="70"/>
      <c r="C51" s="123"/>
      <c r="D51" s="80"/>
      <c r="E51" s="122"/>
      <c r="F51" s="79"/>
      <c r="G51" s="123"/>
      <c r="H51" s="80"/>
      <c r="I51" s="122"/>
      <c r="J51" s="79"/>
      <c r="K51" s="122"/>
      <c r="L51" s="78"/>
      <c r="M51" s="121"/>
      <c r="N51" s="78"/>
      <c r="O51" s="124"/>
      <c r="P51" s="80"/>
      <c r="Q51" s="124"/>
      <c r="R51" s="80"/>
      <c r="S51" s="80"/>
      <c r="T51" s="79"/>
      <c r="U51" s="79"/>
      <c r="V51" s="78"/>
      <c r="W51" s="65"/>
      <c r="X51" s="65"/>
    </row>
    <row r="52" spans="1:24" s="62" customFormat="1">
      <c r="A52" s="71" t="s">
        <v>23</v>
      </c>
      <c r="B52" s="70"/>
      <c r="C52" s="126"/>
      <c r="D52" s="78"/>
      <c r="E52" s="122"/>
      <c r="F52" s="78"/>
      <c r="G52" s="123"/>
      <c r="H52" s="78"/>
      <c r="I52" s="122"/>
      <c r="J52" s="77"/>
      <c r="K52" s="123"/>
      <c r="L52" s="78"/>
      <c r="M52" s="124"/>
      <c r="N52" s="78"/>
      <c r="O52" s="127"/>
      <c r="P52" s="78"/>
      <c r="Q52" s="124"/>
      <c r="R52" s="77"/>
      <c r="S52" s="78"/>
      <c r="T52" s="78"/>
      <c r="U52" s="78"/>
      <c r="V52" s="77"/>
      <c r="W52" s="65"/>
      <c r="X52" s="65"/>
    </row>
    <row r="53" spans="1:24" s="104" customFormat="1" ht="15.75">
      <c r="A53" s="119" t="s">
        <v>22</v>
      </c>
      <c r="B53" s="119"/>
      <c r="C53" s="119"/>
      <c r="D53" s="120">
        <f>SUM(D41:D52)</f>
        <v>0</v>
      </c>
      <c r="E53" s="119"/>
      <c r="F53" s="120">
        <f t="shared" ref="F53:R53" si="3">SUM(F41:F52)</f>
        <v>0</v>
      </c>
      <c r="G53" s="119"/>
      <c r="H53" s="120">
        <f t="shared" si="3"/>
        <v>0</v>
      </c>
      <c r="I53" s="119"/>
      <c r="J53" s="120">
        <f t="shared" si="3"/>
        <v>0</v>
      </c>
      <c r="K53" s="119"/>
      <c r="L53" s="120">
        <f t="shared" si="3"/>
        <v>0</v>
      </c>
      <c r="M53" s="119"/>
      <c r="N53" s="120">
        <f t="shared" si="3"/>
        <v>0</v>
      </c>
      <c r="O53" s="119"/>
      <c r="P53" s="120">
        <f t="shared" si="3"/>
        <v>0</v>
      </c>
      <c r="Q53" s="119"/>
      <c r="R53" s="120">
        <f t="shared" si="3"/>
        <v>0</v>
      </c>
      <c r="S53" s="120">
        <f>SUM(S41:S52)</f>
        <v>0</v>
      </c>
      <c r="T53" s="120">
        <f>SUM(T41:T52)</f>
        <v>0</v>
      </c>
      <c r="U53" s="120">
        <f>SUM(U41:U52)</f>
        <v>0</v>
      </c>
      <c r="V53" s="120">
        <f>SUM(V41:V52)</f>
        <v>0</v>
      </c>
      <c r="W53" s="106"/>
      <c r="X53" s="106"/>
    </row>
    <row r="54" spans="1:24">
      <c r="A54" s="76"/>
      <c r="B54" s="76"/>
      <c r="C54" s="76"/>
      <c r="D54" s="64"/>
      <c r="E54" s="76"/>
      <c r="F54" s="64"/>
      <c r="G54" s="76"/>
      <c r="H54" s="64"/>
      <c r="I54" s="76"/>
      <c r="J54" s="73"/>
      <c r="K54" s="76"/>
      <c r="L54" s="64"/>
      <c r="M54" s="76"/>
      <c r="N54" s="64"/>
      <c r="O54" s="76"/>
      <c r="P54" s="64"/>
      <c r="Q54" s="76"/>
      <c r="R54" s="73"/>
      <c r="S54" s="64"/>
      <c r="T54" s="64"/>
      <c r="U54" s="64"/>
      <c r="V54" s="73"/>
      <c r="W54" s="64"/>
      <c r="X54" s="64"/>
    </row>
    <row r="55" spans="1:24" s="62" customFormat="1">
      <c r="A55" s="71" t="s">
        <v>35</v>
      </c>
      <c r="B55" s="72" t="s">
        <v>85</v>
      </c>
      <c r="C55" s="112"/>
      <c r="D55" s="69">
        <f t="shared" ref="D55:D66" si="4">D41+D28+D15+D2</f>
        <v>-230</v>
      </c>
      <c r="E55" s="112"/>
      <c r="F55" s="69">
        <f t="shared" ref="F55:V66" si="5">F41+F28+F15+F2</f>
        <v>-27</v>
      </c>
      <c r="G55" s="112"/>
      <c r="H55" s="69">
        <f t="shared" si="5"/>
        <v>-168</v>
      </c>
      <c r="I55" s="112"/>
      <c r="J55" s="69">
        <f t="shared" si="5"/>
        <v>-137</v>
      </c>
      <c r="K55" s="112"/>
      <c r="L55" s="69">
        <f t="shared" si="5"/>
        <v>-53</v>
      </c>
      <c r="M55" s="112"/>
      <c r="N55" s="69">
        <f t="shared" si="5"/>
        <v>-86</v>
      </c>
      <c r="O55" s="112"/>
      <c r="P55" s="69">
        <f t="shared" si="5"/>
        <v>0</v>
      </c>
      <c r="Q55" s="112"/>
      <c r="R55" s="69">
        <f>R41+R28+R15+R2</f>
        <v>0</v>
      </c>
      <c r="S55" s="69">
        <f t="shared" si="5"/>
        <v>0</v>
      </c>
      <c r="T55" s="69">
        <f t="shared" si="5"/>
        <v>0</v>
      </c>
      <c r="U55" s="69">
        <f t="shared" si="5"/>
        <v>0</v>
      </c>
      <c r="V55" s="69">
        <f t="shared" si="5"/>
        <v>0</v>
      </c>
      <c r="W55" s="128"/>
      <c r="X55" s="65"/>
    </row>
    <row r="56" spans="1:24" s="62" customFormat="1">
      <c r="A56" s="71" t="s">
        <v>33</v>
      </c>
      <c r="B56" s="70"/>
      <c r="C56" s="70"/>
      <c r="D56" s="69">
        <f t="shared" si="4"/>
        <v>-25</v>
      </c>
      <c r="E56" s="70"/>
      <c r="F56" s="69">
        <f>F42+F29+F16+F3</f>
        <v>-114</v>
      </c>
      <c r="G56" s="70"/>
      <c r="H56" s="69">
        <f>H42+H29+H16+H3</f>
        <v>-86</v>
      </c>
      <c r="I56" s="70"/>
      <c r="J56" s="69">
        <f>J42+J29+J16+J3</f>
        <v>-91</v>
      </c>
      <c r="K56" s="70"/>
      <c r="L56" s="69">
        <f>L42+L29+L16+L3</f>
        <v>40</v>
      </c>
      <c r="M56" s="70"/>
      <c r="N56" s="69">
        <f>N42+N29+N16+N3</f>
        <v>-26</v>
      </c>
      <c r="O56" s="70"/>
      <c r="P56" s="69">
        <f t="shared" si="5"/>
        <v>5</v>
      </c>
      <c r="Q56" s="70"/>
      <c r="R56" s="69">
        <f t="shared" si="5"/>
        <v>-44</v>
      </c>
      <c r="S56" s="69">
        <f t="shared" si="5"/>
        <v>0</v>
      </c>
      <c r="T56" s="69">
        <f t="shared" si="5"/>
        <v>0</v>
      </c>
      <c r="U56" s="69">
        <f t="shared" si="5"/>
        <v>0</v>
      </c>
      <c r="V56" s="69">
        <f t="shared" si="5"/>
        <v>0</v>
      </c>
      <c r="W56" s="128"/>
      <c r="X56" s="65"/>
    </row>
    <row r="57" spans="1:24" s="62" customFormat="1">
      <c r="A57" s="71" t="s">
        <v>32</v>
      </c>
      <c r="B57" s="70"/>
      <c r="C57" s="70"/>
      <c r="D57" s="69">
        <f t="shared" si="4"/>
        <v>-120</v>
      </c>
      <c r="E57" s="70"/>
      <c r="F57" s="69">
        <f>F43+F30+F17+F4</f>
        <v>1</v>
      </c>
      <c r="G57" s="70"/>
      <c r="H57" s="69">
        <f>H43+H30+H17+H4</f>
        <v>-24</v>
      </c>
      <c r="I57" s="70"/>
      <c r="J57" s="69">
        <f>J43+J30+J17+J4</f>
        <v>-27</v>
      </c>
      <c r="K57" s="70"/>
      <c r="L57" s="69">
        <f>L43+L30+L17+L4</f>
        <v>-29</v>
      </c>
      <c r="M57" s="70"/>
      <c r="N57" s="69">
        <f>N43+N30+N17+N4</f>
        <v>-33</v>
      </c>
      <c r="O57" s="70"/>
      <c r="P57" s="69">
        <f t="shared" si="5"/>
        <v>-75</v>
      </c>
      <c r="Q57" s="70"/>
      <c r="R57" s="69">
        <f t="shared" si="5"/>
        <v>0</v>
      </c>
      <c r="S57" s="69">
        <f t="shared" si="5"/>
        <v>0</v>
      </c>
      <c r="T57" s="69">
        <f t="shared" si="5"/>
        <v>0</v>
      </c>
      <c r="U57" s="69">
        <f t="shared" si="5"/>
        <v>0</v>
      </c>
      <c r="V57" s="69">
        <f t="shared" si="5"/>
        <v>0</v>
      </c>
      <c r="W57" s="128"/>
      <c r="X57" s="65"/>
    </row>
    <row r="58" spans="1:24" s="62" customFormat="1">
      <c r="A58" s="71" t="s">
        <v>31</v>
      </c>
      <c r="B58" s="70"/>
      <c r="C58" s="70"/>
      <c r="D58" s="69">
        <f t="shared" si="4"/>
        <v>-72</v>
      </c>
      <c r="E58" s="70"/>
      <c r="F58" s="69">
        <f t="shared" si="5"/>
        <v>-4</v>
      </c>
      <c r="G58" s="70"/>
      <c r="H58" s="69">
        <f t="shared" si="5"/>
        <v>98</v>
      </c>
      <c r="I58" s="70"/>
      <c r="J58" s="69">
        <f t="shared" si="5"/>
        <v>8</v>
      </c>
      <c r="K58" s="70"/>
      <c r="L58" s="69">
        <f t="shared" si="5"/>
        <v>18</v>
      </c>
      <c r="M58" s="70"/>
      <c r="N58" s="69">
        <f t="shared" si="5"/>
        <v>-122</v>
      </c>
      <c r="O58" s="70"/>
      <c r="P58" s="69">
        <f t="shared" si="5"/>
        <v>-159</v>
      </c>
      <c r="Q58" s="70"/>
      <c r="R58" s="69">
        <f t="shared" si="5"/>
        <v>0</v>
      </c>
      <c r="S58" s="69">
        <f t="shared" si="5"/>
        <v>0</v>
      </c>
      <c r="T58" s="69">
        <f t="shared" si="5"/>
        <v>0</v>
      </c>
      <c r="U58" s="69">
        <f t="shared" si="5"/>
        <v>0</v>
      </c>
      <c r="V58" s="69">
        <f t="shared" si="5"/>
        <v>0</v>
      </c>
      <c r="W58" s="128"/>
      <c r="X58" s="65"/>
    </row>
    <row r="59" spans="1:24" s="62" customFormat="1">
      <c r="A59" s="71" t="s">
        <v>30</v>
      </c>
      <c r="B59" s="70"/>
      <c r="C59" s="70"/>
      <c r="D59" s="69">
        <f t="shared" si="4"/>
        <v>-211</v>
      </c>
      <c r="E59" s="70"/>
      <c r="F59" s="69">
        <f t="shared" si="5"/>
        <v>-119</v>
      </c>
      <c r="G59" s="70"/>
      <c r="H59" s="69">
        <f t="shared" si="5"/>
        <v>-276</v>
      </c>
      <c r="I59" s="70"/>
      <c r="J59" s="69">
        <f t="shared" si="5"/>
        <v>-178</v>
      </c>
      <c r="K59" s="70"/>
      <c r="L59" s="69">
        <f t="shared" si="5"/>
        <v>-118</v>
      </c>
      <c r="M59" s="70"/>
      <c r="N59" s="69">
        <f t="shared" si="5"/>
        <v>0</v>
      </c>
      <c r="O59" s="70"/>
      <c r="P59" s="69">
        <f t="shared" si="5"/>
        <v>0</v>
      </c>
      <c r="Q59" s="70"/>
      <c r="R59" s="69">
        <f t="shared" si="5"/>
        <v>0</v>
      </c>
      <c r="S59" s="69">
        <f t="shared" si="5"/>
        <v>0</v>
      </c>
      <c r="T59" s="69">
        <f t="shared" si="5"/>
        <v>0</v>
      </c>
      <c r="U59" s="69">
        <f t="shared" si="5"/>
        <v>0</v>
      </c>
      <c r="V59" s="69">
        <f t="shared" si="5"/>
        <v>0</v>
      </c>
      <c r="W59" s="128"/>
      <c r="X59" s="65"/>
    </row>
    <row r="60" spans="1:24" s="62" customFormat="1">
      <c r="A60" s="71" t="s">
        <v>29</v>
      </c>
      <c r="B60" s="70"/>
      <c r="C60" s="70"/>
      <c r="D60" s="69">
        <f t="shared" si="4"/>
        <v>7</v>
      </c>
      <c r="E60" s="70"/>
      <c r="F60" s="69">
        <f t="shared" si="5"/>
        <v>-14</v>
      </c>
      <c r="G60" s="70"/>
      <c r="H60" s="69">
        <f t="shared" si="5"/>
        <v>-136</v>
      </c>
      <c r="I60" s="70"/>
      <c r="J60" s="69">
        <f t="shared" si="5"/>
        <v>-3</v>
      </c>
      <c r="K60" s="70"/>
      <c r="L60" s="69">
        <f t="shared" si="5"/>
        <v>50</v>
      </c>
      <c r="M60" s="70"/>
      <c r="N60" s="69">
        <f t="shared" si="5"/>
        <v>99</v>
      </c>
      <c r="O60" s="70"/>
      <c r="P60" s="69">
        <f t="shared" si="5"/>
        <v>-1</v>
      </c>
      <c r="Q60" s="70"/>
      <c r="R60" s="69">
        <f t="shared" si="5"/>
        <v>-1</v>
      </c>
      <c r="S60" s="69">
        <f t="shared" si="5"/>
        <v>0</v>
      </c>
      <c r="T60" s="69">
        <f t="shared" si="5"/>
        <v>0</v>
      </c>
      <c r="U60" s="69">
        <f t="shared" si="5"/>
        <v>0</v>
      </c>
      <c r="V60" s="69">
        <f t="shared" si="5"/>
        <v>0</v>
      </c>
      <c r="W60" s="128"/>
      <c r="X60" s="65"/>
    </row>
    <row r="61" spans="1:24" s="62" customFormat="1">
      <c r="A61" s="71" t="s">
        <v>28</v>
      </c>
      <c r="B61" s="70"/>
      <c r="C61" s="70"/>
      <c r="D61" s="69">
        <f t="shared" si="4"/>
        <v>-8</v>
      </c>
      <c r="E61" s="70"/>
      <c r="F61" s="69">
        <f t="shared" si="5"/>
        <v>-21</v>
      </c>
      <c r="G61" s="70"/>
      <c r="H61" s="69">
        <f t="shared" si="5"/>
        <v>17</v>
      </c>
      <c r="I61" s="70"/>
      <c r="J61" s="69">
        <f t="shared" si="5"/>
        <v>17</v>
      </c>
      <c r="K61" s="70"/>
      <c r="L61" s="69">
        <f t="shared" si="5"/>
        <v>-37</v>
      </c>
      <c r="M61" s="70"/>
      <c r="N61" s="69">
        <f t="shared" si="5"/>
        <v>0</v>
      </c>
      <c r="O61" s="70"/>
      <c r="P61" s="69">
        <f t="shared" si="5"/>
        <v>0</v>
      </c>
      <c r="Q61" s="70"/>
      <c r="R61" s="69">
        <f t="shared" si="5"/>
        <v>0</v>
      </c>
      <c r="S61" s="69">
        <f t="shared" si="5"/>
        <v>0</v>
      </c>
      <c r="T61" s="69">
        <f t="shared" si="5"/>
        <v>0</v>
      </c>
      <c r="U61" s="69">
        <f t="shared" si="5"/>
        <v>0</v>
      </c>
      <c r="V61" s="69">
        <f t="shared" si="5"/>
        <v>0</v>
      </c>
      <c r="W61" s="128"/>
      <c r="X61" s="65"/>
    </row>
    <row r="62" spans="1:24" s="62" customFormat="1">
      <c r="A62" s="71" t="s">
        <v>27</v>
      </c>
      <c r="B62" s="70"/>
      <c r="C62" s="70"/>
      <c r="D62" s="69">
        <f t="shared" si="4"/>
        <v>13</v>
      </c>
      <c r="E62" s="70"/>
      <c r="F62" s="69">
        <f t="shared" si="5"/>
        <v>17</v>
      </c>
      <c r="G62" s="70"/>
      <c r="H62" s="69">
        <f t="shared" si="5"/>
        <v>-17</v>
      </c>
      <c r="I62" s="70"/>
      <c r="J62" s="69">
        <f t="shared" si="5"/>
        <v>38</v>
      </c>
      <c r="K62" s="70"/>
      <c r="L62" s="69">
        <f t="shared" si="5"/>
        <v>-16</v>
      </c>
      <c r="M62" s="70"/>
      <c r="N62" s="69">
        <f t="shared" si="5"/>
        <v>-50</v>
      </c>
      <c r="O62" s="70"/>
      <c r="P62" s="69">
        <f t="shared" si="5"/>
        <v>-252</v>
      </c>
      <c r="Q62" s="70"/>
      <c r="R62" s="69">
        <f t="shared" si="5"/>
        <v>-39</v>
      </c>
      <c r="S62" s="69">
        <f t="shared" si="5"/>
        <v>0</v>
      </c>
      <c r="T62" s="69">
        <f t="shared" si="5"/>
        <v>0</v>
      </c>
      <c r="U62" s="69">
        <f t="shared" si="5"/>
        <v>0</v>
      </c>
      <c r="V62" s="69">
        <f t="shared" si="5"/>
        <v>0</v>
      </c>
      <c r="W62" s="128"/>
      <c r="X62" s="65"/>
    </row>
    <row r="63" spans="1:24" s="62" customFormat="1">
      <c r="A63" s="71" t="s">
        <v>26</v>
      </c>
      <c r="B63" s="70"/>
      <c r="C63" s="70"/>
      <c r="D63" s="69">
        <f t="shared" si="4"/>
        <v>-322</v>
      </c>
      <c r="E63" s="70"/>
      <c r="F63" s="69">
        <f t="shared" si="5"/>
        <v>-147</v>
      </c>
      <c r="G63" s="70"/>
      <c r="H63" s="69">
        <f t="shared" si="5"/>
        <v>-108</v>
      </c>
      <c r="I63" s="70"/>
      <c r="J63" s="69">
        <f t="shared" si="5"/>
        <v>-4</v>
      </c>
      <c r="K63" s="70"/>
      <c r="L63" s="69">
        <f t="shared" si="5"/>
        <v>-65</v>
      </c>
      <c r="M63" s="70"/>
      <c r="N63" s="69">
        <f t="shared" si="5"/>
        <v>0</v>
      </c>
      <c r="O63" s="70"/>
      <c r="P63" s="69">
        <f t="shared" si="5"/>
        <v>0</v>
      </c>
      <c r="Q63" s="70"/>
      <c r="R63" s="69">
        <f t="shared" si="5"/>
        <v>0</v>
      </c>
      <c r="S63" s="69">
        <f t="shared" si="5"/>
        <v>0</v>
      </c>
      <c r="T63" s="69">
        <f t="shared" si="5"/>
        <v>0</v>
      </c>
      <c r="U63" s="69">
        <f t="shared" si="5"/>
        <v>0</v>
      </c>
      <c r="V63" s="69">
        <f t="shared" si="5"/>
        <v>0</v>
      </c>
      <c r="W63" s="128"/>
      <c r="X63" s="65"/>
    </row>
    <row r="64" spans="1:24" s="62" customFormat="1">
      <c r="A64" s="71" t="s">
        <v>25</v>
      </c>
      <c r="B64" s="70"/>
      <c r="C64" s="70"/>
      <c r="D64" s="69">
        <f t="shared" si="4"/>
        <v>15</v>
      </c>
      <c r="E64" s="70"/>
      <c r="F64" s="69">
        <f t="shared" si="5"/>
        <v>70</v>
      </c>
      <c r="G64" s="70"/>
      <c r="H64" s="69">
        <f t="shared" si="5"/>
        <v>-68</v>
      </c>
      <c r="I64" s="70"/>
      <c r="J64" s="69">
        <f t="shared" si="5"/>
        <v>19</v>
      </c>
      <c r="K64" s="70"/>
      <c r="L64" s="69">
        <f t="shared" si="5"/>
        <v>25</v>
      </c>
      <c r="M64" s="70"/>
      <c r="N64" s="69">
        <f t="shared" si="5"/>
        <v>-48</v>
      </c>
      <c r="O64" s="70"/>
      <c r="P64" s="69">
        <f t="shared" si="5"/>
        <v>90</v>
      </c>
      <c r="Q64" s="70"/>
      <c r="R64" s="69">
        <f t="shared" si="5"/>
        <v>-60</v>
      </c>
      <c r="S64" s="69">
        <f t="shared" si="5"/>
        <v>0</v>
      </c>
      <c r="T64" s="69">
        <f t="shared" si="5"/>
        <v>0</v>
      </c>
      <c r="U64" s="69">
        <f t="shared" si="5"/>
        <v>0</v>
      </c>
      <c r="V64" s="69">
        <f t="shared" si="5"/>
        <v>0</v>
      </c>
      <c r="W64" s="128"/>
      <c r="X64" s="65"/>
    </row>
    <row r="65" spans="1:24" s="62" customFormat="1">
      <c r="A65" s="71" t="s">
        <v>24</v>
      </c>
      <c r="B65" s="70"/>
      <c r="C65" s="70"/>
      <c r="D65" s="69">
        <f t="shared" si="4"/>
        <v>-89</v>
      </c>
      <c r="E65" s="70"/>
      <c r="F65" s="69">
        <f t="shared" si="5"/>
        <v>-119</v>
      </c>
      <c r="G65" s="70"/>
      <c r="H65" s="69">
        <f t="shared" si="5"/>
        <v>-82</v>
      </c>
      <c r="I65" s="70"/>
      <c r="J65" s="69">
        <f t="shared" si="5"/>
        <v>-149</v>
      </c>
      <c r="K65" s="70"/>
      <c r="L65" s="69">
        <f t="shared" si="5"/>
        <v>24</v>
      </c>
      <c r="M65" s="70"/>
      <c r="N65" s="69">
        <f t="shared" si="5"/>
        <v>-33</v>
      </c>
      <c r="O65" s="70"/>
      <c r="P65" s="69">
        <f t="shared" si="5"/>
        <v>-204</v>
      </c>
      <c r="Q65" s="70"/>
      <c r="R65" s="69">
        <f t="shared" si="5"/>
        <v>0</v>
      </c>
      <c r="S65" s="69">
        <f t="shared" si="5"/>
        <v>0</v>
      </c>
      <c r="T65" s="69">
        <f t="shared" si="5"/>
        <v>0</v>
      </c>
      <c r="U65" s="69">
        <f t="shared" si="5"/>
        <v>0</v>
      </c>
      <c r="V65" s="69">
        <f t="shared" si="5"/>
        <v>0</v>
      </c>
      <c r="W65" s="128"/>
      <c r="X65" s="65"/>
    </row>
    <row r="66" spans="1:24" s="62" customFormat="1">
      <c r="A66" s="71" t="s">
        <v>23</v>
      </c>
      <c r="B66" s="70"/>
      <c r="C66" s="70"/>
      <c r="D66" s="69">
        <f t="shared" si="4"/>
        <v>-139</v>
      </c>
      <c r="E66" s="70"/>
      <c r="F66" s="69">
        <f t="shared" si="5"/>
        <v>-42</v>
      </c>
      <c r="G66" s="70"/>
      <c r="H66" s="69">
        <f t="shared" si="5"/>
        <v>-418</v>
      </c>
      <c r="I66" s="70"/>
      <c r="J66" s="69">
        <f t="shared" si="5"/>
        <v>-55</v>
      </c>
      <c r="K66" s="70"/>
      <c r="L66" s="69">
        <f t="shared" si="5"/>
        <v>-95</v>
      </c>
      <c r="M66" s="70"/>
      <c r="N66" s="69">
        <f t="shared" si="5"/>
        <v>-10</v>
      </c>
      <c r="O66" s="70"/>
      <c r="P66" s="69">
        <f t="shared" si="5"/>
        <v>-46</v>
      </c>
      <c r="Q66" s="70"/>
      <c r="R66" s="69">
        <f t="shared" si="5"/>
        <v>0</v>
      </c>
      <c r="S66" s="69">
        <f t="shared" si="5"/>
        <v>0</v>
      </c>
      <c r="T66" s="69">
        <f t="shared" si="5"/>
        <v>0</v>
      </c>
      <c r="U66" s="69">
        <f t="shared" si="5"/>
        <v>0</v>
      </c>
      <c r="V66" s="69">
        <f t="shared" si="5"/>
        <v>0</v>
      </c>
      <c r="W66" s="128"/>
      <c r="X66" s="65"/>
    </row>
    <row r="67" spans="1:24" s="104" customFormat="1" ht="15.75">
      <c r="A67" s="102" t="s">
        <v>87</v>
      </c>
      <c r="B67" s="102"/>
      <c r="C67" s="102"/>
      <c r="D67" s="105">
        <f>SUM(D55:D66)</f>
        <v>-1181</v>
      </c>
      <c r="E67" s="102"/>
      <c r="F67" s="105">
        <f t="shared" ref="F67:R67" si="6">SUM(F55:F66)</f>
        <v>-519</v>
      </c>
      <c r="G67" s="102"/>
      <c r="H67" s="105">
        <f t="shared" si="6"/>
        <v>-1268</v>
      </c>
      <c r="I67" s="102"/>
      <c r="J67" s="105">
        <f>SUM(J55:J66)</f>
        <v>-562</v>
      </c>
      <c r="K67" s="102"/>
      <c r="L67" s="105">
        <f t="shared" si="6"/>
        <v>-256</v>
      </c>
      <c r="M67" s="102"/>
      <c r="N67" s="105">
        <f t="shared" si="6"/>
        <v>-309</v>
      </c>
      <c r="O67" s="102"/>
      <c r="P67" s="105">
        <f t="shared" si="6"/>
        <v>-642</v>
      </c>
      <c r="Q67" s="102"/>
      <c r="R67" s="105">
        <f t="shared" si="6"/>
        <v>-144</v>
      </c>
      <c r="S67" s="105">
        <f>SUM(S55:S66)</f>
        <v>0</v>
      </c>
      <c r="T67" s="105">
        <f>SUM(T55:T66)</f>
        <v>0</v>
      </c>
      <c r="U67" s="105">
        <f>SUM(U55:U66)</f>
        <v>0</v>
      </c>
      <c r="V67" s="105">
        <f>SUM(V55:V66)</f>
        <v>0</v>
      </c>
      <c r="W67" s="106"/>
      <c r="X67" s="106"/>
    </row>
    <row r="68" spans="1:24" s="104" customFormat="1" ht="15.75">
      <c r="A68" s="102" t="s">
        <v>86</v>
      </c>
      <c r="B68" s="102"/>
      <c r="C68" s="102"/>
      <c r="D68" s="146">
        <f>SUM(D67:J67)</f>
        <v>-3530</v>
      </c>
      <c r="E68" s="147"/>
      <c r="F68" s="147"/>
      <c r="G68" s="147"/>
      <c r="H68" s="147"/>
      <c r="I68" s="147"/>
      <c r="J68" s="148"/>
      <c r="K68" s="102"/>
      <c r="L68" s="149">
        <f>SUM(L67:R67)</f>
        <v>-1351</v>
      </c>
      <c r="M68" s="150"/>
      <c r="N68" s="150"/>
      <c r="O68" s="150"/>
      <c r="P68" s="150"/>
      <c r="Q68" s="150"/>
      <c r="R68" s="151"/>
      <c r="S68" s="152">
        <f>SUM(S67:V67)</f>
        <v>0</v>
      </c>
      <c r="T68" s="153"/>
      <c r="U68" s="153"/>
      <c r="V68" s="154"/>
      <c r="W68" s="103"/>
      <c r="X68" s="103"/>
    </row>
    <row r="69" spans="1:24">
      <c r="D69" s="64"/>
      <c r="F69" s="64"/>
      <c r="H69" s="64"/>
      <c r="J69" s="64"/>
      <c r="L69" s="64"/>
      <c r="N69" s="64"/>
      <c r="P69" s="64"/>
      <c r="R69" s="64"/>
      <c r="S69" s="64"/>
      <c r="T69" s="64"/>
      <c r="U69" s="64"/>
      <c r="V69" s="64"/>
      <c r="W69" s="64"/>
      <c r="X69" s="64"/>
    </row>
    <row r="70" spans="1:24">
      <c r="D70" s="64"/>
      <c r="F70" s="64"/>
      <c r="H70" s="64"/>
      <c r="J70" s="64"/>
      <c r="L70" s="64"/>
      <c r="N70" s="64"/>
      <c r="P70" s="64"/>
      <c r="R70" s="64"/>
      <c r="S70" s="64"/>
      <c r="T70" s="64"/>
      <c r="U70" s="64"/>
      <c r="V70" s="64"/>
      <c r="W70" s="64"/>
      <c r="X70" s="64"/>
    </row>
    <row r="71" spans="1:24">
      <c r="D71" s="64"/>
      <c r="F71" s="64"/>
      <c r="H71" s="64"/>
      <c r="J71" s="64"/>
      <c r="L71" s="64"/>
      <c r="N71" s="64"/>
      <c r="P71" s="64"/>
      <c r="R71" s="64"/>
      <c r="S71" s="64"/>
      <c r="T71" s="64"/>
      <c r="U71" s="64"/>
      <c r="V71" s="64"/>
      <c r="W71" s="64"/>
      <c r="X71" s="64"/>
    </row>
    <row r="72" spans="1:24">
      <c r="D72" s="64"/>
      <c r="F72" s="64"/>
      <c r="H72" s="64"/>
      <c r="J72" s="64"/>
      <c r="L72" s="64"/>
      <c r="N72" s="64"/>
      <c r="P72" s="64"/>
      <c r="R72" s="64"/>
      <c r="S72" s="64"/>
      <c r="T72" s="64"/>
      <c r="U72" s="64"/>
      <c r="V72" s="64"/>
      <c r="W72" s="64"/>
      <c r="X72" s="64"/>
    </row>
    <row r="73" spans="1:24">
      <c r="D73" s="64"/>
      <c r="F73" s="64"/>
      <c r="H73" s="64"/>
      <c r="J73" s="64"/>
      <c r="L73" s="64"/>
      <c r="N73" s="64"/>
      <c r="P73" s="64"/>
      <c r="R73" s="64"/>
      <c r="S73" s="64"/>
      <c r="T73" s="64"/>
      <c r="U73" s="64"/>
      <c r="V73" s="64"/>
      <c r="W73" s="64"/>
      <c r="X73" s="64"/>
    </row>
    <row r="74" spans="1:24">
      <c r="D74" s="64"/>
      <c r="F74" s="64"/>
      <c r="H74" s="64"/>
      <c r="J74" s="64"/>
      <c r="L74" s="64"/>
      <c r="N74" s="64"/>
      <c r="P74" s="64"/>
      <c r="R74" s="64"/>
      <c r="S74" s="64"/>
      <c r="T74" s="64"/>
      <c r="U74" s="64"/>
      <c r="V74" s="64"/>
      <c r="W74" s="64"/>
      <c r="X74" s="64"/>
    </row>
    <row r="75" spans="1:24">
      <c r="D75" s="64"/>
      <c r="F75" s="64"/>
      <c r="H75" s="64"/>
      <c r="J75" s="64"/>
      <c r="L75" s="64"/>
      <c r="N75" s="64"/>
      <c r="P75" s="64"/>
      <c r="R75" s="64"/>
      <c r="S75" s="64"/>
      <c r="T75" s="64"/>
      <c r="U75" s="64"/>
      <c r="V75" s="64"/>
      <c r="W75" s="64"/>
      <c r="X75" s="64"/>
    </row>
    <row r="76" spans="1:24">
      <c r="D76" s="64"/>
      <c r="F76" s="64"/>
      <c r="H76" s="64"/>
      <c r="J76" s="64"/>
      <c r="L76" s="64"/>
      <c r="N76" s="64"/>
      <c r="P76" s="64"/>
      <c r="R76" s="64"/>
      <c r="S76" s="64"/>
      <c r="T76" s="64"/>
      <c r="U76" s="64"/>
      <c r="V76" s="64"/>
      <c r="W76" s="64"/>
      <c r="X76" s="64"/>
    </row>
    <row r="77" spans="1:24">
      <c r="D77" s="64"/>
      <c r="F77" s="64"/>
      <c r="H77" s="64"/>
      <c r="J77" s="64"/>
      <c r="L77" s="64"/>
      <c r="N77" s="64"/>
      <c r="P77" s="64"/>
      <c r="R77" s="64"/>
      <c r="S77" s="64"/>
      <c r="T77" s="64"/>
      <c r="U77" s="64"/>
      <c r="V77" s="64"/>
      <c r="W77" s="64"/>
      <c r="X77" s="64"/>
    </row>
    <row r="78" spans="1:24">
      <c r="D78" s="64"/>
      <c r="F78" s="64"/>
      <c r="H78" s="64"/>
      <c r="J78" s="64"/>
      <c r="L78" s="64"/>
      <c r="N78" s="64"/>
      <c r="P78" s="64"/>
      <c r="R78" s="64"/>
      <c r="S78" s="64"/>
      <c r="T78" s="64"/>
      <c r="U78" s="64"/>
      <c r="V78" s="64"/>
      <c r="W78" s="64"/>
      <c r="X78" s="64"/>
    </row>
    <row r="79" spans="1:24">
      <c r="D79" s="64"/>
      <c r="F79" s="64"/>
      <c r="H79" s="64"/>
      <c r="J79" s="64"/>
      <c r="L79" s="64"/>
      <c r="N79" s="64"/>
      <c r="P79" s="64"/>
      <c r="R79" s="64"/>
      <c r="S79" s="64"/>
      <c r="T79" s="64"/>
      <c r="U79" s="64"/>
      <c r="V79" s="64"/>
      <c r="W79" s="64"/>
      <c r="X79" s="64"/>
    </row>
    <row r="80" spans="1:24">
      <c r="D80" s="64"/>
      <c r="F80" s="64"/>
      <c r="H80" s="64"/>
      <c r="J80" s="64"/>
      <c r="L80" s="64"/>
      <c r="N80" s="64"/>
      <c r="P80" s="64"/>
      <c r="R80" s="64"/>
      <c r="S80" s="64"/>
      <c r="T80" s="64"/>
      <c r="U80" s="64"/>
      <c r="V80" s="64"/>
      <c r="W80" s="64"/>
      <c r="X80" s="64"/>
    </row>
    <row r="81" spans="4:24">
      <c r="D81" s="64"/>
      <c r="F81" s="64"/>
      <c r="H81" s="64"/>
      <c r="J81" s="64"/>
      <c r="L81" s="64"/>
      <c r="N81" s="64"/>
      <c r="P81" s="64"/>
      <c r="R81" s="64"/>
      <c r="S81" s="64"/>
      <c r="T81" s="64"/>
      <c r="U81" s="64"/>
      <c r="V81" s="64"/>
      <c r="W81" s="64"/>
      <c r="X81" s="64"/>
    </row>
    <row r="82" spans="4:24">
      <c r="D82" s="64"/>
      <c r="F82" s="64"/>
      <c r="H82" s="64"/>
      <c r="J82" s="64"/>
      <c r="L82" s="64"/>
      <c r="N82" s="64"/>
      <c r="P82" s="64"/>
      <c r="R82" s="64"/>
      <c r="S82" s="64"/>
      <c r="T82" s="64"/>
      <c r="U82" s="64"/>
      <c r="V82" s="64"/>
      <c r="W82" s="64"/>
      <c r="X82" s="64"/>
    </row>
    <row r="83" spans="4:24">
      <c r="D83" s="64"/>
      <c r="F83" s="64"/>
      <c r="H83" s="64"/>
      <c r="J83" s="64"/>
      <c r="L83" s="64"/>
      <c r="N83" s="64"/>
      <c r="P83" s="64"/>
      <c r="R83" s="64"/>
      <c r="S83" s="64"/>
      <c r="T83" s="64"/>
      <c r="U83" s="64"/>
      <c r="V83" s="64"/>
      <c r="W83" s="64"/>
      <c r="X83" s="64"/>
    </row>
    <row r="84" spans="4:24">
      <c r="D84" s="64"/>
      <c r="F84" s="64"/>
      <c r="H84" s="64"/>
      <c r="J84" s="64"/>
      <c r="L84" s="64"/>
      <c r="N84" s="64"/>
      <c r="P84" s="64"/>
      <c r="R84" s="64"/>
      <c r="S84" s="64"/>
      <c r="T84" s="64"/>
      <c r="U84" s="64"/>
      <c r="V84" s="64"/>
      <c r="W84" s="64"/>
      <c r="X84" s="64"/>
    </row>
    <row r="85" spans="4:24">
      <c r="D85" s="64"/>
      <c r="F85" s="64"/>
      <c r="H85" s="64"/>
      <c r="J85" s="64"/>
      <c r="L85" s="64"/>
      <c r="N85" s="64"/>
      <c r="P85" s="64"/>
      <c r="R85" s="64"/>
      <c r="S85" s="64"/>
      <c r="T85" s="64"/>
      <c r="U85" s="64"/>
      <c r="V85" s="64"/>
      <c r="W85" s="64"/>
      <c r="X85" s="64"/>
    </row>
    <row r="86" spans="4:24">
      <c r="D86" s="64"/>
      <c r="F86" s="64"/>
      <c r="H86" s="64"/>
      <c r="J86" s="64"/>
      <c r="L86" s="64"/>
      <c r="N86" s="64"/>
      <c r="P86" s="64"/>
      <c r="R86" s="64"/>
      <c r="S86" s="64"/>
      <c r="T86" s="64"/>
      <c r="U86" s="64"/>
      <c r="V86" s="64"/>
      <c r="W86" s="64"/>
      <c r="X86" s="64"/>
    </row>
    <row r="87" spans="4:24">
      <c r="D87" s="64"/>
      <c r="F87" s="64"/>
      <c r="H87" s="64"/>
      <c r="J87" s="64"/>
      <c r="L87" s="64"/>
      <c r="N87" s="64"/>
      <c r="P87" s="64"/>
      <c r="R87" s="64"/>
      <c r="S87" s="64"/>
      <c r="T87" s="64"/>
      <c r="U87" s="64"/>
      <c r="V87" s="64"/>
      <c r="W87" s="64"/>
      <c r="X87" s="64"/>
    </row>
    <row r="88" spans="4:24">
      <c r="D88" s="64"/>
      <c r="F88" s="64"/>
      <c r="H88" s="64"/>
      <c r="J88" s="64"/>
      <c r="L88" s="64"/>
      <c r="N88" s="64"/>
      <c r="P88" s="64"/>
      <c r="R88" s="64"/>
      <c r="S88" s="64"/>
      <c r="T88" s="64"/>
      <c r="U88" s="64"/>
      <c r="V88" s="64"/>
      <c r="W88" s="64"/>
      <c r="X88" s="64"/>
    </row>
    <row r="89" spans="4:24">
      <c r="D89" s="64"/>
      <c r="F89" s="64"/>
      <c r="H89" s="64"/>
      <c r="J89" s="64"/>
      <c r="L89" s="64"/>
      <c r="N89" s="64"/>
      <c r="P89" s="64"/>
      <c r="R89" s="64"/>
      <c r="S89" s="64"/>
      <c r="T89" s="64"/>
      <c r="U89" s="64"/>
      <c r="V89" s="64"/>
      <c r="W89" s="64"/>
      <c r="X89" s="64"/>
    </row>
    <row r="90" spans="4:24">
      <c r="D90" s="64"/>
      <c r="F90" s="64"/>
      <c r="H90" s="64"/>
      <c r="J90" s="64"/>
      <c r="L90" s="64"/>
      <c r="N90" s="64"/>
      <c r="P90" s="64"/>
      <c r="R90" s="64"/>
      <c r="S90" s="64"/>
      <c r="T90" s="64"/>
      <c r="U90" s="64"/>
      <c r="V90" s="64"/>
      <c r="W90" s="64"/>
      <c r="X90" s="64"/>
    </row>
    <row r="91" spans="4:24">
      <c r="D91" s="64"/>
      <c r="F91" s="64"/>
      <c r="H91" s="64"/>
      <c r="J91" s="64"/>
      <c r="L91" s="64"/>
      <c r="N91" s="64"/>
      <c r="P91" s="64"/>
      <c r="R91" s="64"/>
      <c r="S91" s="64"/>
      <c r="T91" s="64"/>
      <c r="U91" s="64"/>
      <c r="V91" s="64"/>
      <c r="W91" s="64"/>
      <c r="X91" s="64"/>
    </row>
    <row r="92" spans="4:24">
      <c r="D92" s="64"/>
      <c r="F92" s="64"/>
      <c r="H92" s="64"/>
      <c r="J92" s="64"/>
      <c r="L92" s="64"/>
      <c r="N92" s="64"/>
      <c r="P92" s="64"/>
      <c r="R92" s="64"/>
      <c r="S92" s="64"/>
      <c r="T92" s="64"/>
      <c r="U92" s="64"/>
      <c r="V92" s="64"/>
      <c r="W92" s="64"/>
      <c r="X92" s="64"/>
    </row>
    <row r="93" spans="4:24">
      <c r="D93" s="64"/>
      <c r="F93" s="64"/>
      <c r="H93" s="64"/>
      <c r="J93" s="64"/>
      <c r="L93" s="64"/>
      <c r="N93" s="64"/>
      <c r="P93" s="64"/>
      <c r="R93" s="64"/>
      <c r="S93" s="64"/>
      <c r="T93" s="64"/>
      <c r="U93" s="64"/>
      <c r="V93" s="64"/>
      <c r="W93" s="64"/>
      <c r="X93" s="64"/>
    </row>
    <row r="94" spans="4:24">
      <c r="D94" s="64"/>
      <c r="F94" s="64"/>
      <c r="H94" s="64"/>
      <c r="J94" s="64"/>
      <c r="L94" s="64"/>
      <c r="N94" s="64"/>
      <c r="P94" s="64"/>
      <c r="R94" s="64"/>
      <c r="S94" s="64"/>
      <c r="T94" s="64"/>
      <c r="U94" s="64"/>
      <c r="V94" s="64"/>
      <c r="W94" s="64"/>
      <c r="X94" s="64"/>
    </row>
    <row r="95" spans="4:24">
      <c r="D95" s="64"/>
      <c r="F95" s="64"/>
      <c r="H95" s="64"/>
      <c r="J95" s="64"/>
      <c r="L95" s="64"/>
      <c r="N95" s="64"/>
      <c r="P95" s="64"/>
      <c r="R95" s="64"/>
      <c r="S95" s="64"/>
      <c r="T95" s="64"/>
      <c r="U95" s="64"/>
      <c r="V95" s="64"/>
      <c r="W95" s="64"/>
      <c r="X95" s="64"/>
    </row>
    <row r="96" spans="4:24">
      <c r="D96" s="64"/>
      <c r="F96" s="64"/>
      <c r="H96" s="64"/>
      <c r="J96" s="64"/>
      <c r="L96" s="64"/>
      <c r="N96" s="64"/>
      <c r="P96" s="64"/>
      <c r="R96" s="64"/>
      <c r="S96" s="64"/>
      <c r="T96" s="64"/>
      <c r="U96" s="64"/>
      <c r="V96" s="64"/>
      <c r="W96" s="64"/>
      <c r="X96" s="64"/>
    </row>
    <row r="97" spans="4:24">
      <c r="D97" s="64"/>
      <c r="F97" s="64"/>
      <c r="H97" s="64"/>
      <c r="J97" s="64"/>
      <c r="L97" s="64"/>
      <c r="N97" s="64"/>
      <c r="P97" s="64"/>
      <c r="R97" s="64"/>
      <c r="S97" s="64"/>
      <c r="T97" s="64"/>
      <c r="U97" s="64"/>
      <c r="V97" s="64"/>
      <c r="W97" s="64"/>
      <c r="X97" s="64"/>
    </row>
    <row r="98" spans="4:24">
      <c r="D98" s="64"/>
      <c r="F98" s="64"/>
      <c r="H98" s="64"/>
      <c r="J98" s="64"/>
      <c r="L98" s="64"/>
      <c r="N98" s="64"/>
      <c r="P98" s="64"/>
      <c r="R98" s="64"/>
      <c r="S98" s="64"/>
      <c r="T98" s="64"/>
      <c r="U98" s="64"/>
      <c r="V98" s="64"/>
      <c r="W98" s="64"/>
      <c r="X98" s="64"/>
    </row>
    <row r="99" spans="4:24">
      <c r="D99" s="64"/>
      <c r="F99" s="64"/>
      <c r="H99" s="64"/>
      <c r="J99" s="64"/>
      <c r="L99" s="64"/>
      <c r="N99" s="64"/>
      <c r="P99" s="64"/>
      <c r="R99" s="64"/>
      <c r="S99" s="64"/>
      <c r="T99" s="64"/>
      <c r="U99" s="64"/>
      <c r="V99" s="64"/>
      <c r="W99" s="64"/>
      <c r="X99" s="64"/>
    </row>
    <row r="100" spans="4:24">
      <c r="D100" s="64"/>
      <c r="F100" s="64"/>
      <c r="H100" s="64"/>
      <c r="J100" s="64"/>
      <c r="L100" s="64"/>
      <c r="N100" s="64"/>
      <c r="P100" s="64"/>
      <c r="R100" s="64"/>
      <c r="S100" s="64"/>
      <c r="T100" s="64"/>
      <c r="U100" s="64"/>
      <c r="V100" s="64"/>
      <c r="W100" s="64"/>
      <c r="X100" s="64"/>
    </row>
    <row r="101" spans="4:24">
      <c r="D101" s="64"/>
      <c r="F101" s="64"/>
      <c r="H101" s="64"/>
      <c r="J101" s="64"/>
      <c r="L101" s="64"/>
      <c r="N101" s="64"/>
      <c r="P101" s="64"/>
      <c r="R101" s="64"/>
      <c r="S101" s="64"/>
      <c r="T101" s="64"/>
      <c r="U101" s="64"/>
      <c r="V101" s="64"/>
      <c r="W101" s="64"/>
      <c r="X101" s="64"/>
    </row>
    <row r="102" spans="4:24">
      <c r="D102" s="64"/>
      <c r="F102" s="64"/>
      <c r="H102" s="64"/>
      <c r="J102" s="64"/>
      <c r="L102" s="64"/>
      <c r="N102" s="64"/>
      <c r="P102" s="64"/>
      <c r="R102" s="64"/>
      <c r="S102" s="64"/>
      <c r="T102" s="64"/>
      <c r="U102" s="64"/>
      <c r="V102" s="64"/>
      <c r="W102" s="64"/>
      <c r="X102" s="64"/>
    </row>
    <row r="103" spans="4:24">
      <c r="D103" s="64"/>
      <c r="F103" s="64"/>
      <c r="H103" s="64"/>
      <c r="J103" s="64"/>
      <c r="L103" s="64"/>
      <c r="N103" s="64"/>
      <c r="P103" s="64"/>
      <c r="R103" s="64"/>
      <c r="S103" s="64"/>
      <c r="T103" s="64"/>
      <c r="U103" s="64"/>
      <c r="V103" s="64"/>
      <c r="W103" s="64"/>
      <c r="X103" s="64"/>
    </row>
    <row r="104" spans="4:24">
      <c r="D104" s="64"/>
      <c r="F104" s="64"/>
      <c r="H104" s="64"/>
      <c r="J104" s="64"/>
      <c r="L104" s="64"/>
      <c r="N104" s="64"/>
      <c r="P104" s="64"/>
      <c r="R104" s="64"/>
      <c r="S104" s="64"/>
      <c r="T104" s="64"/>
      <c r="U104" s="64"/>
      <c r="V104" s="64"/>
      <c r="W104" s="64"/>
      <c r="X104" s="64"/>
    </row>
    <row r="105" spans="4:24">
      <c r="D105" s="64"/>
      <c r="F105" s="64"/>
      <c r="H105" s="64"/>
      <c r="J105" s="64"/>
      <c r="L105" s="64"/>
      <c r="N105" s="64"/>
      <c r="P105" s="64"/>
      <c r="R105" s="64"/>
      <c r="S105" s="64"/>
      <c r="T105" s="64"/>
      <c r="U105" s="64"/>
      <c r="V105" s="64"/>
      <c r="W105" s="64"/>
      <c r="X105" s="64"/>
    </row>
    <row r="106" spans="4:24">
      <c r="D106" s="64"/>
      <c r="F106" s="64"/>
      <c r="H106" s="64"/>
      <c r="J106" s="64"/>
      <c r="L106" s="64"/>
      <c r="N106" s="64"/>
      <c r="P106" s="64"/>
      <c r="R106" s="64"/>
      <c r="S106" s="64"/>
      <c r="T106" s="64"/>
      <c r="U106" s="64"/>
      <c r="V106" s="64"/>
      <c r="W106" s="64"/>
      <c r="X106" s="64"/>
    </row>
    <row r="107" spans="4:24">
      <c r="D107" s="64"/>
      <c r="F107" s="64"/>
      <c r="H107" s="64"/>
      <c r="J107" s="64"/>
      <c r="L107" s="64"/>
      <c r="N107" s="64"/>
      <c r="P107" s="64"/>
      <c r="R107" s="64"/>
      <c r="S107" s="64"/>
      <c r="T107" s="64"/>
      <c r="U107" s="64"/>
      <c r="V107" s="64"/>
      <c r="W107" s="64"/>
      <c r="X107" s="64"/>
    </row>
    <row r="108" spans="4:24">
      <c r="D108" s="64"/>
      <c r="F108" s="64"/>
      <c r="H108" s="64"/>
      <c r="J108" s="64"/>
      <c r="L108" s="64"/>
      <c r="N108" s="64"/>
      <c r="P108" s="64"/>
      <c r="R108" s="64"/>
      <c r="S108" s="64"/>
      <c r="T108" s="64"/>
      <c r="U108" s="64"/>
      <c r="V108" s="64"/>
      <c r="W108" s="64"/>
      <c r="X108" s="64"/>
    </row>
    <row r="109" spans="4:24">
      <c r="D109" s="64"/>
      <c r="F109" s="64"/>
      <c r="H109" s="64"/>
      <c r="J109" s="64"/>
      <c r="L109" s="64"/>
      <c r="N109" s="64"/>
      <c r="P109" s="64"/>
      <c r="R109" s="64"/>
      <c r="S109" s="64"/>
      <c r="T109" s="64"/>
      <c r="U109" s="64"/>
      <c r="V109" s="64"/>
      <c r="W109" s="64"/>
      <c r="X109" s="64"/>
    </row>
    <row r="110" spans="4:24">
      <c r="D110" s="64"/>
      <c r="F110" s="64"/>
      <c r="H110" s="64"/>
      <c r="J110" s="64"/>
      <c r="L110" s="64"/>
      <c r="N110" s="64"/>
      <c r="P110" s="64"/>
      <c r="R110" s="64"/>
      <c r="S110" s="64"/>
      <c r="T110" s="64"/>
      <c r="U110" s="64"/>
      <c r="V110" s="64"/>
      <c r="W110" s="64"/>
      <c r="X110" s="64"/>
    </row>
    <row r="111" spans="4:24">
      <c r="D111" s="64"/>
      <c r="F111" s="64"/>
      <c r="H111" s="64"/>
      <c r="J111" s="64"/>
      <c r="L111" s="64"/>
      <c r="N111" s="64"/>
      <c r="P111" s="64"/>
      <c r="R111" s="64"/>
      <c r="S111" s="64"/>
      <c r="T111" s="64"/>
      <c r="U111" s="64"/>
      <c r="V111" s="64"/>
      <c r="W111" s="64"/>
      <c r="X111" s="64"/>
    </row>
    <row r="112" spans="4:24">
      <c r="D112" s="64"/>
      <c r="F112" s="64"/>
      <c r="H112" s="64"/>
      <c r="J112" s="64"/>
      <c r="L112" s="64"/>
      <c r="N112" s="64"/>
      <c r="P112" s="64"/>
      <c r="R112" s="64"/>
      <c r="S112" s="64"/>
      <c r="T112" s="64"/>
      <c r="U112" s="64"/>
      <c r="V112" s="64"/>
      <c r="W112" s="64"/>
      <c r="X112" s="64"/>
    </row>
    <row r="113" spans="4:24">
      <c r="D113" s="64"/>
      <c r="F113" s="64"/>
      <c r="H113" s="64"/>
      <c r="J113" s="64"/>
      <c r="L113" s="64"/>
      <c r="N113" s="64"/>
      <c r="P113" s="64"/>
      <c r="R113" s="64"/>
      <c r="S113" s="64"/>
      <c r="T113" s="64"/>
      <c r="U113" s="64"/>
      <c r="V113" s="64"/>
      <c r="W113" s="64"/>
      <c r="X113" s="64"/>
    </row>
    <row r="114" spans="4:24">
      <c r="D114" s="64"/>
      <c r="F114" s="64"/>
      <c r="H114" s="64"/>
      <c r="J114" s="64"/>
      <c r="L114" s="64"/>
      <c r="N114" s="64"/>
      <c r="P114" s="64"/>
      <c r="R114" s="64"/>
      <c r="S114" s="64"/>
      <c r="T114" s="64"/>
      <c r="U114" s="64"/>
      <c r="V114" s="64"/>
      <c r="W114" s="64"/>
      <c r="X114" s="64"/>
    </row>
    <row r="115" spans="4:24">
      <c r="D115" s="64"/>
      <c r="F115" s="64"/>
      <c r="H115" s="64"/>
      <c r="J115" s="64"/>
      <c r="L115" s="64"/>
      <c r="N115" s="64"/>
      <c r="P115" s="64"/>
      <c r="R115" s="64"/>
      <c r="S115" s="64"/>
      <c r="T115" s="64"/>
      <c r="U115" s="64"/>
      <c r="V115" s="64"/>
      <c r="W115" s="64"/>
      <c r="X115" s="64"/>
    </row>
    <row r="116" spans="4:24">
      <c r="D116" s="64"/>
      <c r="F116" s="64"/>
      <c r="H116" s="64"/>
      <c r="J116" s="64"/>
      <c r="L116" s="64"/>
      <c r="N116" s="64"/>
      <c r="P116" s="64"/>
      <c r="R116" s="64"/>
      <c r="S116" s="64"/>
      <c r="T116" s="64"/>
      <c r="U116" s="64"/>
      <c r="V116" s="64"/>
      <c r="W116" s="64"/>
      <c r="X116" s="64"/>
    </row>
    <row r="117" spans="4:24">
      <c r="D117" s="64"/>
      <c r="F117" s="64"/>
      <c r="H117" s="64"/>
      <c r="J117" s="64"/>
      <c r="L117" s="64"/>
      <c r="N117" s="64"/>
      <c r="P117" s="64"/>
      <c r="R117" s="64"/>
      <c r="S117" s="64"/>
      <c r="T117" s="64"/>
      <c r="U117" s="64"/>
      <c r="V117" s="64"/>
      <c r="W117" s="64"/>
      <c r="X117" s="64"/>
    </row>
    <row r="118" spans="4:24">
      <c r="D118" s="64"/>
      <c r="F118" s="64"/>
      <c r="H118" s="64"/>
      <c r="J118" s="64"/>
      <c r="L118" s="64"/>
      <c r="N118" s="64"/>
      <c r="P118" s="64"/>
      <c r="R118" s="64"/>
      <c r="S118" s="64"/>
      <c r="T118" s="64"/>
      <c r="U118" s="64"/>
      <c r="V118" s="64"/>
      <c r="W118" s="64"/>
      <c r="X118" s="64"/>
    </row>
    <row r="119" spans="4:24">
      <c r="D119" s="64"/>
      <c r="F119" s="64"/>
      <c r="H119" s="64"/>
      <c r="J119" s="64"/>
      <c r="L119" s="64"/>
      <c r="N119" s="64"/>
      <c r="P119" s="64"/>
      <c r="R119" s="64"/>
      <c r="S119" s="64"/>
      <c r="T119" s="64"/>
      <c r="U119" s="64"/>
      <c r="V119" s="64"/>
      <c r="W119" s="64"/>
      <c r="X119" s="64"/>
    </row>
    <row r="120" spans="4:24">
      <c r="D120" s="64"/>
      <c r="F120" s="64"/>
      <c r="H120" s="64"/>
      <c r="J120" s="64"/>
      <c r="L120" s="64"/>
      <c r="N120" s="64"/>
      <c r="P120" s="64"/>
      <c r="R120" s="64"/>
      <c r="S120" s="64"/>
      <c r="T120" s="64"/>
      <c r="U120" s="64"/>
      <c r="V120" s="64"/>
      <c r="W120" s="64"/>
      <c r="X120" s="64"/>
    </row>
    <row r="121" spans="4:24">
      <c r="D121" s="64"/>
      <c r="F121" s="64"/>
      <c r="H121" s="64"/>
      <c r="J121" s="64"/>
      <c r="L121" s="64"/>
      <c r="N121" s="64"/>
      <c r="P121" s="64"/>
      <c r="R121" s="64"/>
      <c r="S121" s="64"/>
      <c r="T121" s="64"/>
      <c r="U121" s="64"/>
      <c r="V121" s="64"/>
      <c r="W121" s="64"/>
      <c r="X121" s="64"/>
    </row>
    <row r="122" spans="4:24">
      <c r="D122" s="64"/>
      <c r="F122" s="64"/>
      <c r="H122" s="64"/>
      <c r="J122" s="64"/>
      <c r="L122" s="64"/>
      <c r="N122" s="64"/>
      <c r="P122" s="64"/>
      <c r="R122" s="64"/>
      <c r="S122" s="64"/>
      <c r="T122" s="64"/>
      <c r="U122" s="64"/>
      <c r="V122" s="64"/>
      <c r="W122" s="64"/>
      <c r="X122" s="64"/>
    </row>
    <row r="123" spans="4:24">
      <c r="D123" s="64"/>
      <c r="F123" s="64"/>
      <c r="H123" s="64"/>
      <c r="J123" s="64"/>
      <c r="L123" s="64"/>
      <c r="N123" s="64"/>
      <c r="P123" s="64"/>
      <c r="R123" s="64"/>
      <c r="S123" s="64"/>
      <c r="T123" s="64"/>
      <c r="U123" s="64"/>
      <c r="V123" s="64"/>
      <c r="W123" s="64"/>
      <c r="X123" s="64"/>
    </row>
    <row r="124" spans="4:24">
      <c r="D124" s="64"/>
      <c r="F124" s="64"/>
      <c r="H124" s="64"/>
      <c r="J124" s="64"/>
      <c r="L124" s="64"/>
      <c r="N124" s="64"/>
      <c r="P124" s="64"/>
      <c r="R124" s="64"/>
      <c r="S124" s="64"/>
      <c r="T124" s="64"/>
      <c r="U124" s="64"/>
      <c r="V124" s="64"/>
      <c r="W124" s="64"/>
      <c r="X124" s="64"/>
    </row>
  </sheetData>
  <mergeCells count="3">
    <mergeCell ref="D68:J68"/>
    <mergeCell ref="L68:R68"/>
    <mergeCell ref="S68:V68"/>
  </mergeCells>
  <conditionalFormatting sqref="J1 H1 L1 N1 P1 R1:V1">
    <cfRule type="cellIs" dxfId="4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O157"/>
  <sheetViews>
    <sheetView zoomScale="80" zoomScaleNormal="80" workbookViewId="0">
      <pane ySplit="1" topLeftCell="A2" activePane="bottomLeft" state="frozen"/>
      <selection pane="bottomLeft" activeCell="AF29" sqref="AF29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44073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44080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6">
        <f t="shared" si="3"/>
        <v>0</v>
      </c>
      <c r="AF27" s="66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44087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98">
        <v>40</v>
      </c>
      <c r="AG29" s="79">
        <v>0</v>
      </c>
      <c r="AH29" s="79">
        <v>0</v>
      </c>
      <c r="AI29" s="98">
        <f t="shared" si="2"/>
        <v>40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8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8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8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8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8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8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8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8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8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99">
        <f t="shared" si="4"/>
        <v>40</v>
      </c>
      <c r="AG40" s="67">
        <f t="shared" si="4"/>
        <v>0</v>
      </c>
      <c r="AH40" s="67">
        <f t="shared" si="4"/>
        <v>0</v>
      </c>
      <c r="AI40" s="99">
        <f>SUM(C40:AH40)</f>
        <v>40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44094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98">
        <v>104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98">
        <f t="shared" si="2"/>
        <v>104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100">
        <v>-116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100">
        <f t="shared" si="2"/>
        <v>-116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10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99">
        <f t="shared" si="5"/>
        <v>104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107">
        <f t="shared" si="5"/>
        <v>-116</v>
      </c>
      <c r="AD53" s="67">
        <f t="shared" si="5"/>
        <v>0</v>
      </c>
      <c r="AE53" s="67">
        <f t="shared" si="5"/>
        <v>0</v>
      </c>
      <c r="AF53" s="67">
        <f t="shared" si="5"/>
        <v>0</v>
      </c>
      <c r="AG53" s="67">
        <f t="shared" si="5"/>
        <v>0</v>
      </c>
      <c r="AH53" s="67">
        <f t="shared" si="5"/>
        <v>0</v>
      </c>
      <c r="AI53" s="99">
        <f>SUM(C53:AH53)</f>
        <v>-12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AM61" si="6">C41+C28+C15+C2</f>
        <v>0</v>
      </c>
      <c r="D55" s="69">
        <f t="shared" si="6"/>
        <v>0</v>
      </c>
      <c r="E55" s="69">
        <f t="shared" si="6"/>
        <v>0</v>
      </c>
      <c r="F55" s="69">
        <f t="shared" si="6"/>
        <v>0</v>
      </c>
      <c r="G55" s="69">
        <f t="shared" si="6"/>
        <v>0</v>
      </c>
      <c r="H55" s="69">
        <f t="shared" si="6"/>
        <v>0</v>
      </c>
      <c r="I55" s="69">
        <f t="shared" si="6"/>
        <v>0</v>
      </c>
      <c r="J55" s="69">
        <f t="shared" si="6"/>
        <v>0</v>
      </c>
      <c r="K55" s="69">
        <f t="shared" si="6"/>
        <v>0</v>
      </c>
      <c r="L55" s="69">
        <f t="shared" si="6"/>
        <v>0</v>
      </c>
      <c r="M55" s="69">
        <f t="shared" si="6"/>
        <v>0</v>
      </c>
      <c r="N55" s="69">
        <f t="shared" si="6"/>
        <v>0</v>
      </c>
      <c r="O55" s="69">
        <f t="shared" si="6"/>
        <v>0</v>
      </c>
      <c r="P55" s="69">
        <f t="shared" si="6"/>
        <v>0</v>
      </c>
      <c r="Q55" s="69">
        <f t="shared" si="6"/>
        <v>0</v>
      </c>
      <c r="R55" s="69">
        <f t="shared" si="6"/>
        <v>0</v>
      </c>
      <c r="S55" s="69">
        <f t="shared" si="6"/>
        <v>0</v>
      </c>
      <c r="T55" s="69">
        <f t="shared" si="6"/>
        <v>0</v>
      </c>
      <c r="U55" s="69">
        <f t="shared" si="6"/>
        <v>0</v>
      </c>
      <c r="V55" s="69">
        <f t="shared" si="6"/>
        <v>0</v>
      </c>
      <c r="W55" s="69">
        <f t="shared" si="6"/>
        <v>0</v>
      </c>
      <c r="X55" s="69">
        <f t="shared" si="6"/>
        <v>0</v>
      </c>
      <c r="Y55" s="69">
        <f t="shared" si="6"/>
        <v>0</v>
      </c>
      <c r="Z55" s="69">
        <f t="shared" si="6"/>
        <v>0</v>
      </c>
      <c r="AA55" s="69">
        <f t="shared" si="6"/>
        <v>0</v>
      </c>
      <c r="AB55" s="69">
        <f t="shared" si="6"/>
        <v>0</v>
      </c>
      <c r="AC55" s="69">
        <f t="shared" si="6"/>
        <v>0</v>
      </c>
      <c r="AD55" s="69">
        <f t="shared" si="6"/>
        <v>0</v>
      </c>
      <c r="AE55" s="69">
        <f t="shared" si="6"/>
        <v>0</v>
      </c>
      <c r="AF55" s="69">
        <f t="shared" si="6"/>
        <v>0</v>
      </c>
      <c r="AG55" s="69">
        <f t="shared" si="6"/>
        <v>0</v>
      </c>
      <c r="AH55" s="69">
        <f t="shared" si="6"/>
        <v>0</v>
      </c>
      <c r="AI55" s="69">
        <f t="shared" si="6"/>
        <v>0</v>
      </c>
      <c r="AJ55" s="69">
        <f t="shared" si="6"/>
        <v>0</v>
      </c>
      <c r="AK55" s="69">
        <f t="shared" si="6"/>
        <v>0</v>
      </c>
      <c r="AL55" s="69">
        <f t="shared" si="6"/>
        <v>0</v>
      </c>
      <c r="AM55" s="69">
        <f t="shared" si="6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6"/>
        <v>0</v>
      </c>
      <c r="E56" s="99">
        <f t="shared" si="6"/>
        <v>104</v>
      </c>
      <c r="F56" s="69">
        <f t="shared" si="6"/>
        <v>0</v>
      </c>
      <c r="G56" s="69">
        <f t="shared" si="6"/>
        <v>0</v>
      </c>
      <c r="H56" s="69">
        <f t="shared" si="6"/>
        <v>0</v>
      </c>
      <c r="I56" s="69">
        <f t="shared" si="6"/>
        <v>0</v>
      </c>
      <c r="J56" s="69">
        <f t="shared" si="6"/>
        <v>0</v>
      </c>
      <c r="K56" s="69">
        <f t="shared" si="6"/>
        <v>0</v>
      </c>
      <c r="L56" s="69">
        <f t="shared" si="6"/>
        <v>0</v>
      </c>
      <c r="M56" s="69">
        <f t="shared" si="6"/>
        <v>0</v>
      </c>
      <c r="N56" s="69">
        <f t="shared" si="6"/>
        <v>0</v>
      </c>
      <c r="O56" s="69">
        <f t="shared" si="6"/>
        <v>0</v>
      </c>
      <c r="P56" s="69">
        <f t="shared" si="6"/>
        <v>0</v>
      </c>
      <c r="Q56" s="69">
        <f t="shared" si="6"/>
        <v>0</v>
      </c>
      <c r="R56" s="69">
        <f t="shared" si="6"/>
        <v>0</v>
      </c>
      <c r="S56" s="69">
        <f t="shared" si="6"/>
        <v>0</v>
      </c>
      <c r="T56" s="69">
        <f t="shared" si="6"/>
        <v>0</v>
      </c>
      <c r="U56" s="69">
        <f t="shared" si="6"/>
        <v>0</v>
      </c>
      <c r="V56" s="69">
        <f t="shared" si="6"/>
        <v>0</v>
      </c>
      <c r="W56" s="69">
        <f t="shared" si="6"/>
        <v>0</v>
      </c>
      <c r="X56" s="69">
        <f t="shared" si="6"/>
        <v>0</v>
      </c>
      <c r="Y56" s="69">
        <f t="shared" si="6"/>
        <v>0</v>
      </c>
      <c r="Z56" s="69">
        <f t="shared" si="6"/>
        <v>0</v>
      </c>
      <c r="AA56" s="69">
        <f t="shared" si="6"/>
        <v>0</v>
      </c>
      <c r="AB56" s="69">
        <f t="shared" si="6"/>
        <v>0</v>
      </c>
      <c r="AC56" s="69">
        <f t="shared" si="6"/>
        <v>0</v>
      </c>
      <c r="AD56" s="69">
        <f t="shared" si="6"/>
        <v>0</v>
      </c>
      <c r="AE56" s="69">
        <f t="shared" si="6"/>
        <v>0</v>
      </c>
      <c r="AF56" s="99">
        <v>80</v>
      </c>
      <c r="AG56" s="69">
        <f t="shared" si="6"/>
        <v>0</v>
      </c>
      <c r="AH56" s="69">
        <f t="shared" si="6"/>
        <v>0</v>
      </c>
      <c r="AI56" s="99">
        <f t="shared" si="6"/>
        <v>144</v>
      </c>
      <c r="AJ56" s="69">
        <f t="shared" si="6"/>
        <v>0</v>
      </c>
      <c r="AK56" s="69">
        <f t="shared" si="6"/>
        <v>0</v>
      </c>
      <c r="AL56" s="69">
        <f t="shared" si="6"/>
        <v>0</v>
      </c>
      <c r="AM56" s="69">
        <f t="shared" si="6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6"/>
        <v>0</v>
      </c>
      <c r="E57" s="69">
        <f t="shared" si="6"/>
        <v>0</v>
      </c>
      <c r="F57" s="69">
        <f t="shared" si="6"/>
        <v>0</v>
      </c>
      <c r="G57" s="69">
        <f t="shared" si="6"/>
        <v>0</v>
      </c>
      <c r="H57" s="69">
        <f t="shared" si="6"/>
        <v>0</v>
      </c>
      <c r="I57" s="69">
        <f t="shared" si="6"/>
        <v>0</v>
      </c>
      <c r="J57" s="69">
        <f t="shared" si="6"/>
        <v>0</v>
      </c>
      <c r="K57" s="69">
        <f t="shared" si="6"/>
        <v>0</v>
      </c>
      <c r="L57" s="69">
        <f t="shared" si="6"/>
        <v>0</v>
      </c>
      <c r="M57" s="69">
        <f t="shared" si="6"/>
        <v>0</v>
      </c>
      <c r="N57" s="69">
        <f t="shared" si="6"/>
        <v>0</v>
      </c>
      <c r="O57" s="69">
        <f t="shared" si="6"/>
        <v>0</v>
      </c>
      <c r="P57" s="69">
        <f t="shared" si="6"/>
        <v>0</v>
      </c>
      <c r="Q57" s="69">
        <f t="shared" si="6"/>
        <v>0</v>
      </c>
      <c r="R57" s="69">
        <f t="shared" si="6"/>
        <v>0</v>
      </c>
      <c r="S57" s="69">
        <f t="shared" si="6"/>
        <v>0</v>
      </c>
      <c r="T57" s="69">
        <f t="shared" si="6"/>
        <v>0</v>
      </c>
      <c r="U57" s="69">
        <f t="shared" si="6"/>
        <v>0</v>
      </c>
      <c r="V57" s="69">
        <f t="shared" si="6"/>
        <v>0</v>
      </c>
      <c r="W57" s="69">
        <f t="shared" si="6"/>
        <v>0</v>
      </c>
      <c r="X57" s="69">
        <f t="shared" si="6"/>
        <v>0</v>
      </c>
      <c r="Y57" s="69">
        <f t="shared" si="6"/>
        <v>0</v>
      </c>
      <c r="Z57" s="69">
        <f t="shared" si="6"/>
        <v>0</v>
      </c>
      <c r="AA57" s="69">
        <f t="shared" si="6"/>
        <v>0</v>
      </c>
      <c r="AB57" s="69">
        <f t="shared" si="6"/>
        <v>0</v>
      </c>
      <c r="AC57" s="69">
        <f t="shared" si="6"/>
        <v>0</v>
      </c>
      <c r="AD57" s="69">
        <f t="shared" si="6"/>
        <v>0</v>
      </c>
      <c r="AE57" s="69">
        <f t="shared" si="6"/>
        <v>0</v>
      </c>
      <c r="AF57" s="69">
        <f t="shared" si="6"/>
        <v>0</v>
      </c>
      <c r="AG57" s="69">
        <f t="shared" si="6"/>
        <v>0</v>
      </c>
      <c r="AH57" s="69">
        <f t="shared" si="6"/>
        <v>0</v>
      </c>
      <c r="AI57" s="69">
        <f t="shared" si="6"/>
        <v>0</v>
      </c>
      <c r="AJ57" s="69">
        <f t="shared" si="6"/>
        <v>0</v>
      </c>
      <c r="AK57" s="69">
        <f t="shared" si="6"/>
        <v>0</v>
      </c>
      <c r="AL57" s="69">
        <f t="shared" si="6"/>
        <v>0</v>
      </c>
      <c r="AM57" s="69">
        <f t="shared" si="6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6"/>
        <v>0</v>
      </c>
      <c r="E58" s="69">
        <f t="shared" si="6"/>
        <v>0</v>
      </c>
      <c r="F58" s="69">
        <f t="shared" si="6"/>
        <v>0</v>
      </c>
      <c r="G58" s="69">
        <f t="shared" si="6"/>
        <v>0</v>
      </c>
      <c r="H58" s="69">
        <f t="shared" si="6"/>
        <v>0</v>
      </c>
      <c r="I58" s="69">
        <f t="shared" si="6"/>
        <v>0</v>
      </c>
      <c r="J58" s="69">
        <f t="shared" si="6"/>
        <v>0</v>
      </c>
      <c r="K58" s="69">
        <f t="shared" si="6"/>
        <v>0</v>
      </c>
      <c r="L58" s="69">
        <f t="shared" si="6"/>
        <v>0</v>
      </c>
      <c r="M58" s="69">
        <f t="shared" si="6"/>
        <v>0</v>
      </c>
      <c r="N58" s="69">
        <f t="shared" si="6"/>
        <v>0</v>
      </c>
      <c r="O58" s="69">
        <f t="shared" si="6"/>
        <v>0</v>
      </c>
      <c r="P58" s="69">
        <f t="shared" si="6"/>
        <v>0</v>
      </c>
      <c r="Q58" s="69">
        <f t="shared" si="6"/>
        <v>0</v>
      </c>
      <c r="R58" s="69">
        <f t="shared" si="6"/>
        <v>0</v>
      </c>
      <c r="S58" s="69">
        <f t="shared" si="6"/>
        <v>0</v>
      </c>
      <c r="T58" s="69">
        <f t="shared" si="6"/>
        <v>0</v>
      </c>
      <c r="U58" s="69">
        <f t="shared" si="6"/>
        <v>0</v>
      </c>
      <c r="V58" s="69">
        <f t="shared" si="6"/>
        <v>0</v>
      </c>
      <c r="W58" s="69">
        <f t="shared" si="6"/>
        <v>0</v>
      </c>
      <c r="X58" s="69">
        <f t="shared" si="6"/>
        <v>0</v>
      </c>
      <c r="Y58" s="69">
        <f t="shared" si="6"/>
        <v>0</v>
      </c>
      <c r="Z58" s="69">
        <f t="shared" si="6"/>
        <v>0</v>
      </c>
      <c r="AA58" s="69">
        <f t="shared" si="6"/>
        <v>0</v>
      </c>
      <c r="AB58" s="69">
        <f t="shared" si="6"/>
        <v>0</v>
      </c>
      <c r="AC58" s="111">
        <f t="shared" si="6"/>
        <v>-116</v>
      </c>
      <c r="AD58" s="69">
        <f t="shared" si="6"/>
        <v>0</v>
      </c>
      <c r="AE58" s="69">
        <f t="shared" si="6"/>
        <v>0</v>
      </c>
      <c r="AF58" s="69">
        <f t="shared" si="6"/>
        <v>0</v>
      </c>
      <c r="AG58" s="69">
        <f t="shared" si="6"/>
        <v>0</v>
      </c>
      <c r="AH58" s="69">
        <f t="shared" si="6"/>
        <v>0</v>
      </c>
      <c r="AI58" s="111">
        <f t="shared" si="6"/>
        <v>-116</v>
      </c>
      <c r="AJ58" s="69">
        <f t="shared" si="6"/>
        <v>0</v>
      </c>
      <c r="AK58" s="69">
        <f t="shared" si="6"/>
        <v>0</v>
      </c>
      <c r="AL58" s="69">
        <f t="shared" si="6"/>
        <v>0</v>
      </c>
      <c r="AM58" s="69">
        <f t="shared" si="6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6"/>
        <v>0</v>
      </c>
      <c r="E59" s="69">
        <f t="shared" si="6"/>
        <v>0</v>
      </c>
      <c r="F59" s="69">
        <f t="shared" si="6"/>
        <v>0</v>
      </c>
      <c r="G59" s="69">
        <f t="shared" si="6"/>
        <v>0</v>
      </c>
      <c r="H59" s="69">
        <f t="shared" si="6"/>
        <v>0</v>
      </c>
      <c r="I59" s="69">
        <f t="shared" si="6"/>
        <v>0</v>
      </c>
      <c r="J59" s="69">
        <f t="shared" si="6"/>
        <v>0</v>
      </c>
      <c r="K59" s="69">
        <f t="shared" si="6"/>
        <v>0</v>
      </c>
      <c r="L59" s="69">
        <f t="shared" si="6"/>
        <v>0</v>
      </c>
      <c r="M59" s="69">
        <f t="shared" si="6"/>
        <v>0</v>
      </c>
      <c r="N59" s="69">
        <f t="shared" si="6"/>
        <v>0</v>
      </c>
      <c r="O59" s="69">
        <f t="shared" si="6"/>
        <v>0</v>
      </c>
      <c r="P59" s="69">
        <f t="shared" si="6"/>
        <v>0</v>
      </c>
      <c r="Q59" s="69">
        <f t="shared" si="6"/>
        <v>0</v>
      </c>
      <c r="R59" s="69">
        <f t="shared" si="6"/>
        <v>0</v>
      </c>
      <c r="S59" s="69">
        <f t="shared" si="6"/>
        <v>0</v>
      </c>
      <c r="T59" s="69">
        <f t="shared" si="6"/>
        <v>0</v>
      </c>
      <c r="U59" s="69">
        <f t="shared" si="6"/>
        <v>0</v>
      </c>
      <c r="V59" s="69">
        <f t="shared" si="6"/>
        <v>0</v>
      </c>
      <c r="W59" s="69">
        <f t="shared" si="6"/>
        <v>0</v>
      </c>
      <c r="X59" s="69">
        <f t="shared" si="6"/>
        <v>0</v>
      </c>
      <c r="Y59" s="69">
        <f t="shared" si="6"/>
        <v>0</v>
      </c>
      <c r="Z59" s="69">
        <f t="shared" si="6"/>
        <v>0</v>
      </c>
      <c r="AA59" s="69">
        <f t="shared" si="6"/>
        <v>0</v>
      </c>
      <c r="AB59" s="69">
        <f t="shared" si="6"/>
        <v>0</v>
      </c>
      <c r="AC59" s="69">
        <f t="shared" si="6"/>
        <v>0</v>
      </c>
      <c r="AD59" s="69">
        <f t="shared" si="6"/>
        <v>0</v>
      </c>
      <c r="AE59" s="69">
        <f t="shared" si="6"/>
        <v>0</v>
      </c>
      <c r="AF59" s="69">
        <f t="shared" si="6"/>
        <v>0</v>
      </c>
      <c r="AG59" s="69">
        <f t="shared" si="6"/>
        <v>0</v>
      </c>
      <c r="AH59" s="69">
        <f t="shared" si="6"/>
        <v>0</v>
      </c>
      <c r="AI59" s="69">
        <f t="shared" si="6"/>
        <v>0</v>
      </c>
      <c r="AJ59" s="69">
        <f t="shared" si="6"/>
        <v>0</v>
      </c>
      <c r="AK59" s="69">
        <f t="shared" si="6"/>
        <v>0</v>
      </c>
      <c r="AL59" s="69">
        <f t="shared" si="6"/>
        <v>0</v>
      </c>
      <c r="AM59" s="69">
        <f t="shared" si="6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6"/>
        <v>0</v>
      </c>
      <c r="E60" s="69">
        <f t="shared" si="6"/>
        <v>0</v>
      </c>
      <c r="F60" s="69">
        <f t="shared" si="6"/>
        <v>0</v>
      </c>
      <c r="G60" s="69">
        <f t="shared" si="6"/>
        <v>0</v>
      </c>
      <c r="H60" s="69">
        <f t="shared" si="6"/>
        <v>0</v>
      </c>
      <c r="I60" s="69">
        <f t="shared" si="6"/>
        <v>0</v>
      </c>
      <c r="J60" s="69">
        <f t="shared" si="6"/>
        <v>0</v>
      </c>
      <c r="K60" s="69">
        <f t="shared" si="6"/>
        <v>0</v>
      </c>
      <c r="L60" s="69">
        <f t="shared" si="6"/>
        <v>0</v>
      </c>
      <c r="M60" s="69">
        <f t="shared" si="6"/>
        <v>0</v>
      </c>
      <c r="N60" s="69">
        <f t="shared" si="6"/>
        <v>0</v>
      </c>
      <c r="O60" s="69">
        <f t="shared" si="6"/>
        <v>0</v>
      </c>
      <c r="P60" s="69">
        <f t="shared" si="6"/>
        <v>0</v>
      </c>
      <c r="Q60" s="69">
        <f t="shared" si="6"/>
        <v>0</v>
      </c>
      <c r="R60" s="69">
        <f t="shared" si="6"/>
        <v>0</v>
      </c>
      <c r="S60" s="69">
        <f t="shared" si="6"/>
        <v>0</v>
      </c>
      <c r="T60" s="69">
        <f t="shared" si="6"/>
        <v>0</v>
      </c>
      <c r="U60" s="69">
        <f t="shared" si="6"/>
        <v>0</v>
      </c>
      <c r="V60" s="69">
        <f t="shared" si="6"/>
        <v>0</v>
      </c>
      <c r="W60" s="69">
        <f t="shared" si="6"/>
        <v>0</v>
      </c>
      <c r="X60" s="69">
        <f t="shared" si="6"/>
        <v>0</v>
      </c>
      <c r="Y60" s="69">
        <f t="shared" si="6"/>
        <v>0</v>
      </c>
      <c r="Z60" s="69">
        <f t="shared" si="6"/>
        <v>0</v>
      </c>
      <c r="AA60" s="69">
        <f t="shared" si="6"/>
        <v>0</v>
      </c>
      <c r="AB60" s="69">
        <f t="shared" si="6"/>
        <v>0</v>
      </c>
      <c r="AC60" s="69">
        <f t="shared" si="6"/>
        <v>0</v>
      </c>
      <c r="AD60" s="69">
        <f t="shared" si="6"/>
        <v>0</v>
      </c>
      <c r="AE60" s="69">
        <f t="shared" si="6"/>
        <v>0</v>
      </c>
      <c r="AF60" s="69">
        <f t="shared" si="6"/>
        <v>0</v>
      </c>
      <c r="AG60" s="69">
        <f t="shared" si="6"/>
        <v>0</v>
      </c>
      <c r="AH60" s="69">
        <f t="shared" si="6"/>
        <v>0</v>
      </c>
      <c r="AI60" s="69">
        <f t="shared" si="6"/>
        <v>0</v>
      </c>
      <c r="AJ60" s="69">
        <f t="shared" si="6"/>
        <v>0</v>
      </c>
      <c r="AK60" s="69">
        <f t="shared" si="6"/>
        <v>0</v>
      </c>
      <c r="AL60" s="69">
        <f t="shared" si="6"/>
        <v>0</v>
      </c>
      <c r="AM60" s="69">
        <f t="shared" si="6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6"/>
        <v>0</v>
      </c>
      <c r="E61" s="69">
        <f t="shared" si="6"/>
        <v>0</v>
      </c>
      <c r="F61" s="69">
        <f t="shared" si="6"/>
        <v>0</v>
      </c>
      <c r="G61" s="69">
        <f t="shared" si="6"/>
        <v>0</v>
      </c>
      <c r="H61" s="69">
        <f t="shared" si="6"/>
        <v>0</v>
      </c>
      <c r="I61" s="69">
        <f t="shared" si="6"/>
        <v>0</v>
      </c>
      <c r="J61" s="69">
        <f t="shared" si="6"/>
        <v>0</v>
      </c>
      <c r="K61" s="69">
        <f t="shared" si="6"/>
        <v>0</v>
      </c>
      <c r="L61" s="69">
        <f t="shared" si="6"/>
        <v>0</v>
      </c>
      <c r="M61" s="69">
        <f t="shared" si="6"/>
        <v>0</v>
      </c>
      <c r="N61" s="69">
        <f t="shared" si="6"/>
        <v>0</v>
      </c>
      <c r="O61" s="69">
        <f t="shared" si="6"/>
        <v>0</v>
      </c>
      <c r="P61" s="69">
        <f t="shared" si="6"/>
        <v>0</v>
      </c>
      <c r="Q61" s="69">
        <f t="shared" si="6"/>
        <v>0</v>
      </c>
      <c r="R61" s="69">
        <f t="shared" si="6"/>
        <v>0</v>
      </c>
      <c r="S61" s="69">
        <f t="shared" si="6"/>
        <v>0</v>
      </c>
      <c r="T61" s="69">
        <f t="shared" si="6"/>
        <v>0</v>
      </c>
      <c r="U61" s="69">
        <f t="shared" si="6"/>
        <v>0</v>
      </c>
      <c r="V61" s="69">
        <f t="shared" si="6"/>
        <v>0</v>
      </c>
      <c r="W61" s="69">
        <f t="shared" si="6"/>
        <v>0</v>
      </c>
      <c r="X61" s="69">
        <f t="shared" si="6"/>
        <v>0</v>
      </c>
      <c r="Y61" s="69">
        <f t="shared" si="6"/>
        <v>0</v>
      </c>
      <c r="Z61" s="69">
        <f t="shared" si="6"/>
        <v>0</v>
      </c>
      <c r="AA61" s="69">
        <f t="shared" si="6"/>
        <v>0</v>
      </c>
      <c r="AB61" s="69">
        <f t="shared" si="6"/>
        <v>0</v>
      </c>
      <c r="AC61" s="69">
        <f t="shared" si="6"/>
        <v>0</v>
      </c>
      <c r="AD61" s="69">
        <f t="shared" si="6"/>
        <v>0</v>
      </c>
      <c r="AE61" s="69">
        <f t="shared" si="6"/>
        <v>0</v>
      </c>
      <c r="AF61" s="69">
        <f t="shared" si="6"/>
        <v>0</v>
      </c>
      <c r="AG61" s="69">
        <f t="shared" si="6"/>
        <v>0</v>
      </c>
      <c r="AH61" s="69">
        <f t="shared" si="6"/>
        <v>0</v>
      </c>
      <c r="AI61" s="69">
        <f t="shared" si="6"/>
        <v>0</v>
      </c>
      <c r="AJ61" s="69">
        <f>AJ47+AJ34+AJ21+AJ8</f>
        <v>0</v>
      </c>
      <c r="AK61" s="69">
        <f>AK47+AK34+AK21+AK8</f>
        <v>0</v>
      </c>
      <c r="AL61" s="69">
        <f>AL47+AL34+AL21+AL8</f>
        <v>0</v>
      </c>
      <c r="AM61" s="69">
        <f>AM47+AM34+AM21+AM8</f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ref="C62:AM66" si="7">C48+C35+C22+C9</f>
        <v>0</v>
      </c>
      <c r="D62" s="69">
        <f t="shared" si="7"/>
        <v>0</v>
      </c>
      <c r="E62" s="69">
        <f t="shared" si="7"/>
        <v>0</v>
      </c>
      <c r="F62" s="69">
        <f t="shared" si="7"/>
        <v>0</v>
      </c>
      <c r="G62" s="69">
        <f t="shared" si="7"/>
        <v>0</v>
      </c>
      <c r="H62" s="69">
        <f t="shared" si="7"/>
        <v>0</v>
      </c>
      <c r="I62" s="69">
        <f t="shared" si="7"/>
        <v>0</v>
      </c>
      <c r="J62" s="69">
        <f t="shared" si="7"/>
        <v>0</v>
      </c>
      <c r="K62" s="69">
        <f t="shared" si="7"/>
        <v>0</v>
      </c>
      <c r="L62" s="69">
        <f t="shared" si="7"/>
        <v>0</v>
      </c>
      <c r="M62" s="69">
        <f t="shared" si="7"/>
        <v>0</v>
      </c>
      <c r="N62" s="69">
        <f t="shared" si="7"/>
        <v>0</v>
      </c>
      <c r="O62" s="69">
        <f t="shared" si="7"/>
        <v>0</v>
      </c>
      <c r="P62" s="69">
        <f t="shared" si="7"/>
        <v>0</v>
      </c>
      <c r="Q62" s="69">
        <f t="shared" si="7"/>
        <v>0</v>
      </c>
      <c r="R62" s="69">
        <f t="shared" si="7"/>
        <v>0</v>
      </c>
      <c r="S62" s="69">
        <f t="shared" si="7"/>
        <v>0</v>
      </c>
      <c r="T62" s="69">
        <f t="shared" si="7"/>
        <v>0</v>
      </c>
      <c r="U62" s="69">
        <f t="shared" si="7"/>
        <v>0</v>
      </c>
      <c r="V62" s="69">
        <f t="shared" si="7"/>
        <v>0</v>
      </c>
      <c r="W62" s="69">
        <f t="shared" si="7"/>
        <v>0</v>
      </c>
      <c r="X62" s="69">
        <f t="shared" si="7"/>
        <v>0</v>
      </c>
      <c r="Y62" s="69">
        <f t="shared" si="7"/>
        <v>0</v>
      </c>
      <c r="Z62" s="69">
        <f t="shared" si="7"/>
        <v>0</v>
      </c>
      <c r="AA62" s="69">
        <f t="shared" si="7"/>
        <v>0</v>
      </c>
      <c r="AB62" s="69">
        <f t="shared" si="7"/>
        <v>0</v>
      </c>
      <c r="AC62" s="69">
        <f t="shared" si="7"/>
        <v>0</v>
      </c>
      <c r="AD62" s="69">
        <f t="shared" si="7"/>
        <v>0</v>
      </c>
      <c r="AE62" s="69">
        <f t="shared" si="7"/>
        <v>0</v>
      </c>
      <c r="AF62" s="69">
        <f t="shared" si="7"/>
        <v>0</v>
      </c>
      <c r="AG62" s="69">
        <f t="shared" si="7"/>
        <v>0</v>
      </c>
      <c r="AH62" s="69">
        <f t="shared" si="7"/>
        <v>0</v>
      </c>
      <c r="AI62" s="69">
        <f t="shared" si="7"/>
        <v>0</v>
      </c>
      <c r="AJ62" s="69">
        <f t="shared" si="7"/>
        <v>0</v>
      </c>
      <c r="AK62" s="69">
        <f t="shared" si="7"/>
        <v>0</v>
      </c>
      <c r="AL62" s="69">
        <f t="shared" si="7"/>
        <v>0</v>
      </c>
      <c r="AM62" s="69">
        <f t="shared" si="7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7"/>
        <v>0</v>
      </c>
      <c r="D63" s="69">
        <f t="shared" si="7"/>
        <v>0</v>
      </c>
      <c r="E63" s="69">
        <f t="shared" si="7"/>
        <v>0</v>
      </c>
      <c r="F63" s="69">
        <f t="shared" si="7"/>
        <v>0</v>
      </c>
      <c r="G63" s="69">
        <f t="shared" si="7"/>
        <v>0</v>
      </c>
      <c r="H63" s="69">
        <f t="shared" si="7"/>
        <v>0</v>
      </c>
      <c r="I63" s="69">
        <f t="shared" si="7"/>
        <v>0</v>
      </c>
      <c r="J63" s="69">
        <f t="shared" si="7"/>
        <v>0</v>
      </c>
      <c r="K63" s="69">
        <f t="shared" si="7"/>
        <v>0</v>
      </c>
      <c r="L63" s="69">
        <f t="shared" si="7"/>
        <v>0</v>
      </c>
      <c r="M63" s="69">
        <f t="shared" si="7"/>
        <v>0</v>
      </c>
      <c r="N63" s="69">
        <f t="shared" si="7"/>
        <v>0</v>
      </c>
      <c r="O63" s="69">
        <f t="shared" si="7"/>
        <v>0</v>
      </c>
      <c r="P63" s="69">
        <f t="shared" si="7"/>
        <v>0</v>
      </c>
      <c r="Q63" s="69">
        <f t="shared" si="7"/>
        <v>0</v>
      </c>
      <c r="R63" s="69">
        <f t="shared" si="7"/>
        <v>0</v>
      </c>
      <c r="S63" s="69">
        <f t="shared" si="7"/>
        <v>0</v>
      </c>
      <c r="T63" s="69">
        <f t="shared" si="7"/>
        <v>0</v>
      </c>
      <c r="U63" s="69">
        <f t="shared" si="7"/>
        <v>0</v>
      </c>
      <c r="V63" s="69">
        <f t="shared" si="7"/>
        <v>0</v>
      </c>
      <c r="W63" s="69">
        <f t="shared" si="7"/>
        <v>0</v>
      </c>
      <c r="X63" s="69">
        <f t="shared" si="7"/>
        <v>0</v>
      </c>
      <c r="Y63" s="69">
        <f t="shared" si="7"/>
        <v>0</v>
      </c>
      <c r="Z63" s="69">
        <f t="shared" si="7"/>
        <v>0</v>
      </c>
      <c r="AA63" s="69">
        <f t="shared" si="7"/>
        <v>0</v>
      </c>
      <c r="AB63" s="69">
        <f t="shared" si="7"/>
        <v>0</v>
      </c>
      <c r="AC63" s="69">
        <f t="shared" si="7"/>
        <v>0</v>
      </c>
      <c r="AD63" s="69">
        <f t="shared" si="7"/>
        <v>0</v>
      </c>
      <c r="AE63" s="69">
        <f t="shared" si="7"/>
        <v>0</v>
      </c>
      <c r="AF63" s="69">
        <f t="shared" si="7"/>
        <v>0</v>
      </c>
      <c r="AG63" s="69">
        <f t="shared" si="7"/>
        <v>0</v>
      </c>
      <c r="AH63" s="69">
        <f t="shared" si="7"/>
        <v>0</v>
      </c>
      <c r="AI63" s="69">
        <f t="shared" si="7"/>
        <v>0</v>
      </c>
      <c r="AJ63" s="69">
        <f t="shared" si="7"/>
        <v>0</v>
      </c>
      <c r="AK63" s="69">
        <f t="shared" si="7"/>
        <v>0</v>
      </c>
      <c r="AL63" s="69">
        <f t="shared" si="7"/>
        <v>0</v>
      </c>
      <c r="AM63" s="69">
        <f t="shared" si="7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7"/>
        <v>0</v>
      </c>
      <c r="E64" s="69">
        <f t="shared" si="7"/>
        <v>0</v>
      </c>
      <c r="F64" s="69">
        <f t="shared" si="7"/>
        <v>0</v>
      </c>
      <c r="G64" s="69">
        <f t="shared" si="7"/>
        <v>0</v>
      </c>
      <c r="H64" s="69">
        <f t="shared" si="7"/>
        <v>0</v>
      </c>
      <c r="I64" s="69">
        <f t="shared" si="7"/>
        <v>0</v>
      </c>
      <c r="J64" s="69">
        <f t="shared" si="7"/>
        <v>0</v>
      </c>
      <c r="K64" s="69">
        <f t="shared" si="7"/>
        <v>0</v>
      </c>
      <c r="L64" s="69">
        <f t="shared" si="7"/>
        <v>0</v>
      </c>
      <c r="M64" s="69">
        <f t="shared" si="7"/>
        <v>0</v>
      </c>
      <c r="N64" s="69">
        <f t="shared" si="7"/>
        <v>0</v>
      </c>
      <c r="O64" s="69">
        <f t="shared" si="7"/>
        <v>0</v>
      </c>
      <c r="P64" s="69">
        <f t="shared" si="7"/>
        <v>0</v>
      </c>
      <c r="Q64" s="69">
        <f t="shared" si="7"/>
        <v>0</v>
      </c>
      <c r="R64" s="69">
        <f t="shared" si="7"/>
        <v>0</v>
      </c>
      <c r="S64" s="69">
        <f t="shared" si="7"/>
        <v>0</v>
      </c>
      <c r="T64" s="69">
        <f t="shared" si="7"/>
        <v>0</v>
      </c>
      <c r="U64" s="69">
        <f t="shared" si="7"/>
        <v>0</v>
      </c>
      <c r="V64" s="69">
        <f t="shared" si="7"/>
        <v>0</v>
      </c>
      <c r="W64" s="69">
        <f t="shared" si="7"/>
        <v>0</v>
      </c>
      <c r="X64" s="69">
        <f t="shared" si="7"/>
        <v>0</v>
      </c>
      <c r="Y64" s="69">
        <f t="shared" si="7"/>
        <v>0</v>
      </c>
      <c r="Z64" s="69">
        <f t="shared" si="7"/>
        <v>0</v>
      </c>
      <c r="AA64" s="69">
        <f t="shared" si="7"/>
        <v>0</v>
      </c>
      <c r="AB64" s="69">
        <f t="shared" si="7"/>
        <v>0</v>
      </c>
      <c r="AC64" s="69">
        <f t="shared" si="7"/>
        <v>0</v>
      </c>
      <c r="AD64" s="69">
        <f t="shared" si="7"/>
        <v>0</v>
      </c>
      <c r="AE64" s="69">
        <f t="shared" si="7"/>
        <v>0</v>
      </c>
      <c r="AF64" s="69">
        <f t="shared" si="7"/>
        <v>0</v>
      </c>
      <c r="AG64" s="69">
        <f t="shared" si="7"/>
        <v>0</v>
      </c>
      <c r="AH64" s="69">
        <f t="shared" si="7"/>
        <v>0</v>
      </c>
      <c r="AI64" s="69">
        <f t="shared" si="7"/>
        <v>0</v>
      </c>
      <c r="AJ64" s="69">
        <f t="shared" si="7"/>
        <v>0</v>
      </c>
      <c r="AK64" s="69">
        <f t="shared" si="7"/>
        <v>0</v>
      </c>
      <c r="AL64" s="69">
        <f t="shared" si="7"/>
        <v>0</v>
      </c>
      <c r="AM64" s="69">
        <f t="shared" si="7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7"/>
        <v>0</v>
      </c>
      <c r="E65" s="69">
        <f t="shared" si="7"/>
        <v>0</v>
      </c>
      <c r="F65" s="69">
        <f t="shared" si="7"/>
        <v>0</v>
      </c>
      <c r="G65" s="69">
        <f t="shared" si="7"/>
        <v>0</v>
      </c>
      <c r="H65" s="69">
        <f t="shared" si="7"/>
        <v>0</v>
      </c>
      <c r="I65" s="69">
        <f t="shared" si="7"/>
        <v>0</v>
      </c>
      <c r="J65" s="69">
        <f t="shared" si="7"/>
        <v>0</v>
      </c>
      <c r="K65" s="69">
        <f t="shared" si="7"/>
        <v>0</v>
      </c>
      <c r="L65" s="69">
        <f t="shared" si="7"/>
        <v>0</v>
      </c>
      <c r="M65" s="69">
        <f t="shared" si="7"/>
        <v>0</v>
      </c>
      <c r="N65" s="69">
        <f t="shared" si="7"/>
        <v>0</v>
      </c>
      <c r="O65" s="69">
        <f t="shared" si="7"/>
        <v>0</v>
      </c>
      <c r="P65" s="69">
        <f t="shared" si="7"/>
        <v>0</v>
      </c>
      <c r="Q65" s="69">
        <f t="shared" si="7"/>
        <v>0</v>
      </c>
      <c r="R65" s="69">
        <f t="shared" si="7"/>
        <v>0</v>
      </c>
      <c r="S65" s="69">
        <f t="shared" si="7"/>
        <v>0</v>
      </c>
      <c r="T65" s="69">
        <f t="shared" si="7"/>
        <v>0</v>
      </c>
      <c r="U65" s="69">
        <f t="shared" si="7"/>
        <v>0</v>
      </c>
      <c r="V65" s="69">
        <f t="shared" si="7"/>
        <v>0</v>
      </c>
      <c r="W65" s="69">
        <f t="shared" si="7"/>
        <v>0</v>
      </c>
      <c r="X65" s="69">
        <f t="shared" si="7"/>
        <v>0</v>
      </c>
      <c r="Y65" s="69">
        <f t="shared" si="7"/>
        <v>0</v>
      </c>
      <c r="Z65" s="69">
        <f t="shared" si="7"/>
        <v>0</v>
      </c>
      <c r="AA65" s="69">
        <f t="shared" si="7"/>
        <v>0</v>
      </c>
      <c r="AB65" s="69">
        <f t="shared" si="7"/>
        <v>0</v>
      </c>
      <c r="AC65" s="69">
        <f t="shared" si="7"/>
        <v>0</v>
      </c>
      <c r="AD65" s="69">
        <f t="shared" si="7"/>
        <v>0</v>
      </c>
      <c r="AE65" s="69">
        <f t="shared" si="7"/>
        <v>0</v>
      </c>
      <c r="AF65" s="69">
        <f t="shared" si="7"/>
        <v>0</v>
      </c>
      <c r="AG65" s="69">
        <f t="shared" si="7"/>
        <v>0</v>
      </c>
      <c r="AH65" s="69">
        <f t="shared" si="7"/>
        <v>0</v>
      </c>
      <c r="AI65" s="69">
        <f t="shared" si="7"/>
        <v>0</v>
      </c>
      <c r="AJ65" s="69">
        <f t="shared" si="7"/>
        <v>0</v>
      </c>
      <c r="AK65" s="69">
        <f t="shared" si="7"/>
        <v>0</v>
      </c>
      <c r="AL65" s="69">
        <f t="shared" si="7"/>
        <v>0</v>
      </c>
      <c r="AM65" s="69">
        <f t="shared" si="7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7"/>
        <v>0</v>
      </c>
      <c r="E66" s="69">
        <f t="shared" si="7"/>
        <v>0</v>
      </c>
      <c r="F66" s="69">
        <f t="shared" si="7"/>
        <v>0</v>
      </c>
      <c r="G66" s="69">
        <f t="shared" si="7"/>
        <v>0</v>
      </c>
      <c r="H66" s="69">
        <f t="shared" si="7"/>
        <v>0</v>
      </c>
      <c r="I66" s="69">
        <f t="shared" si="7"/>
        <v>0</v>
      </c>
      <c r="J66" s="69">
        <f t="shared" si="7"/>
        <v>0</v>
      </c>
      <c r="K66" s="69">
        <f t="shared" si="7"/>
        <v>0</v>
      </c>
      <c r="L66" s="69">
        <f t="shared" si="7"/>
        <v>0</v>
      </c>
      <c r="M66" s="69">
        <f t="shared" si="7"/>
        <v>0</v>
      </c>
      <c r="N66" s="69">
        <f t="shared" si="7"/>
        <v>0</v>
      </c>
      <c r="O66" s="69">
        <f t="shared" si="7"/>
        <v>0</v>
      </c>
      <c r="P66" s="69">
        <f t="shared" si="7"/>
        <v>0</v>
      </c>
      <c r="Q66" s="69">
        <f t="shared" si="7"/>
        <v>0</v>
      </c>
      <c r="R66" s="69">
        <f t="shared" si="7"/>
        <v>0</v>
      </c>
      <c r="S66" s="69">
        <f t="shared" si="7"/>
        <v>0</v>
      </c>
      <c r="T66" s="69">
        <f t="shared" si="7"/>
        <v>0</v>
      </c>
      <c r="U66" s="69">
        <f t="shared" si="7"/>
        <v>0</v>
      </c>
      <c r="V66" s="69">
        <f t="shared" si="7"/>
        <v>0</v>
      </c>
      <c r="W66" s="69">
        <f t="shared" si="7"/>
        <v>0</v>
      </c>
      <c r="X66" s="69">
        <f t="shared" si="7"/>
        <v>0</v>
      </c>
      <c r="Y66" s="69">
        <f t="shared" si="7"/>
        <v>0</v>
      </c>
      <c r="Z66" s="69">
        <f t="shared" si="7"/>
        <v>0</v>
      </c>
      <c r="AA66" s="69">
        <f t="shared" si="7"/>
        <v>0</v>
      </c>
      <c r="AB66" s="69">
        <f t="shared" si="7"/>
        <v>0</v>
      </c>
      <c r="AC66" s="69">
        <f t="shared" si="7"/>
        <v>0</v>
      </c>
      <c r="AD66" s="69">
        <f t="shared" si="7"/>
        <v>0</v>
      </c>
      <c r="AE66" s="69">
        <f t="shared" si="7"/>
        <v>0</v>
      </c>
      <c r="AF66" s="69">
        <f t="shared" si="7"/>
        <v>0</v>
      </c>
      <c r="AG66" s="69">
        <f t="shared" si="7"/>
        <v>0</v>
      </c>
      <c r="AH66" s="69">
        <f t="shared" si="7"/>
        <v>0</v>
      </c>
      <c r="AI66" s="69">
        <f t="shared" si="7"/>
        <v>0</v>
      </c>
      <c r="AJ66" s="69">
        <f t="shared" si="7"/>
        <v>0</v>
      </c>
      <c r="AK66" s="69">
        <f t="shared" si="7"/>
        <v>0</v>
      </c>
      <c r="AL66" s="69">
        <f t="shared" si="7"/>
        <v>0</v>
      </c>
      <c r="AM66" s="69">
        <f t="shared" si="7"/>
        <v>0</v>
      </c>
      <c r="AN66" s="65"/>
      <c r="AO66" s="65"/>
    </row>
    <row r="67" spans="1:41" s="62" customFormat="1">
      <c r="A67" s="68" t="s">
        <v>75</v>
      </c>
      <c r="B67" s="68"/>
      <c r="C67" s="67">
        <f>SUM(C55:C66)</f>
        <v>0</v>
      </c>
      <c r="D67" s="67">
        <f t="shared" ref="D67:AJ67" si="8">SUM(D55:D66)</f>
        <v>0</v>
      </c>
      <c r="E67" s="99">
        <f t="shared" si="8"/>
        <v>104</v>
      </c>
      <c r="F67" s="67">
        <f t="shared" si="8"/>
        <v>0</v>
      </c>
      <c r="G67" s="67">
        <f t="shared" si="8"/>
        <v>0</v>
      </c>
      <c r="H67" s="67">
        <f t="shared" si="8"/>
        <v>0</v>
      </c>
      <c r="I67" s="67">
        <f t="shared" si="8"/>
        <v>0</v>
      </c>
      <c r="J67" s="67">
        <f t="shared" si="8"/>
        <v>0</v>
      </c>
      <c r="K67" s="67">
        <f t="shared" si="8"/>
        <v>0</v>
      </c>
      <c r="L67" s="66">
        <f t="shared" si="8"/>
        <v>0</v>
      </c>
      <c r="M67" s="67">
        <f t="shared" si="8"/>
        <v>0</v>
      </c>
      <c r="N67" s="67">
        <f t="shared" si="8"/>
        <v>0</v>
      </c>
      <c r="O67" s="67">
        <f t="shared" si="8"/>
        <v>0</v>
      </c>
      <c r="P67" s="67">
        <f t="shared" si="8"/>
        <v>0</v>
      </c>
      <c r="Q67" s="67">
        <f t="shared" si="8"/>
        <v>0</v>
      </c>
      <c r="R67" s="67">
        <f t="shared" si="8"/>
        <v>0</v>
      </c>
      <c r="S67" s="67">
        <f t="shared" si="8"/>
        <v>0</v>
      </c>
      <c r="T67" s="67">
        <f t="shared" si="8"/>
        <v>0</v>
      </c>
      <c r="U67" s="67">
        <f t="shared" si="8"/>
        <v>0</v>
      </c>
      <c r="V67" s="67">
        <f t="shared" si="8"/>
        <v>0</v>
      </c>
      <c r="W67" s="67">
        <f t="shared" si="8"/>
        <v>0</v>
      </c>
      <c r="X67" s="67">
        <f t="shared" si="8"/>
        <v>0</v>
      </c>
      <c r="Y67" s="67">
        <f t="shared" si="8"/>
        <v>0</v>
      </c>
      <c r="Z67" s="67">
        <f t="shared" si="8"/>
        <v>0</v>
      </c>
      <c r="AA67" s="67">
        <f t="shared" si="8"/>
        <v>0</v>
      </c>
      <c r="AB67" s="67">
        <f t="shared" si="8"/>
        <v>0</v>
      </c>
      <c r="AC67" s="107">
        <f t="shared" si="8"/>
        <v>-116</v>
      </c>
      <c r="AD67" s="67">
        <f t="shared" si="8"/>
        <v>0</v>
      </c>
      <c r="AE67" s="67">
        <f t="shared" si="8"/>
        <v>0</v>
      </c>
      <c r="AF67" s="99">
        <f t="shared" si="8"/>
        <v>80</v>
      </c>
      <c r="AG67" s="67">
        <f t="shared" si="8"/>
        <v>0</v>
      </c>
      <c r="AH67" s="67">
        <f t="shared" si="8"/>
        <v>0</v>
      </c>
      <c r="AI67" s="99">
        <f>SUM(AI55:AI66)</f>
        <v>28</v>
      </c>
      <c r="AJ67" s="67">
        <f t="shared" si="8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09">
        <f>AI67</f>
        <v>28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3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O157"/>
  <sheetViews>
    <sheetView zoomScale="80" zoomScaleNormal="80" workbookViewId="0">
      <pane ySplit="1" topLeftCell="A37" activePane="bottomLeft" state="frozen"/>
      <selection pane="bottomLeft" activeCell="AI40" sqref="AI40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5.2851562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77</v>
      </c>
      <c r="AK1" s="90" t="s">
        <v>78</v>
      </c>
      <c r="AL1" s="90" t="s">
        <v>79</v>
      </c>
      <c r="AM1" s="90" t="s">
        <v>80</v>
      </c>
    </row>
    <row r="2" spans="1:41" s="62" customFormat="1">
      <c r="A2" s="71" t="s">
        <v>35</v>
      </c>
      <c r="B2" s="72">
        <v>44073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3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2">
        <f>SUM(C14:AH14)</f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44080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39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7">
        <f t="shared" si="3"/>
        <v>0</v>
      </c>
      <c r="AF27" s="67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44087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98">
        <v>62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98">
        <f t="shared" si="2"/>
        <v>62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98">
        <v>36</v>
      </c>
      <c r="AG29" s="79">
        <v>0</v>
      </c>
      <c r="AH29" s="79">
        <v>0</v>
      </c>
      <c r="AI29" s="98">
        <f t="shared" si="2"/>
        <v>36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98">
        <v>154</v>
      </c>
      <c r="AF30" s="79">
        <v>0</v>
      </c>
      <c r="AG30" s="79">
        <v>0</v>
      </c>
      <c r="AH30" s="79">
        <v>0</v>
      </c>
      <c r="AI30" s="98">
        <f t="shared" si="2"/>
        <v>154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98">
        <v>78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98">
        <f t="shared" si="2"/>
        <v>78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98">
        <v>58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98">
        <f t="shared" si="2"/>
        <v>58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98">
        <v>78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98">
        <f t="shared" si="2"/>
        <v>78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8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8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8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98">
        <v>40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98">
        <v>40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98">
        <f t="shared" si="2"/>
        <v>80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8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99">
        <f t="shared" si="4"/>
        <v>176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99">
        <f t="shared" si="4"/>
        <v>40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99">
        <f t="shared" si="4"/>
        <v>140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99">
        <f t="shared" si="4"/>
        <v>154</v>
      </c>
      <c r="AF40" s="99">
        <f t="shared" si="4"/>
        <v>36</v>
      </c>
      <c r="AG40" s="67">
        <f t="shared" si="4"/>
        <v>0</v>
      </c>
      <c r="AH40" s="67">
        <f t="shared" si="4"/>
        <v>0</v>
      </c>
      <c r="AI40" s="99">
        <f>SUM(C40:AH40)</f>
        <v>546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44094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98">
        <v>148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98">
        <f t="shared" ref="AI41:AI52" si="5">SUM(C41:AH41)</f>
        <v>148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98">
        <v>80</v>
      </c>
      <c r="F42" s="79">
        <v>0</v>
      </c>
      <c r="G42" s="79">
        <v>0</v>
      </c>
      <c r="H42" s="79">
        <v>0</v>
      </c>
      <c r="I42" s="98">
        <v>70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98">
        <v>40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98">
        <f t="shared" si="5"/>
        <v>190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98">
        <v>90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98">
        <f t="shared" si="5"/>
        <v>90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100">
        <v>-116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100">
        <f t="shared" si="5"/>
        <v>-116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98">
        <v>80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98">
        <f t="shared" si="5"/>
        <v>80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100">
        <v>-60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100">
        <f t="shared" si="5"/>
        <v>-60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5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5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98">
        <v>90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98">
        <f t="shared" si="5"/>
        <v>90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98">
        <v>88</v>
      </c>
      <c r="F50" s="79">
        <v>0</v>
      </c>
      <c r="G50" s="79">
        <v>0</v>
      </c>
      <c r="H50" s="79">
        <v>0</v>
      </c>
      <c r="I50" s="79">
        <v>0</v>
      </c>
      <c r="J50" s="98">
        <v>62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98">
        <f t="shared" si="5"/>
        <v>150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98">
        <v>220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98">
        <f t="shared" si="5"/>
        <v>220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5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99">
        <f>SUM(C41:C52)</f>
        <v>90</v>
      </c>
      <c r="D53" s="67">
        <f t="shared" ref="D53:AH53" si="6">SUM(D41:D52)</f>
        <v>0</v>
      </c>
      <c r="E53" s="99">
        <f t="shared" si="6"/>
        <v>168</v>
      </c>
      <c r="F53" s="67">
        <f t="shared" si="6"/>
        <v>0</v>
      </c>
      <c r="G53" s="67">
        <f t="shared" si="6"/>
        <v>0</v>
      </c>
      <c r="H53" s="67">
        <f t="shared" si="6"/>
        <v>0</v>
      </c>
      <c r="I53" s="99">
        <f t="shared" si="6"/>
        <v>70</v>
      </c>
      <c r="J53" s="99">
        <f t="shared" si="6"/>
        <v>62</v>
      </c>
      <c r="K53" s="67">
        <f t="shared" si="6"/>
        <v>0</v>
      </c>
      <c r="L53" s="66">
        <f t="shared" si="6"/>
        <v>0</v>
      </c>
      <c r="M53" s="67">
        <f t="shared" si="6"/>
        <v>0</v>
      </c>
      <c r="N53" s="67">
        <f t="shared" si="6"/>
        <v>0</v>
      </c>
      <c r="O53" s="67">
        <f t="shared" si="6"/>
        <v>0</v>
      </c>
      <c r="P53" s="67">
        <f t="shared" si="6"/>
        <v>0</v>
      </c>
      <c r="Q53" s="99">
        <f t="shared" si="6"/>
        <v>498</v>
      </c>
      <c r="R53" s="67">
        <f t="shared" si="6"/>
        <v>0</v>
      </c>
      <c r="S53" s="67">
        <f t="shared" si="6"/>
        <v>0</v>
      </c>
      <c r="T53" s="67">
        <f t="shared" si="6"/>
        <v>0</v>
      </c>
      <c r="U53" s="67">
        <f t="shared" si="6"/>
        <v>0</v>
      </c>
      <c r="V53" s="67">
        <f t="shared" si="6"/>
        <v>0</v>
      </c>
      <c r="W53" s="67">
        <f t="shared" si="6"/>
        <v>0</v>
      </c>
      <c r="X53" s="67">
        <f t="shared" si="6"/>
        <v>0</v>
      </c>
      <c r="Y53" s="110">
        <f t="shared" si="6"/>
        <v>-60</v>
      </c>
      <c r="Z53" s="67">
        <f t="shared" si="6"/>
        <v>0</v>
      </c>
      <c r="AA53" s="99">
        <f t="shared" si="6"/>
        <v>80</v>
      </c>
      <c r="AB53" s="67">
        <f t="shared" si="6"/>
        <v>0</v>
      </c>
      <c r="AC53" s="107">
        <f>SUM(AC41:AC52)</f>
        <v>-116</v>
      </c>
      <c r="AD53" s="67">
        <f t="shared" si="6"/>
        <v>0</v>
      </c>
      <c r="AE53" s="67">
        <f t="shared" si="6"/>
        <v>0</v>
      </c>
      <c r="AF53" s="67">
        <f t="shared" si="6"/>
        <v>0</v>
      </c>
      <c r="AG53" s="67">
        <f t="shared" si="6"/>
        <v>0</v>
      </c>
      <c r="AH53" s="67">
        <f t="shared" si="6"/>
        <v>0</v>
      </c>
      <c r="AI53" s="99">
        <f>SUM(C53:AH53)</f>
        <v>792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99">
        <f>SUM(AI41:AI52)</f>
        <v>792</v>
      </c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C66" si="7">C41+C28+C15+C2</f>
        <v>0</v>
      </c>
      <c r="D55" s="69">
        <f t="shared" ref="D55:AM62" si="8">D41+D28+D15+D2</f>
        <v>0</v>
      </c>
      <c r="E55" s="69">
        <f t="shared" si="8"/>
        <v>0</v>
      </c>
      <c r="F55" s="69">
        <f t="shared" si="8"/>
        <v>0</v>
      </c>
      <c r="G55" s="69">
        <f t="shared" si="8"/>
        <v>0</v>
      </c>
      <c r="H55" s="69">
        <f t="shared" si="8"/>
        <v>0</v>
      </c>
      <c r="I55" s="69">
        <f t="shared" si="8"/>
        <v>0</v>
      </c>
      <c r="J55" s="69">
        <f t="shared" si="8"/>
        <v>0</v>
      </c>
      <c r="K55" s="69">
        <f t="shared" si="8"/>
        <v>0</v>
      </c>
      <c r="L55" s="69">
        <f t="shared" si="8"/>
        <v>0</v>
      </c>
      <c r="M55" s="69">
        <f t="shared" si="8"/>
        <v>0</v>
      </c>
      <c r="N55" s="69">
        <f t="shared" si="8"/>
        <v>0</v>
      </c>
      <c r="O55" s="69">
        <f t="shared" si="8"/>
        <v>0</v>
      </c>
      <c r="P55" s="69">
        <f t="shared" si="8"/>
        <v>0</v>
      </c>
      <c r="Q55" s="99">
        <f t="shared" si="8"/>
        <v>210</v>
      </c>
      <c r="R55" s="69">
        <f t="shared" si="8"/>
        <v>0</v>
      </c>
      <c r="S55" s="69">
        <f t="shared" si="8"/>
        <v>0</v>
      </c>
      <c r="T55" s="69">
        <f t="shared" si="8"/>
        <v>0</v>
      </c>
      <c r="U55" s="69">
        <f t="shared" si="8"/>
        <v>0</v>
      </c>
      <c r="V55" s="69">
        <f t="shared" si="8"/>
        <v>0</v>
      </c>
      <c r="W55" s="69">
        <f t="shared" si="8"/>
        <v>0</v>
      </c>
      <c r="X55" s="69">
        <f t="shared" si="8"/>
        <v>0</v>
      </c>
      <c r="Y55" s="69">
        <f t="shared" si="8"/>
        <v>0</v>
      </c>
      <c r="Z55" s="69">
        <f t="shared" si="8"/>
        <v>0</v>
      </c>
      <c r="AA55" s="69">
        <f t="shared" si="8"/>
        <v>0</v>
      </c>
      <c r="AB55" s="69">
        <f t="shared" si="8"/>
        <v>0</v>
      </c>
      <c r="AC55" s="69">
        <f t="shared" si="8"/>
        <v>0</v>
      </c>
      <c r="AD55" s="69">
        <f t="shared" si="8"/>
        <v>0</v>
      </c>
      <c r="AE55" s="69">
        <f t="shared" si="8"/>
        <v>0</v>
      </c>
      <c r="AF55" s="69">
        <f t="shared" si="8"/>
        <v>0</v>
      </c>
      <c r="AG55" s="69">
        <f t="shared" si="8"/>
        <v>0</v>
      </c>
      <c r="AH55" s="69">
        <f t="shared" si="8"/>
        <v>0</v>
      </c>
      <c r="AI55" s="99">
        <f t="shared" si="8"/>
        <v>210</v>
      </c>
      <c r="AJ55" s="69">
        <f t="shared" si="8"/>
        <v>0</v>
      </c>
      <c r="AK55" s="69">
        <f t="shared" si="8"/>
        <v>0</v>
      </c>
      <c r="AL55" s="69">
        <f t="shared" si="8"/>
        <v>0</v>
      </c>
      <c r="AM55" s="69">
        <f t="shared" si="8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7"/>
        <v>0</v>
      </c>
      <c r="D56" s="69">
        <f t="shared" si="8"/>
        <v>0</v>
      </c>
      <c r="E56" s="99">
        <f t="shared" si="8"/>
        <v>80</v>
      </c>
      <c r="F56" s="69">
        <f t="shared" si="8"/>
        <v>0</v>
      </c>
      <c r="G56" s="69">
        <f t="shared" si="8"/>
        <v>0</v>
      </c>
      <c r="H56" s="69">
        <f t="shared" si="8"/>
        <v>0</v>
      </c>
      <c r="I56" s="99">
        <f t="shared" si="8"/>
        <v>70</v>
      </c>
      <c r="J56" s="69">
        <f t="shared" si="8"/>
        <v>0</v>
      </c>
      <c r="K56" s="69">
        <f t="shared" si="8"/>
        <v>0</v>
      </c>
      <c r="L56" s="69">
        <f t="shared" si="8"/>
        <v>0</v>
      </c>
      <c r="M56" s="69">
        <f t="shared" si="8"/>
        <v>0</v>
      </c>
      <c r="N56" s="69">
        <f t="shared" si="8"/>
        <v>0</v>
      </c>
      <c r="O56" s="69">
        <f t="shared" si="8"/>
        <v>0</v>
      </c>
      <c r="P56" s="69">
        <f t="shared" si="8"/>
        <v>0</v>
      </c>
      <c r="Q56" s="99">
        <f t="shared" si="8"/>
        <v>40</v>
      </c>
      <c r="R56" s="69">
        <f t="shared" si="8"/>
        <v>0</v>
      </c>
      <c r="S56" s="69">
        <f t="shared" si="8"/>
        <v>0</v>
      </c>
      <c r="T56" s="69">
        <f t="shared" si="8"/>
        <v>0</v>
      </c>
      <c r="U56" s="69">
        <f t="shared" si="8"/>
        <v>0</v>
      </c>
      <c r="V56" s="69">
        <f t="shared" si="8"/>
        <v>0</v>
      </c>
      <c r="W56" s="69">
        <f t="shared" si="8"/>
        <v>0</v>
      </c>
      <c r="X56" s="69">
        <f t="shared" si="8"/>
        <v>0</v>
      </c>
      <c r="Y56" s="69">
        <f t="shared" si="8"/>
        <v>0</v>
      </c>
      <c r="Z56" s="69">
        <f t="shared" si="8"/>
        <v>0</v>
      </c>
      <c r="AA56" s="69">
        <f t="shared" si="8"/>
        <v>0</v>
      </c>
      <c r="AB56" s="69">
        <f t="shared" si="8"/>
        <v>0</v>
      </c>
      <c r="AC56" s="69">
        <f t="shared" si="8"/>
        <v>0</v>
      </c>
      <c r="AD56" s="69">
        <f t="shared" si="8"/>
        <v>0</v>
      </c>
      <c r="AE56" s="69">
        <f t="shared" si="8"/>
        <v>0</v>
      </c>
      <c r="AF56" s="99">
        <f t="shared" si="8"/>
        <v>36</v>
      </c>
      <c r="AG56" s="69">
        <f t="shared" si="8"/>
        <v>0</v>
      </c>
      <c r="AH56" s="69">
        <f t="shared" si="8"/>
        <v>0</v>
      </c>
      <c r="AI56" s="99">
        <f t="shared" si="8"/>
        <v>226</v>
      </c>
      <c r="AJ56" s="69">
        <f t="shared" si="8"/>
        <v>0</v>
      </c>
      <c r="AK56" s="69">
        <f t="shared" si="8"/>
        <v>0</v>
      </c>
      <c r="AL56" s="69">
        <f t="shared" si="8"/>
        <v>0</v>
      </c>
      <c r="AM56" s="69">
        <f t="shared" si="8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7"/>
        <v>0</v>
      </c>
      <c r="D57" s="69">
        <f t="shared" si="8"/>
        <v>0</v>
      </c>
      <c r="E57" s="69">
        <f t="shared" si="8"/>
        <v>0</v>
      </c>
      <c r="F57" s="69">
        <f t="shared" si="8"/>
        <v>0</v>
      </c>
      <c r="G57" s="69">
        <f t="shared" si="8"/>
        <v>0</v>
      </c>
      <c r="H57" s="69">
        <f t="shared" si="8"/>
        <v>0</v>
      </c>
      <c r="I57" s="69">
        <f t="shared" si="8"/>
        <v>0</v>
      </c>
      <c r="J57" s="69">
        <f t="shared" si="8"/>
        <v>0</v>
      </c>
      <c r="K57" s="69">
        <f t="shared" si="8"/>
        <v>0</v>
      </c>
      <c r="L57" s="69">
        <f t="shared" si="8"/>
        <v>0</v>
      </c>
      <c r="M57" s="69">
        <f t="shared" si="8"/>
        <v>0</v>
      </c>
      <c r="N57" s="69">
        <f t="shared" si="8"/>
        <v>0</v>
      </c>
      <c r="O57" s="69">
        <f t="shared" si="8"/>
        <v>0</v>
      </c>
      <c r="P57" s="69">
        <f t="shared" si="8"/>
        <v>0</v>
      </c>
      <c r="Q57" s="99">
        <f t="shared" si="8"/>
        <v>90</v>
      </c>
      <c r="R57" s="69">
        <f t="shared" si="8"/>
        <v>0</v>
      </c>
      <c r="S57" s="69">
        <f t="shared" si="8"/>
        <v>0</v>
      </c>
      <c r="T57" s="69">
        <f t="shared" si="8"/>
        <v>0</v>
      </c>
      <c r="U57" s="69">
        <f t="shared" si="8"/>
        <v>0</v>
      </c>
      <c r="V57" s="69">
        <f t="shared" si="8"/>
        <v>0</v>
      </c>
      <c r="W57" s="69">
        <f t="shared" si="8"/>
        <v>0</v>
      </c>
      <c r="X57" s="69">
        <f t="shared" si="8"/>
        <v>0</v>
      </c>
      <c r="Y57" s="69">
        <f t="shared" si="8"/>
        <v>0</v>
      </c>
      <c r="Z57" s="69">
        <f t="shared" si="8"/>
        <v>0</v>
      </c>
      <c r="AA57" s="69">
        <f t="shared" si="8"/>
        <v>0</v>
      </c>
      <c r="AB57" s="69">
        <f t="shared" si="8"/>
        <v>0</v>
      </c>
      <c r="AC57" s="69">
        <f t="shared" si="8"/>
        <v>0</v>
      </c>
      <c r="AD57" s="69">
        <f t="shared" si="8"/>
        <v>0</v>
      </c>
      <c r="AE57" s="99">
        <f t="shared" si="8"/>
        <v>154</v>
      </c>
      <c r="AF57" s="69">
        <f t="shared" si="8"/>
        <v>0</v>
      </c>
      <c r="AG57" s="69">
        <f t="shared" si="8"/>
        <v>0</v>
      </c>
      <c r="AH57" s="69">
        <f t="shared" si="8"/>
        <v>0</v>
      </c>
      <c r="AI57" s="99">
        <f t="shared" si="8"/>
        <v>244</v>
      </c>
      <c r="AJ57" s="69">
        <f t="shared" si="8"/>
        <v>0</v>
      </c>
      <c r="AK57" s="69">
        <f t="shared" si="8"/>
        <v>0</v>
      </c>
      <c r="AL57" s="69">
        <f t="shared" si="8"/>
        <v>0</v>
      </c>
      <c r="AM57" s="69">
        <f t="shared" si="8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7"/>
        <v>0</v>
      </c>
      <c r="D58" s="69">
        <f t="shared" si="8"/>
        <v>0</v>
      </c>
      <c r="E58" s="99">
        <f t="shared" si="8"/>
        <v>78</v>
      </c>
      <c r="F58" s="69">
        <f t="shared" si="8"/>
        <v>0</v>
      </c>
      <c r="G58" s="69">
        <f t="shared" si="8"/>
        <v>0</v>
      </c>
      <c r="H58" s="69">
        <f t="shared" si="8"/>
        <v>0</v>
      </c>
      <c r="I58" s="69">
        <f t="shared" si="8"/>
        <v>0</v>
      </c>
      <c r="J58" s="69">
        <f t="shared" si="8"/>
        <v>0</v>
      </c>
      <c r="K58" s="69">
        <f t="shared" si="8"/>
        <v>0</v>
      </c>
      <c r="L58" s="69">
        <f t="shared" si="8"/>
        <v>0</v>
      </c>
      <c r="M58" s="69">
        <f t="shared" si="8"/>
        <v>0</v>
      </c>
      <c r="N58" s="69">
        <f t="shared" si="8"/>
        <v>0</v>
      </c>
      <c r="O58" s="69">
        <f t="shared" si="8"/>
        <v>0</v>
      </c>
      <c r="P58" s="69">
        <f t="shared" si="8"/>
        <v>0</v>
      </c>
      <c r="Q58" s="69">
        <f t="shared" si="8"/>
        <v>0</v>
      </c>
      <c r="R58" s="69">
        <f t="shared" si="8"/>
        <v>0</v>
      </c>
      <c r="S58" s="69">
        <f t="shared" si="8"/>
        <v>0</v>
      </c>
      <c r="T58" s="69">
        <f t="shared" si="8"/>
        <v>0</v>
      </c>
      <c r="U58" s="69">
        <f t="shared" si="8"/>
        <v>0</v>
      </c>
      <c r="V58" s="69">
        <f t="shared" si="8"/>
        <v>0</v>
      </c>
      <c r="W58" s="69">
        <f t="shared" si="8"/>
        <v>0</v>
      </c>
      <c r="X58" s="69">
        <f t="shared" si="8"/>
        <v>0</v>
      </c>
      <c r="Y58" s="69">
        <f t="shared" si="8"/>
        <v>0</v>
      </c>
      <c r="Z58" s="69">
        <f t="shared" si="8"/>
        <v>0</v>
      </c>
      <c r="AA58" s="69">
        <f t="shared" si="8"/>
        <v>0</v>
      </c>
      <c r="AB58" s="69">
        <f t="shared" si="8"/>
        <v>0</v>
      </c>
      <c r="AC58" s="111">
        <f t="shared" si="8"/>
        <v>-116</v>
      </c>
      <c r="AD58" s="69">
        <f t="shared" si="8"/>
        <v>0</v>
      </c>
      <c r="AE58" s="69">
        <f t="shared" si="8"/>
        <v>0</v>
      </c>
      <c r="AF58" s="69">
        <f t="shared" si="8"/>
        <v>0</v>
      </c>
      <c r="AG58" s="69">
        <f t="shared" si="8"/>
        <v>0</v>
      </c>
      <c r="AH58" s="69">
        <f t="shared" si="8"/>
        <v>0</v>
      </c>
      <c r="AI58" s="99">
        <f t="shared" si="8"/>
        <v>-38</v>
      </c>
      <c r="AJ58" s="69">
        <f t="shared" si="8"/>
        <v>0</v>
      </c>
      <c r="AK58" s="69">
        <f t="shared" si="8"/>
        <v>0</v>
      </c>
      <c r="AL58" s="69">
        <f t="shared" si="8"/>
        <v>0</v>
      </c>
      <c r="AM58" s="69">
        <f t="shared" si="8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7"/>
        <v>0</v>
      </c>
      <c r="D59" s="69">
        <f t="shared" si="8"/>
        <v>0</v>
      </c>
      <c r="E59" s="99">
        <f t="shared" si="8"/>
        <v>58</v>
      </c>
      <c r="F59" s="69">
        <f t="shared" si="8"/>
        <v>0</v>
      </c>
      <c r="G59" s="69">
        <f t="shared" si="8"/>
        <v>0</v>
      </c>
      <c r="H59" s="69">
        <f t="shared" si="8"/>
        <v>0</v>
      </c>
      <c r="I59" s="69">
        <f t="shared" si="8"/>
        <v>0</v>
      </c>
      <c r="J59" s="69">
        <f t="shared" si="8"/>
        <v>0</v>
      </c>
      <c r="K59" s="69">
        <f t="shared" si="8"/>
        <v>0</v>
      </c>
      <c r="L59" s="69">
        <f t="shared" si="8"/>
        <v>0</v>
      </c>
      <c r="M59" s="69">
        <f t="shared" si="8"/>
        <v>0</v>
      </c>
      <c r="N59" s="69">
        <f t="shared" si="8"/>
        <v>0</v>
      </c>
      <c r="O59" s="69">
        <f t="shared" si="8"/>
        <v>0</v>
      </c>
      <c r="P59" s="69">
        <f t="shared" si="8"/>
        <v>0</v>
      </c>
      <c r="Q59" s="69">
        <f t="shared" si="8"/>
        <v>0</v>
      </c>
      <c r="R59" s="69">
        <f t="shared" si="8"/>
        <v>0</v>
      </c>
      <c r="S59" s="69">
        <f t="shared" si="8"/>
        <v>0</v>
      </c>
      <c r="T59" s="69">
        <f t="shared" si="8"/>
        <v>0</v>
      </c>
      <c r="U59" s="69">
        <f t="shared" si="8"/>
        <v>0</v>
      </c>
      <c r="V59" s="69">
        <f t="shared" si="8"/>
        <v>0</v>
      </c>
      <c r="W59" s="69">
        <f t="shared" si="8"/>
        <v>0</v>
      </c>
      <c r="X59" s="69">
        <f t="shared" si="8"/>
        <v>0</v>
      </c>
      <c r="Y59" s="69">
        <f t="shared" si="8"/>
        <v>0</v>
      </c>
      <c r="Z59" s="69">
        <f t="shared" si="8"/>
        <v>0</v>
      </c>
      <c r="AA59" s="99">
        <f t="shared" si="8"/>
        <v>80</v>
      </c>
      <c r="AB59" s="69">
        <f t="shared" si="8"/>
        <v>0</v>
      </c>
      <c r="AC59" s="69">
        <f t="shared" si="8"/>
        <v>0</v>
      </c>
      <c r="AD59" s="69">
        <f t="shared" si="8"/>
        <v>0</v>
      </c>
      <c r="AE59" s="69">
        <f t="shared" si="8"/>
        <v>0</v>
      </c>
      <c r="AF59" s="69">
        <f t="shared" si="8"/>
        <v>0</v>
      </c>
      <c r="AG59" s="69">
        <f t="shared" si="8"/>
        <v>0</v>
      </c>
      <c r="AH59" s="69">
        <f t="shared" si="8"/>
        <v>0</v>
      </c>
      <c r="AI59" s="99">
        <f t="shared" si="8"/>
        <v>138</v>
      </c>
      <c r="AJ59" s="69">
        <f t="shared" si="8"/>
        <v>0</v>
      </c>
      <c r="AK59" s="69">
        <f t="shared" si="8"/>
        <v>0</v>
      </c>
      <c r="AL59" s="69">
        <f t="shared" si="8"/>
        <v>0</v>
      </c>
      <c r="AM59" s="69">
        <f t="shared" si="8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7"/>
        <v>0</v>
      </c>
      <c r="D60" s="69">
        <f t="shared" si="8"/>
        <v>0</v>
      </c>
      <c r="E60" s="69">
        <f t="shared" si="8"/>
        <v>0</v>
      </c>
      <c r="F60" s="69">
        <f t="shared" si="8"/>
        <v>0</v>
      </c>
      <c r="G60" s="69">
        <f t="shared" si="8"/>
        <v>0</v>
      </c>
      <c r="H60" s="69">
        <f t="shared" si="8"/>
        <v>0</v>
      </c>
      <c r="I60" s="69">
        <f t="shared" si="8"/>
        <v>0</v>
      </c>
      <c r="J60" s="69">
        <f t="shared" si="8"/>
        <v>0</v>
      </c>
      <c r="K60" s="69">
        <f t="shared" si="8"/>
        <v>0</v>
      </c>
      <c r="L60" s="69">
        <f t="shared" si="8"/>
        <v>0</v>
      </c>
      <c r="M60" s="69">
        <f t="shared" si="8"/>
        <v>0</v>
      </c>
      <c r="N60" s="69">
        <f t="shared" si="8"/>
        <v>0</v>
      </c>
      <c r="O60" s="69">
        <f t="shared" si="8"/>
        <v>0</v>
      </c>
      <c r="P60" s="69">
        <f t="shared" si="8"/>
        <v>0</v>
      </c>
      <c r="Q60" s="99">
        <f t="shared" si="8"/>
        <v>78</v>
      </c>
      <c r="R60" s="69">
        <f t="shared" si="8"/>
        <v>0</v>
      </c>
      <c r="S60" s="69">
        <f t="shared" si="8"/>
        <v>0</v>
      </c>
      <c r="T60" s="69">
        <f t="shared" si="8"/>
        <v>0</v>
      </c>
      <c r="U60" s="69">
        <f t="shared" si="8"/>
        <v>0</v>
      </c>
      <c r="V60" s="69">
        <f t="shared" si="8"/>
        <v>0</v>
      </c>
      <c r="W60" s="69">
        <f t="shared" si="8"/>
        <v>0</v>
      </c>
      <c r="X60" s="69">
        <f t="shared" si="8"/>
        <v>0</v>
      </c>
      <c r="Y60" s="111">
        <f t="shared" si="8"/>
        <v>-60</v>
      </c>
      <c r="Z60" s="69">
        <f t="shared" si="8"/>
        <v>0</v>
      </c>
      <c r="AA60" s="69">
        <f t="shared" si="8"/>
        <v>0</v>
      </c>
      <c r="AB60" s="69">
        <f t="shared" si="8"/>
        <v>0</v>
      </c>
      <c r="AC60" s="69">
        <f t="shared" si="8"/>
        <v>0</v>
      </c>
      <c r="AD60" s="69">
        <f t="shared" si="8"/>
        <v>0</v>
      </c>
      <c r="AE60" s="69">
        <f t="shared" si="8"/>
        <v>0</v>
      </c>
      <c r="AF60" s="69">
        <f t="shared" si="8"/>
        <v>0</v>
      </c>
      <c r="AG60" s="69">
        <f t="shared" si="8"/>
        <v>0</v>
      </c>
      <c r="AH60" s="69">
        <f t="shared" si="8"/>
        <v>0</v>
      </c>
      <c r="AI60" s="99">
        <f t="shared" si="8"/>
        <v>18</v>
      </c>
      <c r="AJ60" s="69">
        <f t="shared" si="8"/>
        <v>0</v>
      </c>
      <c r="AK60" s="69">
        <f t="shared" si="8"/>
        <v>0</v>
      </c>
      <c r="AL60" s="69">
        <f t="shared" si="8"/>
        <v>0</v>
      </c>
      <c r="AM60" s="69">
        <f t="shared" si="8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7"/>
        <v>0</v>
      </c>
      <c r="D61" s="69">
        <f t="shared" si="8"/>
        <v>0</v>
      </c>
      <c r="E61" s="69">
        <f t="shared" si="8"/>
        <v>0</v>
      </c>
      <c r="F61" s="69">
        <f t="shared" si="8"/>
        <v>0</v>
      </c>
      <c r="G61" s="69">
        <f t="shared" si="8"/>
        <v>0</v>
      </c>
      <c r="H61" s="69">
        <f t="shared" si="8"/>
        <v>0</v>
      </c>
      <c r="I61" s="69">
        <f t="shared" si="8"/>
        <v>0</v>
      </c>
      <c r="J61" s="69">
        <f t="shared" si="8"/>
        <v>0</v>
      </c>
      <c r="K61" s="69">
        <f t="shared" si="8"/>
        <v>0</v>
      </c>
      <c r="L61" s="69">
        <f t="shared" si="8"/>
        <v>0</v>
      </c>
      <c r="M61" s="69">
        <f t="shared" si="8"/>
        <v>0</v>
      </c>
      <c r="N61" s="69">
        <f t="shared" si="8"/>
        <v>0</v>
      </c>
      <c r="O61" s="69">
        <f t="shared" si="8"/>
        <v>0</v>
      </c>
      <c r="P61" s="69">
        <f t="shared" si="8"/>
        <v>0</v>
      </c>
      <c r="Q61" s="69">
        <f t="shared" si="8"/>
        <v>0</v>
      </c>
      <c r="R61" s="69">
        <f t="shared" si="8"/>
        <v>0</v>
      </c>
      <c r="S61" s="69">
        <f t="shared" si="8"/>
        <v>0</v>
      </c>
      <c r="T61" s="69">
        <f t="shared" si="8"/>
        <v>0</v>
      </c>
      <c r="U61" s="69">
        <f t="shared" si="8"/>
        <v>0</v>
      </c>
      <c r="V61" s="69">
        <f t="shared" si="8"/>
        <v>0</v>
      </c>
      <c r="W61" s="69">
        <f t="shared" si="8"/>
        <v>0</v>
      </c>
      <c r="X61" s="69">
        <f t="shared" si="8"/>
        <v>0</v>
      </c>
      <c r="Y61" s="69">
        <f t="shared" si="8"/>
        <v>0</v>
      </c>
      <c r="Z61" s="69">
        <f t="shared" si="8"/>
        <v>0</v>
      </c>
      <c r="AA61" s="69">
        <f t="shared" si="8"/>
        <v>0</v>
      </c>
      <c r="AB61" s="69">
        <f t="shared" si="8"/>
        <v>0</v>
      </c>
      <c r="AC61" s="69">
        <f t="shared" si="8"/>
        <v>0</v>
      </c>
      <c r="AD61" s="69">
        <f t="shared" si="8"/>
        <v>0</v>
      </c>
      <c r="AE61" s="69">
        <f t="shared" si="8"/>
        <v>0</v>
      </c>
      <c r="AF61" s="69">
        <f t="shared" si="8"/>
        <v>0</v>
      </c>
      <c r="AG61" s="69">
        <f t="shared" si="8"/>
        <v>0</v>
      </c>
      <c r="AH61" s="69">
        <f t="shared" si="8"/>
        <v>0</v>
      </c>
      <c r="AI61" s="69">
        <f t="shared" si="8"/>
        <v>0</v>
      </c>
      <c r="AJ61" s="69">
        <f t="shared" si="8"/>
        <v>0</v>
      </c>
      <c r="AK61" s="69">
        <f t="shared" si="8"/>
        <v>0</v>
      </c>
      <c r="AL61" s="69">
        <f t="shared" si="8"/>
        <v>0</v>
      </c>
      <c r="AM61" s="69">
        <f t="shared" si="8"/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7"/>
        <v>0</v>
      </c>
      <c r="D62" s="69">
        <f t="shared" si="8"/>
        <v>0</v>
      </c>
      <c r="E62" s="69">
        <f t="shared" si="8"/>
        <v>0</v>
      </c>
      <c r="F62" s="69">
        <f t="shared" si="8"/>
        <v>0</v>
      </c>
      <c r="G62" s="69">
        <f t="shared" ref="G62:AM62" si="9">G48+G35+G22+G9</f>
        <v>0</v>
      </c>
      <c r="H62" s="69">
        <f t="shared" si="9"/>
        <v>0</v>
      </c>
      <c r="I62" s="69">
        <f t="shared" si="9"/>
        <v>0</v>
      </c>
      <c r="J62" s="69">
        <f t="shared" si="9"/>
        <v>0</v>
      </c>
      <c r="K62" s="69">
        <f t="shared" si="9"/>
        <v>0</v>
      </c>
      <c r="L62" s="69">
        <f t="shared" si="9"/>
        <v>0</v>
      </c>
      <c r="M62" s="69">
        <f t="shared" si="9"/>
        <v>0</v>
      </c>
      <c r="N62" s="69">
        <f t="shared" si="9"/>
        <v>0</v>
      </c>
      <c r="O62" s="69">
        <f t="shared" si="9"/>
        <v>0</v>
      </c>
      <c r="P62" s="69">
        <f t="shared" si="9"/>
        <v>0</v>
      </c>
      <c r="Q62" s="69">
        <f t="shared" si="9"/>
        <v>0</v>
      </c>
      <c r="R62" s="69">
        <f t="shared" si="9"/>
        <v>0</v>
      </c>
      <c r="S62" s="69">
        <f t="shared" si="9"/>
        <v>0</v>
      </c>
      <c r="T62" s="69">
        <f t="shared" si="9"/>
        <v>0</v>
      </c>
      <c r="U62" s="69">
        <f t="shared" si="9"/>
        <v>0</v>
      </c>
      <c r="V62" s="69">
        <f t="shared" si="9"/>
        <v>0</v>
      </c>
      <c r="W62" s="69">
        <f t="shared" si="9"/>
        <v>0</v>
      </c>
      <c r="X62" s="69">
        <f t="shared" si="9"/>
        <v>0</v>
      </c>
      <c r="Y62" s="69">
        <f t="shared" si="9"/>
        <v>0</v>
      </c>
      <c r="Z62" s="69">
        <f t="shared" si="9"/>
        <v>0</v>
      </c>
      <c r="AA62" s="69">
        <f t="shared" si="9"/>
        <v>0</v>
      </c>
      <c r="AB62" s="69">
        <f t="shared" si="9"/>
        <v>0</v>
      </c>
      <c r="AC62" s="69">
        <f t="shared" si="9"/>
        <v>0</v>
      </c>
      <c r="AD62" s="69">
        <f t="shared" si="9"/>
        <v>0</v>
      </c>
      <c r="AE62" s="69">
        <f t="shared" si="9"/>
        <v>0</v>
      </c>
      <c r="AF62" s="69">
        <f t="shared" si="9"/>
        <v>0</v>
      </c>
      <c r="AG62" s="69">
        <f t="shared" si="9"/>
        <v>0</v>
      </c>
      <c r="AH62" s="69">
        <f t="shared" si="9"/>
        <v>0</v>
      </c>
      <c r="AI62" s="69">
        <f t="shared" si="9"/>
        <v>0</v>
      </c>
      <c r="AJ62" s="69">
        <f t="shared" si="9"/>
        <v>0</v>
      </c>
      <c r="AK62" s="69">
        <f t="shared" si="9"/>
        <v>0</v>
      </c>
      <c r="AL62" s="69">
        <f t="shared" si="9"/>
        <v>0</v>
      </c>
      <c r="AM62" s="69">
        <f t="shared" si="9"/>
        <v>0</v>
      </c>
      <c r="AN62" s="65"/>
      <c r="AO62" s="65"/>
    </row>
    <row r="63" spans="1:41" s="62" customFormat="1">
      <c r="A63" s="71" t="s">
        <v>26</v>
      </c>
      <c r="B63" s="70"/>
      <c r="C63" s="99">
        <f t="shared" si="7"/>
        <v>90</v>
      </c>
      <c r="D63" s="69">
        <f t="shared" ref="D63:AM66" si="10">D49+D36+D23+D10</f>
        <v>0</v>
      </c>
      <c r="E63" s="69">
        <f t="shared" si="10"/>
        <v>0</v>
      </c>
      <c r="F63" s="69">
        <f t="shared" si="10"/>
        <v>0</v>
      </c>
      <c r="G63" s="69">
        <f t="shared" si="10"/>
        <v>0</v>
      </c>
      <c r="H63" s="69">
        <f t="shared" si="10"/>
        <v>0</v>
      </c>
      <c r="I63" s="69">
        <f t="shared" si="10"/>
        <v>0</v>
      </c>
      <c r="J63" s="69">
        <f t="shared" si="10"/>
        <v>0</v>
      </c>
      <c r="K63" s="69">
        <f t="shared" si="10"/>
        <v>0</v>
      </c>
      <c r="L63" s="69">
        <f t="shared" si="10"/>
        <v>0</v>
      </c>
      <c r="M63" s="69">
        <f t="shared" si="10"/>
        <v>0</v>
      </c>
      <c r="N63" s="69">
        <f t="shared" si="10"/>
        <v>0</v>
      </c>
      <c r="O63" s="69">
        <f t="shared" si="10"/>
        <v>0</v>
      </c>
      <c r="P63" s="69">
        <f t="shared" si="10"/>
        <v>0</v>
      </c>
      <c r="Q63" s="69">
        <f t="shared" si="10"/>
        <v>0</v>
      </c>
      <c r="R63" s="69">
        <f t="shared" si="10"/>
        <v>0</v>
      </c>
      <c r="S63" s="69">
        <f t="shared" si="10"/>
        <v>0</v>
      </c>
      <c r="T63" s="69">
        <f t="shared" si="10"/>
        <v>0</v>
      </c>
      <c r="U63" s="69">
        <f t="shared" si="10"/>
        <v>0</v>
      </c>
      <c r="V63" s="69">
        <f t="shared" si="10"/>
        <v>0</v>
      </c>
      <c r="W63" s="69">
        <f t="shared" si="10"/>
        <v>0</v>
      </c>
      <c r="X63" s="69">
        <f t="shared" si="10"/>
        <v>0</v>
      </c>
      <c r="Y63" s="69">
        <f t="shared" si="10"/>
        <v>0</v>
      </c>
      <c r="Z63" s="69">
        <f t="shared" si="10"/>
        <v>0</v>
      </c>
      <c r="AA63" s="69">
        <f t="shared" si="10"/>
        <v>0</v>
      </c>
      <c r="AB63" s="69">
        <f t="shared" si="10"/>
        <v>0</v>
      </c>
      <c r="AC63" s="69">
        <f t="shared" si="10"/>
        <v>0</v>
      </c>
      <c r="AD63" s="69">
        <f t="shared" si="10"/>
        <v>0</v>
      </c>
      <c r="AE63" s="69">
        <f t="shared" si="10"/>
        <v>0</v>
      </c>
      <c r="AF63" s="69">
        <f t="shared" si="10"/>
        <v>0</v>
      </c>
      <c r="AG63" s="69">
        <f t="shared" si="10"/>
        <v>0</v>
      </c>
      <c r="AH63" s="69">
        <f t="shared" si="10"/>
        <v>0</v>
      </c>
      <c r="AI63" s="99">
        <f t="shared" si="10"/>
        <v>90</v>
      </c>
      <c r="AJ63" s="69">
        <f t="shared" si="10"/>
        <v>0</v>
      </c>
      <c r="AK63" s="69">
        <f t="shared" si="10"/>
        <v>0</v>
      </c>
      <c r="AL63" s="69">
        <f t="shared" si="10"/>
        <v>0</v>
      </c>
      <c r="AM63" s="69">
        <f t="shared" si="10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7"/>
        <v>0</v>
      </c>
      <c r="D64" s="69">
        <f t="shared" si="10"/>
        <v>0</v>
      </c>
      <c r="E64" s="99">
        <f t="shared" si="10"/>
        <v>128</v>
      </c>
      <c r="F64" s="69">
        <f t="shared" si="10"/>
        <v>0</v>
      </c>
      <c r="G64" s="69">
        <f t="shared" si="10"/>
        <v>0</v>
      </c>
      <c r="H64" s="69">
        <f t="shared" si="10"/>
        <v>0</v>
      </c>
      <c r="I64" s="69">
        <f t="shared" si="10"/>
        <v>0</v>
      </c>
      <c r="J64" s="99">
        <f t="shared" si="10"/>
        <v>62</v>
      </c>
      <c r="K64" s="99">
        <f t="shared" si="10"/>
        <v>40</v>
      </c>
      <c r="L64" s="69">
        <f t="shared" si="10"/>
        <v>0</v>
      </c>
      <c r="M64" s="69">
        <f t="shared" si="10"/>
        <v>0</v>
      </c>
      <c r="N64" s="69">
        <f t="shared" si="10"/>
        <v>0</v>
      </c>
      <c r="O64" s="69">
        <f t="shared" si="10"/>
        <v>0</v>
      </c>
      <c r="P64" s="69">
        <f t="shared" si="10"/>
        <v>0</v>
      </c>
      <c r="Q64" s="69">
        <f t="shared" si="10"/>
        <v>0</v>
      </c>
      <c r="R64" s="69">
        <f t="shared" si="10"/>
        <v>0</v>
      </c>
      <c r="S64" s="69">
        <f t="shared" si="10"/>
        <v>0</v>
      </c>
      <c r="T64" s="69">
        <f t="shared" si="10"/>
        <v>0</v>
      </c>
      <c r="U64" s="69">
        <f t="shared" si="10"/>
        <v>0</v>
      </c>
      <c r="V64" s="69">
        <f t="shared" si="10"/>
        <v>0</v>
      </c>
      <c r="W64" s="69">
        <f t="shared" si="10"/>
        <v>0</v>
      </c>
      <c r="X64" s="69">
        <f t="shared" si="10"/>
        <v>0</v>
      </c>
      <c r="Y64" s="69">
        <f t="shared" si="10"/>
        <v>0</v>
      </c>
      <c r="Z64" s="69">
        <f t="shared" si="10"/>
        <v>0</v>
      </c>
      <c r="AA64" s="69">
        <f t="shared" si="10"/>
        <v>0</v>
      </c>
      <c r="AB64" s="69">
        <f t="shared" si="10"/>
        <v>0</v>
      </c>
      <c r="AC64" s="69">
        <f t="shared" si="10"/>
        <v>0</v>
      </c>
      <c r="AD64" s="69">
        <f t="shared" si="10"/>
        <v>0</v>
      </c>
      <c r="AE64" s="69">
        <f t="shared" si="10"/>
        <v>0</v>
      </c>
      <c r="AF64" s="69">
        <f t="shared" si="10"/>
        <v>0</v>
      </c>
      <c r="AG64" s="69">
        <f t="shared" si="10"/>
        <v>0</v>
      </c>
      <c r="AH64" s="69">
        <f t="shared" si="10"/>
        <v>0</v>
      </c>
      <c r="AI64" s="99">
        <f t="shared" si="10"/>
        <v>230</v>
      </c>
      <c r="AJ64" s="69">
        <f t="shared" si="10"/>
        <v>0</v>
      </c>
      <c r="AK64" s="69">
        <f t="shared" si="10"/>
        <v>0</v>
      </c>
      <c r="AL64" s="69">
        <f t="shared" si="10"/>
        <v>0</v>
      </c>
      <c r="AM64" s="69">
        <f t="shared" si="10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7"/>
        <v>0</v>
      </c>
      <c r="D65" s="69">
        <f t="shared" si="10"/>
        <v>0</v>
      </c>
      <c r="E65" s="69">
        <f t="shared" si="10"/>
        <v>0</v>
      </c>
      <c r="F65" s="69">
        <f t="shared" si="10"/>
        <v>0</v>
      </c>
      <c r="G65" s="69">
        <f t="shared" si="10"/>
        <v>0</v>
      </c>
      <c r="H65" s="69">
        <f t="shared" si="10"/>
        <v>0</v>
      </c>
      <c r="I65" s="69">
        <f t="shared" si="10"/>
        <v>0</v>
      </c>
      <c r="J65" s="69">
        <f t="shared" si="10"/>
        <v>0</v>
      </c>
      <c r="K65" s="69">
        <f t="shared" si="10"/>
        <v>0</v>
      </c>
      <c r="L65" s="69">
        <f t="shared" si="10"/>
        <v>0</v>
      </c>
      <c r="M65" s="69">
        <f t="shared" si="10"/>
        <v>0</v>
      </c>
      <c r="N65" s="69">
        <f t="shared" si="10"/>
        <v>0</v>
      </c>
      <c r="O65" s="69">
        <f t="shared" si="10"/>
        <v>0</v>
      </c>
      <c r="P65" s="69">
        <f t="shared" si="10"/>
        <v>0</v>
      </c>
      <c r="Q65" s="99">
        <f t="shared" si="10"/>
        <v>220</v>
      </c>
      <c r="R65" s="69">
        <f t="shared" si="10"/>
        <v>0</v>
      </c>
      <c r="S65" s="69">
        <f t="shared" si="10"/>
        <v>0</v>
      </c>
      <c r="T65" s="69">
        <f t="shared" si="10"/>
        <v>0</v>
      </c>
      <c r="U65" s="69">
        <f t="shared" si="10"/>
        <v>0</v>
      </c>
      <c r="V65" s="69">
        <f t="shared" si="10"/>
        <v>0</v>
      </c>
      <c r="W65" s="69">
        <f t="shared" si="10"/>
        <v>0</v>
      </c>
      <c r="X65" s="69">
        <f t="shared" si="10"/>
        <v>0</v>
      </c>
      <c r="Y65" s="69">
        <f t="shared" si="10"/>
        <v>0</v>
      </c>
      <c r="Z65" s="69">
        <f t="shared" si="10"/>
        <v>0</v>
      </c>
      <c r="AA65" s="69">
        <f t="shared" si="10"/>
        <v>0</v>
      </c>
      <c r="AB65" s="69">
        <f t="shared" si="10"/>
        <v>0</v>
      </c>
      <c r="AC65" s="69">
        <f t="shared" si="10"/>
        <v>0</v>
      </c>
      <c r="AD65" s="69">
        <f t="shared" si="10"/>
        <v>0</v>
      </c>
      <c r="AE65" s="69">
        <f t="shared" si="10"/>
        <v>0</v>
      </c>
      <c r="AF65" s="69">
        <f t="shared" si="10"/>
        <v>0</v>
      </c>
      <c r="AG65" s="69">
        <f t="shared" si="10"/>
        <v>0</v>
      </c>
      <c r="AH65" s="69">
        <f t="shared" si="10"/>
        <v>0</v>
      </c>
      <c r="AI65" s="99">
        <f t="shared" si="10"/>
        <v>220</v>
      </c>
      <c r="AJ65" s="69">
        <f t="shared" si="10"/>
        <v>0</v>
      </c>
      <c r="AK65" s="69">
        <f t="shared" si="10"/>
        <v>0</v>
      </c>
      <c r="AL65" s="69">
        <f t="shared" si="10"/>
        <v>0</v>
      </c>
      <c r="AM65" s="69">
        <f t="shared" si="10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7"/>
        <v>0</v>
      </c>
      <c r="D66" s="69">
        <f t="shared" si="10"/>
        <v>0</v>
      </c>
      <c r="E66" s="69">
        <f t="shared" si="10"/>
        <v>0</v>
      </c>
      <c r="F66" s="69">
        <f t="shared" si="10"/>
        <v>0</v>
      </c>
      <c r="G66" s="69">
        <f t="shared" si="10"/>
        <v>0</v>
      </c>
      <c r="H66" s="69">
        <f t="shared" si="10"/>
        <v>0</v>
      </c>
      <c r="I66" s="69">
        <f t="shared" si="10"/>
        <v>0</v>
      </c>
      <c r="J66" s="69">
        <f t="shared" si="10"/>
        <v>0</v>
      </c>
      <c r="K66" s="69">
        <f t="shared" si="10"/>
        <v>0</v>
      </c>
      <c r="L66" s="69">
        <f t="shared" si="10"/>
        <v>0</v>
      </c>
      <c r="M66" s="69">
        <f t="shared" si="10"/>
        <v>0</v>
      </c>
      <c r="N66" s="69">
        <f t="shared" si="10"/>
        <v>0</v>
      </c>
      <c r="O66" s="69">
        <f t="shared" si="10"/>
        <v>0</v>
      </c>
      <c r="P66" s="69">
        <f t="shared" si="10"/>
        <v>0</v>
      </c>
      <c r="Q66" s="69">
        <f t="shared" si="10"/>
        <v>0</v>
      </c>
      <c r="R66" s="69">
        <f t="shared" si="10"/>
        <v>0</v>
      </c>
      <c r="S66" s="69">
        <f t="shared" si="10"/>
        <v>0</v>
      </c>
      <c r="T66" s="69">
        <f t="shared" si="10"/>
        <v>0</v>
      </c>
      <c r="U66" s="69">
        <f t="shared" si="10"/>
        <v>0</v>
      </c>
      <c r="V66" s="69">
        <f t="shared" si="10"/>
        <v>0</v>
      </c>
      <c r="W66" s="69">
        <f t="shared" si="10"/>
        <v>0</v>
      </c>
      <c r="X66" s="69">
        <f t="shared" si="10"/>
        <v>0</v>
      </c>
      <c r="Y66" s="69">
        <f t="shared" si="10"/>
        <v>0</v>
      </c>
      <c r="Z66" s="69">
        <f t="shared" si="10"/>
        <v>0</v>
      </c>
      <c r="AA66" s="69">
        <f t="shared" si="10"/>
        <v>0</v>
      </c>
      <c r="AB66" s="69">
        <f t="shared" si="10"/>
        <v>0</v>
      </c>
      <c r="AC66" s="69">
        <f t="shared" si="10"/>
        <v>0</v>
      </c>
      <c r="AD66" s="69">
        <f t="shared" si="10"/>
        <v>0</v>
      </c>
      <c r="AE66" s="69">
        <f t="shared" si="10"/>
        <v>0</v>
      </c>
      <c r="AF66" s="69">
        <f t="shared" si="10"/>
        <v>0</v>
      </c>
      <c r="AG66" s="69">
        <f t="shared" si="10"/>
        <v>0</v>
      </c>
      <c r="AH66" s="69">
        <f t="shared" si="10"/>
        <v>0</v>
      </c>
      <c r="AI66" s="69">
        <f t="shared" si="10"/>
        <v>0</v>
      </c>
      <c r="AJ66" s="69">
        <f t="shared" si="10"/>
        <v>0</v>
      </c>
      <c r="AK66" s="69">
        <f t="shared" si="10"/>
        <v>0</v>
      </c>
      <c r="AL66" s="69">
        <f t="shared" si="10"/>
        <v>0</v>
      </c>
      <c r="AM66" s="69">
        <f t="shared" si="10"/>
        <v>0</v>
      </c>
      <c r="AN66" s="65"/>
      <c r="AO66" s="65"/>
    </row>
    <row r="67" spans="1:41" s="62" customFormat="1">
      <c r="A67" s="68" t="s">
        <v>75</v>
      </c>
      <c r="B67" s="68"/>
      <c r="C67" s="99">
        <f>SUM(C55:C66)</f>
        <v>90</v>
      </c>
      <c r="D67" s="67">
        <f t="shared" ref="D67:AJ67" si="11">SUM(D55:D66)</f>
        <v>0</v>
      </c>
      <c r="E67" s="99">
        <f t="shared" si="11"/>
        <v>344</v>
      </c>
      <c r="F67" s="67">
        <f t="shared" si="11"/>
        <v>0</v>
      </c>
      <c r="G67" s="67">
        <f t="shared" si="11"/>
        <v>0</v>
      </c>
      <c r="H67" s="67">
        <f t="shared" si="11"/>
        <v>0</v>
      </c>
      <c r="I67" s="99">
        <f t="shared" si="11"/>
        <v>70</v>
      </c>
      <c r="J67" s="99">
        <f t="shared" si="11"/>
        <v>62</v>
      </c>
      <c r="K67" s="99">
        <f t="shared" si="11"/>
        <v>40</v>
      </c>
      <c r="L67" s="66">
        <f t="shared" si="11"/>
        <v>0</v>
      </c>
      <c r="M67" s="67">
        <f t="shared" si="11"/>
        <v>0</v>
      </c>
      <c r="N67" s="67">
        <f t="shared" si="11"/>
        <v>0</v>
      </c>
      <c r="O67" s="67">
        <f t="shared" si="11"/>
        <v>0</v>
      </c>
      <c r="P67" s="67">
        <f t="shared" si="11"/>
        <v>0</v>
      </c>
      <c r="Q67" s="99">
        <f t="shared" si="11"/>
        <v>638</v>
      </c>
      <c r="R67" s="67">
        <f t="shared" si="11"/>
        <v>0</v>
      </c>
      <c r="S67" s="67">
        <f t="shared" si="11"/>
        <v>0</v>
      </c>
      <c r="T67" s="67">
        <f t="shared" si="11"/>
        <v>0</v>
      </c>
      <c r="U67" s="67">
        <f t="shared" si="11"/>
        <v>0</v>
      </c>
      <c r="V67" s="67">
        <f t="shared" si="11"/>
        <v>0</v>
      </c>
      <c r="W67" s="67">
        <f t="shared" si="11"/>
        <v>0</v>
      </c>
      <c r="X67" s="67">
        <f t="shared" si="11"/>
        <v>0</v>
      </c>
      <c r="Y67" s="107">
        <f t="shared" si="11"/>
        <v>-60</v>
      </c>
      <c r="Z67" s="67">
        <f t="shared" si="11"/>
        <v>0</v>
      </c>
      <c r="AA67" s="99">
        <f t="shared" si="11"/>
        <v>80</v>
      </c>
      <c r="AB67" s="67">
        <f t="shared" si="11"/>
        <v>0</v>
      </c>
      <c r="AC67" s="107">
        <f t="shared" si="11"/>
        <v>-116</v>
      </c>
      <c r="AD67" s="67">
        <f t="shared" si="11"/>
        <v>0</v>
      </c>
      <c r="AE67" s="99">
        <f t="shared" si="11"/>
        <v>154</v>
      </c>
      <c r="AF67" s="99">
        <f t="shared" si="11"/>
        <v>36</v>
      </c>
      <c r="AG67" s="67">
        <f t="shared" si="11"/>
        <v>0</v>
      </c>
      <c r="AH67" s="67">
        <f t="shared" si="11"/>
        <v>0</v>
      </c>
      <c r="AI67" s="99">
        <f>SUM(AI55:AI66)</f>
        <v>1338</v>
      </c>
      <c r="AJ67" s="67">
        <f t="shared" si="11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109">
        <f>AI67</f>
        <v>1338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2" priority="1" stopIfTrue="1" operator="equal">
      <formula>4</formula>
    </cfRule>
  </conditionalFormatting>
  <pageMargins left="0.7" right="0.7" top="0.75" bottom="0.75" header="0.3" footer="0.3"/>
  <pageSetup orientation="portrait" r:id="rId1"/>
  <ignoredErrors>
    <ignoredError sqref="AI28 AI15 AI2" formulaRange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O157"/>
  <sheetViews>
    <sheetView zoomScale="80" zoomScaleNormal="80" workbookViewId="0">
      <pane ySplit="1" topLeftCell="A2" activePane="bottomLeft" state="frozen"/>
      <selection pane="bottomLeft" activeCell="Z37" sqref="Z37"/>
    </sheetView>
  </sheetViews>
  <sheetFormatPr defaultRowHeight="11.25"/>
  <cols>
    <col min="1" max="1" width="14.140625" style="63" bestFit="1" customWidth="1"/>
    <col min="2" max="2" width="9.85546875" style="63" bestFit="1" customWidth="1"/>
    <col min="3" max="3" width="4.140625" style="62" customWidth="1"/>
    <col min="4" max="4" width="4" style="62" customWidth="1"/>
    <col min="5" max="5" width="4.85546875" style="62" bestFit="1" customWidth="1"/>
    <col min="6" max="6" width="4.85546875" style="62" customWidth="1"/>
    <col min="7" max="7" width="5.140625" style="62" customWidth="1"/>
    <col min="8" max="10" width="5.28515625" style="61" customWidth="1"/>
    <col min="11" max="11" width="5.42578125" style="61" customWidth="1"/>
    <col min="12" max="12" width="5.85546875" style="61" customWidth="1"/>
    <col min="13" max="13" width="5.5703125" style="61" customWidth="1"/>
    <col min="14" max="14" width="6.140625" style="61" customWidth="1"/>
    <col min="15" max="15" width="5.42578125" style="61" customWidth="1"/>
    <col min="16" max="17" width="5.85546875" style="61" customWidth="1"/>
    <col min="18" max="18" width="5.5703125" style="61" customWidth="1"/>
    <col min="19" max="19" width="5.7109375" style="61" customWidth="1"/>
    <col min="20" max="20" width="5.28515625" style="61" customWidth="1"/>
    <col min="21" max="21" width="4.7109375" style="61" customWidth="1"/>
    <col min="22" max="22" width="6" style="61" customWidth="1"/>
    <col min="23" max="23" width="5.85546875" style="61" customWidth="1"/>
    <col min="24" max="24" width="6" style="61" customWidth="1"/>
    <col min="25" max="25" width="6.140625" style="61" customWidth="1"/>
    <col min="26" max="26" width="5.85546875" style="61" customWidth="1"/>
    <col min="27" max="27" width="6" style="61" customWidth="1"/>
    <col min="28" max="29" width="6.140625" style="61" customWidth="1"/>
    <col min="30" max="30" width="5.85546875" style="61" customWidth="1"/>
    <col min="31" max="31" width="6" style="61" customWidth="1"/>
    <col min="32" max="32" width="6.140625" style="61" customWidth="1"/>
    <col min="33" max="33" width="6" style="61" customWidth="1"/>
    <col min="34" max="34" width="6.140625" style="61" customWidth="1"/>
    <col min="35" max="35" width="5.85546875" style="61" customWidth="1"/>
    <col min="36" max="38" width="6.5703125" style="61" bestFit="1" customWidth="1"/>
    <col min="39" max="39" width="7.28515625" style="61" bestFit="1" customWidth="1"/>
    <col min="40" max="16384" width="9.140625" style="61"/>
  </cols>
  <sheetData>
    <row r="1" spans="1:41" s="83" customFormat="1" ht="63.75" customHeight="1">
      <c r="A1" s="85" t="s">
        <v>73</v>
      </c>
      <c r="B1" s="84" t="s">
        <v>72</v>
      </c>
      <c r="C1" s="87" t="s">
        <v>71</v>
      </c>
      <c r="D1" s="87" t="s">
        <v>70</v>
      </c>
      <c r="E1" s="87" t="s">
        <v>69</v>
      </c>
      <c r="F1" s="87" t="s">
        <v>68</v>
      </c>
      <c r="G1" s="87" t="s">
        <v>67</v>
      </c>
      <c r="H1" s="87" t="s">
        <v>66</v>
      </c>
      <c r="I1" s="87" t="s">
        <v>65</v>
      </c>
      <c r="J1" s="87" t="s">
        <v>64</v>
      </c>
      <c r="K1" s="87" t="s">
        <v>63</v>
      </c>
      <c r="L1" s="87" t="s">
        <v>62</v>
      </c>
      <c r="M1" s="86" t="s">
        <v>61</v>
      </c>
      <c r="N1" s="86" t="s">
        <v>60</v>
      </c>
      <c r="O1" s="86" t="s">
        <v>59</v>
      </c>
      <c r="P1" s="86" t="s">
        <v>58</v>
      </c>
      <c r="Q1" s="86" t="s">
        <v>57</v>
      </c>
      <c r="R1" s="86" t="s">
        <v>56</v>
      </c>
      <c r="S1" s="86" t="s">
        <v>55</v>
      </c>
      <c r="T1" s="86" t="s">
        <v>54</v>
      </c>
      <c r="U1" s="86" t="s">
        <v>53</v>
      </c>
      <c r="V1" s="86" t="s">
        <v>52</v>
      </c>
      <c r="W1" s="86" t="s">
        <v>51</v>
      </c>
      <c r="X1" s="86" t="s">
        <v>50</v>
      </c>
      <c r="Y1" s="86" t="s">
        <v>49</v>
      </c>
      <c r="Z1" s="86" t="s">
        <v>48</v>
      </c>
      <c r="AA1" s="86" t="s">
        <v>47</v>
      </c>
      <c r="AB1" s="86" t="s">
        <v>46</v>
      </c>
      <c r="AC1" s="86" t="s">
        <v>45</v>
      </c>
      <c r="AD1" s="86" t="s">
        <v>44</v>
      </c>
      <c r="AE1" s="86" t="s">
        <v>43</v>
      </c>
      <c r="AF1" s="86" t="s">
        <v>42</v>
      </c>
      <c r="AG1" s="88" t="s">
        <v>41</v>
      </c>
      <c r="AH1" s="88" t="s">
        <v>40</v>
      </c>
      <c r="AI1" s="89" t="s">
        <v>76</v>
      </c>
      <c r="AJ1" s="90" t="s">
        <v>39</v>
      </c>
      <c r="AK1" s="90" t="s">
        <v>38</v>
      </c>
      <c r="AL1" s="90" t="s">
        <v>37</v>
      </c>
      <c r="AM1" s="90" t="s">
        <v>36</v>
      </c>
    </row>
    <row r="2" spans="1:41" s="62" customFormat="1">
      <c r="A2" s="71" t="s">
        <v>35</v>
      </c>
      <c r="B2" s="72">
        <v>44073</v>
      </c>
      <c r="C2" s="79">
        <v>0</v>
      </c>
      <c r="D2" s="79">
        <v>0</v>
      </c>
      <c r="E2" s="79">
        <v>0</v>
      </c>
      <c r="F2" s="79">
        <v>0</v>
      </c>
      <c r="G2" s="79">
        <v>0</v>
      </c>
      <c r="H2" s="79">
        <v>0</v>
      </c>
      <c r="I2" s="79">
        <v>0</v>
      </c>
      <c r="J2" s="79">
        <v>0</v>
      </c>
      <c r="K2" s="79">
        <v>0</v>
      </c>
      <c r="L2" s="79">
        <v>0</v>
      </c>
      <c r="M2" s="79">
        <v>0</v>
      </c>
      <c r="N2" s="79">
        <v>0</v>
      </c>
      <c r="O2" s="79">
        <v>0</v>
      </c>
      <c r="P2" s="79">
        <v>0</v>
      </c>
      <c r="Q2" s="79">
        <v>0</v>
      </c>
      <c r="R2" s="79">
        <v>0</v>
      </c>
      <c r="S2" s="79">
        <v>0</v>
      </c>
      <c r="T2" s="79">
        <v>0</v>
      </c>
      <c r="U2" s="79">
        <v>0</v>
      </c>
      <c r="V2" s="79">
        <v>0</v>
      </c>
      <c r="W2" s="79">
        <v>0</v>
      </c>
      <c r="X2" s="79">
        <v>0</v>
      </c>
      <c r="Y2" s="79">
        <v>0</v>
      </c>
      <c r="Z2" s="79">
        <v>0</v>
      </c>
      <c r="AA2" s="79">
        <v>0</v>
      </c>
      <c r="AB2" s="79">
        <v>0</v>
      </c>
      <c r="AC2" s="79">
        <v>0</v>
      </c>
      <c r="AD2" s="79">
        <v>0</v>
      </c>
      <c r="AE2" s="79">
        <v>0</v>
      </c>
      <c r="AF2" s="79">
        <v>0</v>
      </c>
      <c r="AG2" s="79">
        <v>0</v>
      </c>
      <c r="AH2" s="79">
        <v>0</v>
      </c>
      <c r="AI2" s="78">
        <f>SUM(C2:AH2)</f>
        <v>0</v>
      </c>
      <c r="AJ2" s="78"/>
      <c r="AK2" s="78"/>
      <c r="AL2" s="78"/>
      <c r="AM2" s="78"/>
      <c r="AN2" s="65"/>
      <c r="AO2" s="65"/>
    </row>
    <row r="3" spans="1:41" s="62" customFormat="1">
      <c r="A3" s="71" t="s">
        <v>33</v>
      </c>
      <c r="B3" s="70"/>
      <c r="C3" s="79">
        <v>0</v>
      </c>
      <c r="D3" s="79">
        <v>0</v>
      </c>
      <c r="E3" s="79">
        <v>0</v>
      </c>
      <c r="F3" s="79">
        <v>0</v>
      </c>
      <c r="G3" s="79">
        <v>0</v>
      </c>
      <c r="H3" s="79">
        <v>0</v>
      </c>
      <c r="I3" s="79">
        <v>0</v>
      </c>
      <c r="J3" s="79">
        <v>0</v>
      </c>
      <c r="K3" s="79">
        <v>0</v>
      </c>
      <c r="L3" s="79">
        <v>0</v>
      </c>
      <c r="M3" s="79">
        <v>0</v>
      </c>
      <c r="N3" s="79">
        <v>0</v>
      </c>
      <c r="O3" s="79">
        <v>0</v>
      </c>
      <c r="P3" s="79">
        <v>0</v>
      </c>
      <c r="Q3" s="79">
        <v>0</v>
      </c>
      <c r="R3" s="79">
        <v>0</v>
      </c>
      <c r="S3" s="79">
        <v>0</v>
      </c>
      <c r="T3" s="79">
        <v>0</v>
      </c>
      <c r="U3" s="79">
        <v>0</v>
      </c>
      <c r="V3" s="79">
        <v>0</v>
      </c>
      <c r="W3" s="79">
        <v>0</v>
      </c>
      <c r="X3" s="79">
        <v>0</v>
      </c>
      <c r="Y3" s="79">
        <v>0</v>
      </c>
      <c r="Z3" s="79">
        <v>0</v>
      </c>
      <c r="AA3" s="79">
        <v>0</v>
      </c>
      <c r="AB3" s="79">
        <v>0</v>
      </c>
      <c r="AC3" s="79">
        <v>0</v>
      </c>
      <c r="AD3" s="79">
        <v>0</v>
      </c>
      <c r="AE3" s="79">
        <v>0</v>
      </c>
      <c r="AF3" s="79">
        <v>0</v>
      </c>
      <c r="AG3" s="79">
        <v>0</v>
      </c>
      <c r="AH3" s="79">
        <v>0</v>
      </c>
      <c r="AI3" s="78">
        <f t="shared" ref="AI3:AI14" si="0">SUM(C3:AH3)</f>
        <v>0</v>
      </c>
      <c r="AJ3" s="78"/>
      <c r="AK3" s="78"/>
      <c r="AL3" s="78"/>
      <c r="AM3" s="81"/>
      <c r="AN3" s="65"/>
      <c r="AO3" s="65"/>
    </row>
    <row r="4" spans="1:41" s="62" customFormat="1">
      <c r="A4" s="71" t="s">
        <v>32</v>
      </c>
      <c r="B4" s="70"/>
      <c r="C4" s="79">
        <v>0</v>
      </c>
      <c r="D4" s="79">
        <v>0</v>
      </c>
      <c r="E4" s="79">
        <v>0</v>
      </c>
      <c r="F4" s="79">
        <v>0</v>
      </c>
      <c r="G4" s="79">
        <v>0</v>
      </c>
      <c r="H4" s="79">
        <v>0</v>
      </c>
      <c r="I4" s="79">
        <v>0</v>
      </c>
      <c r="J4" s="79">
        <v>0</v>
      </c>
      <c r="K4" s="79">
        <v>0</v>
      </c>
      <c r="L4" s="79">
        <v>0</v>
      </c>
      <c r="M4" s="79">
        <v>0</v>
      </c>
      <c r="N4" s="79">
        <v>0</v>
      </c>
      <c r="O4" s="79">
        <v>0</v>
      </c>
      <c r="P4" s="79">
        <v>0</v>
      </c>
      <c r="Q4" s="79">
        <v>0</v>
      </c>
      <c r="R4" s="79">
        <v>0</v>
      </c>
      <c r="S4" s="79">
        <v>0</v>
      </c>
      <c r="T4" s="79">
        <v>0</v>
      </c>
      <c r="U4" s="79">
        <v>0</v>
      </c>
      <c r="V4" s="79">
        <v>0</v>
      </c>
      <c r="W4" s="79">
        <v>0</v>
      </c>
      <c r="X4" s="79">
        <v>0</v>
      </c>
      <c r="Y4" s="79">
        <v>0</v>
      </c>
      <c r="Z4" s="79">
        <v>0</v>
      </c>
      <c r="AA4" s="79">
        <v>0</v>
      </c>
      <c r="AB4" s="79">
        <v>0</v>
      </c>
      <c r="AC4" s="79">
        <v>0</v>
      </c>
      <c r="AD4" s="79">
        <v>0</v>
      </c>
      <c r="AE4" s="79">
        <v>0</v>
      </c>
      <c r="AF4" s="79">
        <v>0</v>
      </c>
      <c r="AG4" s="79">
        <v>0</v>
      </c>
      <c r="AH4" s="79">
        <v>0</v>
      </c>
      <c r="AI4" s="78">
        <f t="shared" si="0"/>
        <v>0</v>
      </c>
      <c r="AJ4" s="80"/>
      <c r="AK4" s="80"/>
      <c r="AL4" s="80"/>
      <c r="AM4" s="77"/>
      <c r="AN4" s="65"/>
      <c r="AO4" s="65"/>
    </row>
    <row r="5" spans="1:41" s="62" customFormat="1">
      <c r="A5" s="71" t="s">
        <v>31</v>
      </c>
      <c r="B5" s="70"/>
      <c r="C5" s="79">
        <v>0</v>
      </c>
      <c r="D5" s="79">
        <v>0</v>
      </c>
      <c r="E5" s="79">
        <v>0</v>
      </c>
      <c r="F5" s="79">
        <v>0</v>
      </c>
      <c r="G5" s="79">
        <v>0</v>
      </c>
      <c r="H5" s="79">
        <v>0</v>
      </c>
      <c r="I5" s="79">
        <v>0</v>
      </c>
      <c r="J5" s="79">
        <v>0</v>
      </c>
      <c r="K5" s="79">
        <v>0</v>
      </c>
      <c r="L5" s="79">
        <v>0</v>
      </c>
      <c r="M5" s="79">
        <v>0</v>
      </c>
      <c r="N5" s="79">
        <v>0</v>
      </c>
      <c r="O5" s="79">
        <v>0</v>
      </c>
      <c r="P5" s="79">
        <v>0</v>
      </c>
      <c r="Q5" s="79">
        <v>0</v>
      </c>
      <c r="R5" s="79">
        <v>0</v>
      </c>
      <c r="S5" s="79">
        <v>0</v>
      </c>
      <c r="T5" s="79">
        <v>0</v>
      </c>
      <c r="U5" s="79">
        <v>0</v>
      </c>
      <c r="V5" s="79">
        <v>0</v>
      </c>
      <c r="W5" s="79">
        <v>0</v>
      </c>
      <c r="X5" s="79">
        <v>0</v>
      </c>
      <c r="Y5" s="79">
        <v>0</v>
      </c>
      <c r="Z5" s="79">
        <v>0</v>
      </c>
      <c r="AA5" s="79">
        <v>0</v>
      </c>
      <c r="AB5" s="79">
        <v>0</v>
      </c>
      <c r="AC5" s="79">
        <v>0</v>
      </c>
      <c r="AD5" s="79">
        <v>0</v>
      </c>
      <c r="AE5" s="79">
        <v>0</v>
      </c>
      <c r="AF5" s="79">
        <v>0</v>
      </c>
      <c r="AG5" s="79">
        <v>0</v>
      </c>
      <c r="AH5" s="79">
        <v>0</v>
      </c>
      <c r="AI5" s="78">
        <f t="shared" si="0"/>
        <v>0</v>
      </c>
      <c r="AJ5" s="79"/>
      <c r="AK5" s="79"/>
      <c r="AL5" s="79"/>
      <c r="AM5" s="81"/>
      <c r="AN5" s="65"/>
      <c r="AO5" s="65"/>
    </row>
    <row r="6" spans="1:41" s="62" customFormat="1">
      <c r="A6" s="71" t="s">
        <v>30</v>
      </c>
      <c r="B6" s="70"/>
      <c r="C6" s="79">
        <v>0</v>
      </c>
      <c r="D6" s="79">
        <v>0</v>
      </c>
      <c r="E6" s="79">
        <v>0</v>
      </c>
      <c r="F6" s="79">
        <v>0</v>
      </c>
      <c r="G6" s="79">
        <v>0</v>
      </c>
      <c r="H6" s="79">
        <v>0</v>
      </c>
      <c r="I6" s="79">
        <v>0</v>
      </c>
      <c r="J6" s="79">
        <v>0</v>
      </c>
      <c r="K6" s="79">
        <v>0</v>
      </c>
      <c r="L6" s="79">
        <v>0</v>
      </c>
      <c r="M6" s="79">
        <v>0</v>
      </c>
      <c r="N6" s="79">
        <v>0</v>
      </c>
      <c r="O6" s="79">
        <v>0</v>
      </c>
      <c r="P6" s="79">
        <v>0</v>
      </c>
      <c r="Q6" s="79">
        <v>0</v>
      </c>
      <c r="R6" s="79">
        <v>0</v>
      </c>
      <c r="S6" s="79">
        <v>0</v>
      </c>
      <c r="T6" s="79">
        <v>0</v>
      </c>
      <c r="U6" s="79">
        <v>0</v>
      </c>
      <c r="V6" s="79">
        <v>0</v>
      </c>
      <c r="W6" s="79">
        <v>0</v>
      </c>
      <c r="X6" s="79">
        <v>0</v>
      </c>
      <c r="Y6" s="79">
        <v>0</v>
      </c>
      <c r="Z6" s="79">
        <v>0</v>
      </c>
      <c r="AA6" s="79">
        <v>0</v>
      </c>
      <c r="AB6" s="79">
        <v>0</v>
      </c>
      <c r="AC6" s="79">
        <v>0</v>
      </c>
      <c r="AD6" s="79">
        <v>0</v>
      </c>
      <c r="AE6" s="79">
        <v>0</v>
      </c>
      <c r="AF6" s="79">
        <v>0</v>
      </c>
      <c r="AG6" s="79">
        <v>0</v>
      </c>
      <c r="AH6" s="79">
        <v>0</v>
      </c>
      <c r="AI6" s="78">
        <f t="shared" si="0"/>
        <v>0</v>
      </c>
      <c r="AJ6" s="80"/>
      <c r="AK6" s="80"/>
      <c r="AL6" s="80"/>
      <c r="AM6" s="81"/>
      <c r="AN6" s="65"/>
      <c r="AO6" s="65"/>
    </row>
    <row r="7" spans="1:41" s="62" customFormat="1">
      <c r="A7" s="71" t="s">
        <v>29</v>
      </c>
      <c r="B7" s="70"/>
      <c r="C7" s="79">
        <v>0</v>
      </c>
      <c r="D7" s="79">
        <v>0</v>
      </c>
      <c r="E7" s="79">
        <v>0</v>
      </c>
      <c r="F7" s="79">
        <v>0</v>
      </c>
      <c r="G7" s="79">
        <v>0</v>
      </c>
      <c r="H7" s="79">
        <v>0</v>
      </c>
      <c r="I7" s="79">
        <v>0</v>
      </c>
      <c r="J7" s="79">
        <v>0</v>
      </c>
      <c r="K7" s="79">
        <v>0</v>
      </c>
      <c r="L7" s="79">
        <v>0</v>
      </c>
      <c r="M7" s="79">
        <v>0</v>
      </c>
      <c r="N7" s="79">
        <v>0</v>
      </c>
      <c r="O7" s="79">
        <v>0</v>
      </c>
      <c r="P7" s="79">
        <v>0</v>
      </c>
      <c r="Q7" s="79">
        <v>0</v>
      </c>
      <c r="R7" s="79">
        <v>0</v>
      </c>
      <c r="S7" s="79">
        <v>0</v>
      </c>
      <c r="T7" s="79">
        <v>0</v>
      </c>
      <c r="U7" s="79">
        <v>0</v>
      </c>
      <c r="V7" s="79">
        <v>0</v>
      </c>
      <c r="W7" s="79">
        <v>0</v>
      </c>
      <c r="X7" s="79">
        <v>0</v>
      </c>
      <c r="Y7" s="79">
        <v>0</v>
      </c>
      <c r="Z7" s="79">
        <v>0</v>
      </c>
      <c r="AA7" s="79">
        <v>0</v>
      </c>
      <c r="AB7" s="79">
        <v>0</v>
      </c>
      <c r="AC7" s="79">
        <v>0</v>
      </c>
      <c r="AD7" s="79">
        <v>0</v>
      </c>
      <c r="AE7" s="79">
        <v>0</v>
      </c>
      <c r="AF7" s="79">
        <v>0</v>
      </c>
      <c r="AG7" s="79">
        <v>0</v>
      </c>
      <c r="AH7" s="79">
        <v>0</v>
      </c>
      <c r="AI7" s="78">
        <f t="shared" si="0"/>
        <v>0</v>
      </c>
      <c r="AJ7" s="78"/>
      <c r="AK7" s="78"/>
      <c r="AL7" s="78"/>
      <c r="AM7" s="81"/>
      <c r="AN7" s="65"/>
      <c r="AO7" s="65"/>
    </row>
    <row r="8" spans="1:41" s="62" customFormat="1">
      <c r="A8" s="71" t="s">
        <v>28</v>
      </c>
      <c r="B8" s="70"/>
      <c r="C8" s="79">
        <v>0</v>
      </c>
      <c r="D8" s="79">
        <v>0</v>
      </c>
      <c r="E8" s="79">
        <v>0</v>
      </c>
      <c r="F8" s="79">
        <v>0</v>
      </c>
      <c r="G8" s="79">
        <v>0</v>
      </c>
      <c r="H8" s="79">
        <v>0</v>
      </c>
      <c r="I8" s="79">
        <v>0</v>
      </c>
      <c r="J8" s="79">
        <v>0</v>
      </c>
      <c r="K8" s="79">
        <v>0</v>
      </c>
      <c r="L8" s="79">
        <v>0</v>
      </c>
      <c r="M8" s="79">
        <v>0</v>
      </c>
      <c r="N8" s="79">
        <v>0</v>
      </c>
      <c r="O8" s="79">
        <v>0</v>
      </c>
      <c r="P8" s="79">
        <v>0</v>
      </c>
      <c r="Q8" s="79">
        <v>0</v>
      </c>
      <c r="R8" s="79">
        <v>0</v>
      </c>
      <c r="S8" s="79">
        <v>0</v>
      </c>
      <c r="T8" s="79">
        <v>0</v>
      </c>
      <c r="U8" s="79">
        <v>0</v>
      </c>
      <c r="V8" s="79">
        <v>0</v>
      </c>
      <c r="W8" s="79">
        <v>0</v>
      </c>
      <c r="X8" s="79">
        <v>0</v>
      </c>
      <c r="Y8" s="79">
        <v>0</v>
      </c>
      <c r="Z8" s="79">
        <v>0</v>
      </c>
      <c r="AA8" s="79">
        <v>0</v>
      </c>
      <c r="AB8" s="79">
        <v>0</v>
      </c>
      <c r="AC8" s="79">
        <v>0</v>
      </c>
      <c r="AD8" s="79">
        <v>0</v>
      </c>
      <c r="AE8" s="79">
        <v>0</v>
      </c>
      <c r="AF8" s="79">
        <v>0</v>
      </c>
      <c r="AG8" s="79">
        <v>0</v>
      </c>
      <c r="AH8" s="79">
        <v>0</v>
      </c>
      <c r="AI8" s="78">
        <f t="shared" si="0"/>
        <v>0</v>
      </c>
      <c r="AJ8" s="80"/>
      <c r="AK8" s="80"/>
      <c r="AL8" s="80"/>
      <c r="AM8" s="77"/>
      <c r="AN8" s="65"/>
      <c r="AO8" s="65"/>
    </row>
    <row r="9" spans="1:41" s="62" customFormat="1">
      <c r="A9" s="71" t="s">
        <v>27</v>
      </c>
      <c r="B9" s="70"/>
      <c r="C9" s="79">
        <v>0</v>
      </c>
      <c r="D9" s="79">
        <v>0</v>
      </c>
      <c r="E9" s="79">
        <v>0</v>
      </c>
      <c r="F9" s="79">
        <v>0</v>
      </c>
      <c r="G9" s="79">
        <v>0</v>
      </c>
      <c r="H9" s="79">
        <v>0</v>
      </c>
      <c r="I9" s="79">
        <v>0</v>
      </c>
      <c r="J9" s="79">
        <v>0</v>
      </c>
      <c r="K9" s="79">
        <v>0</v>
      </c>
      <c r="L9" s="79">
        <v>0</v>
      </c>
      <c r="M9" s="79">
        <v>0</v>
      </c>
      <c r="N9" s="79">
        <v>0</v>
      </c>
      <c r="O9" s="79">
        <v>0</v>
      </c>
      <c r="P9" s="79">
        <v>0</v>
      </c>
      <c r="Q9" s="79">
        <v>0</v>
      </c>
      <c r="R9" s="79">
        <v>0</v>
      </c>
      <c r="S9" s="79">
        <v>0</v>
      </c>
      <c r="T9" s="79">
        <v>0</v>
      </c>
      <c r="U9" s="79">
        <v>0</v>
      </c>
      <c r="V9" s="79">
        <v>0</v>
      </c>
      <c r="W9" s="79">
        <v>0</v>
      </c>
      <c r="X9" s="79">
        <v>0</v>
      </c>
      <c r="Y9" s="79">
        <v>0</v>
      </c>
      <c r="Z9" s="79">
        <v>0</v>
      </c>
      <c r="AA9" s="79">
        <v>0</v>
      </c>
      <c r="AB9" s="79">
        <v>0</v>
      </c>
      <c r="AC9" s="79">
        <v>0</v>
      </c>
      <c r="AD9" s="79">
        <v>0</v>
      </c>
      <c r="AE9" s="79">
        <v>0</v>
      </c>
      <c r="AF9" s="79">
        <v>0</v>
      </c>
      <c r="AG9" s="79">
        <v>0</v>
      </c>
      <c r="AH9" s="79">
        <v>0</v>
      </c>
      <c r="AI9" s="78">
        <f t="shared" si="0"/>
        <v>0</v>
      </c>
      <c r="AJ9" s="79"/>
      <c r="AK9" s="79"/>
      <c r="AL9" s="79"/>
      <c r="AM9" s="81"/>
      <c r="AN9" s="65"/>
      <c r="AO9" s="65"/>
    </row>
    <row r="10" spans="1:41" s="62" customFormat="1">
      <c r="A10" s="71" t="s">
        <v>26</v>
      </c>
      <c r="B10" s="70"/>
      <c r="C10" s="79">
        <v>0</v>
      </c>
      <c r="D10" s="79">
        <v>0</v>
      </c>
      <c r="E10" s="79">
        <v>0</v>
      </c>
      <c r="F10" s="79">
        <v>0</v>
      </c>
      <c r="G10" s="79">
        <v>0</v>
      </c>
      <c r="H10" s="79">
        <v>0</v>
      </c>
      <c r="I10" s="79">
        <v>0</v>
      </c>
      <c r="J10" s="79">
        <v>0</v>
      </c>
      <c r="K10" s="79">
        <v>0</v>
      </c>
      <c r="L10" s="79">
        <v>0</v>
      </c>
      <c r="M10" s="79">
        <v>0</v>
      </c>
      <c r="N10" s="79">
        <v>0</v>
      </c>
      <c r="O10" s="79">
        <v>0</v>
      </c>
      <c r="P10" s="79">
        <v>0</v>
      </c>
      <c r="Q10" s="79">
        <v>0</v>
      </c>
      <c r="R10" s="79">
        <v>0</v>
      </c>
      <c r="S10" s="79">
        <v>0</v>
      </c>
      <c r="T10" s="79">
        <v>0</v>
      </c>
      <c r="U10" s="79">
        <v>0</v>
      </c>
      <c r="V10" s="79">
        <v>0</v>
      </c>
      <c r="W10" s="79">
        <v>0</v>
      </c>
      <c r="X10" s="79">
        <v>0</v>
      </c>
      <c r="Y10" s="79">
        <v>0</v>
      </c>
      <c r="Z10" s="79">
        <v>0</v>
      </c>
      <c r="AA10" s="79">
        <v>0</v>
      </c>
      <c r="AB10" s="79">
        <v>0</v>
      </c>
      <c r="AC10" s="79">
        <v>0</v>
      </c>
      <c r="AD10" s="79">
        <v>0</v>
      </c>
      <c r="AE10" s="79">
        <v>0</v>
      </c>
      <c r="AF10" s="79">
        <v>0</v>
      </c>
      <c r="AG10" s="79">
        <v>0</v>
      </c>
      <c r="AH10" s="79">
        <v>0</v>
      </c>
      <c r="AI10" s="78">
        <f t="shared" si="0"/>
        <v>0</v>
      </c>
      <c r="AJ10" s="80"/>
      <c r="AK10" s="80"/>
      <c r="AL10" s="80"/>
      <c r="AM10" s="81"/>
      <c r="AN10" s="65"/>
      <c r="AO10" s="65"/>
    </row>
    <row r="11" spans="1:41" s="62" customFormat="1">
      <c r="A11" s="71" t="s">
        <v>25</v>
      </c>
      <c r="B11" s="70"/>
      <c r="C11" s="79">
        <v>0</v>
      </c>
      <c r="D11" s="79">
        <v>0</v>
      </c>
      <c r="E11" s="79">
        <v>0</v>
      </c>
      <c r="F11" s="79">
        <v>0</v>
      </c>
      <c r="G11" s="79">
        <v>0</v>
      </c>
      <c r="H11" s="79">
        <v>0</v>
      </c>
      <c r="I11" s="79">
        <v>0</v>
      </c>
      <c r="J11" s="79">
        <v>0</v>
      </c>
      <c r="K11" s="79">
        <v>0</v>
      </c>
      <c r="L11" s="79">
        <v>0</v>
      </c>
      <c r="M11" s="79">
        <v>0</v>
      </c>
      <c r="N11" s="79">
        <v>0</v>
      </c>
      <c r="O11" s="79">
        <v>0</v>
      </c>
      <c r="P11" s="79">
        <v>0</v>
      </c>
      <c r="Q11" s="79">
        <v>0</v>
      </c>
      <c r="R11" s="79">
        <v>0</v>
      </c>
      <c r="S11" s="79">
        <v>0</v>
      </c>
      <c r="T11" s="79">
        <v>0</v>
      </c>
      <c r="U11" s="79">
        <v>0</v>
      </c>
      <c r="V11" s="79">
        <v>0</v>
      </c>
      <c r="W11" s="79">
        <v>0</v>
      </c>
      <c r="X11" s="79">
        <v>0</v>
      </c>
      <c r="Y11" s="79">
        <v>0</v>
      </c>
      <c r="Z11" s="79">
        <v>0</v>
      </c>
      <c r="AA11" s="79">
        <v>0</v>
      </c>
      <c r="AB11" s="79">
        <v>0</v>
      </c>
      <c r="AC11" s="79">
        <v>0</v>
      </c>
      <c r="AD11" s="79">
        <v>0</v>
      </c>
      <c r="AE11" s="79">
        <v>0</v>
      </c>
      <c r="AF11" s="79">
        <v>0</v>
      </c>
      <c r="AG11" s="79">
        <v>0</v>
      </c>
      <c r="AH11" s="79">
        <v>0</v>
      </c>
      <c r="AI11" s="78">
        <f t="shared" si="0"/>
        <v>0</v>
      </c>
      <c r="AJ11" s="79"/>
      <c r="AK11" s="79"/>
      <c r="AL11" s="79"/>
      <c r="AM11" s="80"/>
      <c r="AN11" s="65"/>
      <c r="AO11" s="65"/>
    </row>
    <row r="12" spans="1:41" s="62" customFormat="1">
      <c r="A12" s="71" t="s">
        <v>24</v>
      </c>
      <c r="B12" s="70"/>
      <c r="C12" s="79">
        <v>0</v>
      </c>
      <c r="D12" s="79">
        <v>0</v>
      </c>
      <c r="E12" s="79">
        <v>0</v>
      </c>
      <c r="F12" s="79">
        <v>0</v>
      </c>
      <c r="G12" s="79">
        <v>0</v>
      </c>
      <c r="H12" s="79">
        <v>0</v>
      </c>
      <c r="I12" s="79">
        <v>0</v>
      </c>
      <c r="J12" s="79">
        <v>0</v>
      </c>
      <c r="K12" s="79">
        <v>0</v>
      </c>
      <c r="L12" s="79">
        <v>0</v>
      </c>
      <c r="M12" s="79">
        <v>0</v>
      </c>
      <c r="N12" s="79">
        <v>0</v>
      </c>
      <c r="O12" s="79">
        <v>0</v>
      </c>
      <c r="P12" s="79">
        <v>0</v>
      </c>
      <c r="Q12" s="79">
        <v>0</v>
      </c>
      <c r="R12" s="79">
        <v>0</v>
      </c>
      <c r="S12" s="79">
        <v>0</v>
      </c>
      <c r="T12" s="79">
        <v>0</v>
      </c>
      <c r="U12" s="79">
        <v>0</v>
      </c>
      <c r="V12" s="79">
        <v>0</v>
      </c>
      <c r="W12" s="79">
        <v>0</v>
      </c>
      <c r="X12" s="79">
        <v>0</v>
      </c>
      <c r="Y12" s="79">
        <v>0</v>
      </c>
      <c r="Z12" s="79">
        <v>0</v>
      </c>
      <c r="AA12" s="79">
        <v>0</v>
      </c>
      <c r="AB12" s="79">
        <v>0</v>
      </c>
      <c r="AC12" s="79">
        <v>0</v>
      </c>
      <c r="AD12" s="79">
        <v>0</v>
      </c>
      <c r="AE12" s="79">
        <v>0</v>
      </c>
      <c r="AF12" s="79">
        <v>0</v>
      </c>
      <c r="AG12" s="79">
        <v>0</v>
      </c>
      <c r="AH12" s="79">
        <v>0</v>
      </c>
      <c r="AI12" s="78">
        <f t="shared" si="0"/>
        <v>0</v>
      </c>
      <c r="AJ12" s="79"/>
      <c r="AK12" s="79"/>
      <c r="AL12" s="79"/>
      <c r="AM12" s="78"/>
      <c r="AN12" s="65"/>
      <c r="AO12" s="65"/>
    </row>
    <row r="13" spans="1:41" s="62" customFormat="1">
      <c r="A13" s="71" t="s">
        <v>23</v>
      </c>
      <c r="B13" s="70"/>
      <c r="C13" s="79">
        <v>0</v>
      </c>
      <c r="D13" s="79">
        <v>0</v>
      </c>
      <c r="E13" s="79">
        <v>0</v>
      </c>
      <c r="F13" s="79">
        <v>0</v>
      </c>
      <c r="G13" s="79">
        <v>0</v>
      </c>
      <c r="H13" s="79">
        <v>0</v>
      </c>
      <c r="I13" s="79">
        <v>0</v>
      </c>
      <c r="J13" s="79">
        <v>0</v>
      </c>
      <c r="K13" s="79">
        <v>0</v>
      </c>
      <c r="L13" s="79">
        <v>0</v>
      </c>
      <c r="M13" s="79">
        <v>0</v>
      </c>
      <c r="N13" s="79">
        <v>0</v>
      </c>
      <c r="O13" s="79">
        <v>0</v>
      </c>
      <c r="P13" s="79">
        <v>0</v>
      </c>
      <c r="Q13" s="79">
        <v>0</v>
      </c>
      <c r="R13" s="79">
        <v>0</v>
      </c>
      <c r="S13" s="79">
        <v>0</v>
      </c>
      <c r="T13" s="79">
        <v>0</v>
      </c>
      <c r="U13" s="79">
        <v>0</v>
      </c>
      <c r="V13" s="79">
        <v>0</v>
      </c>
      <c r="W13" s="79">
        <v>0</v>
      </c>
      <c r="X13" s="79">
        <v>0</v>
      </c>
      <c r="Y13" s="79">
        <v>0</v>
      </c>
      <c r="Z13" s="79">
        <v>0</v>
      </c>
      <c r="AA13" s="79">
        <v>0</v>
      </c>
      <c r="AB13" s="79">
        <v>0</v>
      </c>
      <c r="AC13" s="79">
        <v>0</v>
      </c>
      <c r="AD13" s="79">
        <v>0</v>
      </c>
      <c r="AE13" s="79">
        <v>0</v>
      </c>
      <c r="AF13" s="79">
        <v>0</v>
      </c>
      <c r="AG13" s="79">
        <v>0</v>
      </c>
      <c r="AH13" s="79">
        <v>0</v>
      </c>
      <c r="AI13" s="78">
        <f t="shared" si="0"/>
        <v>0</v>
      </c>
      <c r="AJ13" s="78"/>
      <c r="AK13" s="78"/>
      <c r="AL13" s="78"/>
      <c r="AM13" s="77"/>
      <c r="AN13" s="65"/>
      <c r="AO13" s="65"/>
    </row>
    <row r="14" spans="1:41" s="62" customFormat="1">
      <c r="A14" s="68" t="s">
        <v>22</v>
      </c>
      <c r="B14" s="68"/>
      <c r="C14" s="67">
        <f>SUM(C2:C13)</f>
        <v>0</v>
      </c>
      <c r="D14" s="67">
        <f t="shared" ref="D14:AH14" si="1">SUM(D2:D13)</f>
        <v>0</v>
      </c>
      <c r="E14" s="67">
        <f t="shared" si="1"/>
        <v>0</v>
      </c>
      <c r="F14" s="67">
        <f t="shared" si="1"/>
        <v>0</v>
      </c>
      <c r="G14" s="67">
        <f t="shared" si="1"/>
        <v>0</v>
      </c>
      <c r="H14" s="67">
        <f t="shared" si="1"/>
        <v>0</v>
      </c>
      <c r="I14" s="67">
        <f t="shared" si="1"/>
        <v>0</v>
      </c>
      <c r="J14" s="67">
        <f t="shared" si="1"/>
        <v>0</v>
      </c>
      <c r="K14" s="67">
        <f t="shared" si="1"/>
        <v>0</v>
      </c>
      <c r="L14" s="66">
        <f t="shared" si="1"/>
        <v>0</v>
      </c>
      <c r="M14" s="67">
        <f t="shared" si="1"/>
        <v>0</v>
      </c>
      <c r="N14" s="67">
        <f t="shared" si="1"/>
        <v>0</v>
      </c>
      <c r="O14" s="67">
        <f t="shared" si="1"/>
        <v>0</v>
      </c>
      <c r="P14" s="67">
        <f t="shared" si="1"/>
        <v>0</v>
      </c>
      <c r="Q14" s="67">
        <f t="shared" si="1"/>
        <v>0</v>
      </c>
      <c r="R14" s="67">
        <f t="shared" si="1"/>
        <v>0</v>
      </c>
      <c r="S14" s="67">
        <f t="shared" si="1"/>
        <v>0</v>
      </c>
      <c r="T14" s="67">
        <f t="shared" si="1"/>
        <v>0</v>
      </c>
      <c r="U14" s="67">
        <f t="shared" si="1"/>
        <v>0</v>
      </c>
      <c r="V14" s="67">
        <f t="shared" si="1"/>
        <v>0</v>
      </c>
      <c r="W14" s="67">
        <f t="shared" si="1"/>
        <v>0</v>
      </c>
      <c r="X14" s="67">
        <f t="shared" si="1"/>
        <v>0</v>
      </c>
      <c r="Y14" s="67">
        <f t="shared" si="1"/>
        <v>0</v>
      </c>
      <c r="Z14" s="67">
        <f t="shared" si="1"/>
        <v>0</v>
      </c>
      <c r="AA14" s="67">
        <f t="shared" si="1"/>
        <v>0</v>
      </c>
      <c r="AB14" s="67">
        <f t="shared" si="1"/>
        <v>0</v>
      </c>
      <c r="AC14" s="67">
        <f t="shared" si="1"/>
        <v>0</v>
      </c>
      <c r="AD14" s="67">
        <f t="shared" si="1"/>
        <v>0</v>
      </c>
      <c r="AE14" s="67">
        <f t="shared" si="1"/>
        <v>0</v>
      </c>
      <c r="AF14" s="67">
        <f t="shared" si="1"/>
        <v>0</v>
      </c>
      <c r="AG14" s="67">
        <f t="shared" si="1"/>
        <v>0</v>
      </c>
      <c r="AH14" s="67">
        <f t="shared" si="1"/>
        <v>0</v>
      </c>
      <c r="AI14" s="91">
        <f t="shared" si="0"/>
        <v>0</v>
      </c>
      <c r="AJ14" s="67"/>
      <c r="AK14" s="67"/>
      <c r="AL14" s="67"/>
      <c r="AM14" s="82"/>
      <c r="AN14" s="65"/>
      <c r="AO14" s="65"/>
    </row>
    <row r="15" spans="1:41" s="62" customFormat="1">
      <c r="A15" s="71" t="s">
        <v>35</v>
      </c>
      <c r="B15" s="72">
        <f>B2+7</f>
        <v>44080</v>
      </c>
      <c r="C15" s="79">
        <v>0</v>
      </c>
      <c r="D15" s="79">
        <v>0</v>
      </c>
      <c r="E15" s="79">
        <v>0</v>
      </c>
      <c r="F15" s="79">
        <v>0</v>
      </c>
      <c r="G15" s="79">
        <v>0</v>
      </c>
      <c r="H15" s="79">
        <v>0</v>
      </c>
      <c r="I15" s="79">
        <v>0</v>
      </c>
      <c r="J15" s="79">
        <v>0</v>
      </c>
      <c r="K15" s="79">
        <v>0</v>
      </c>
      <c r="L15" s="79">
        <v>0</v>
      </c>
      <c r="M15" s="79">
        <v>0</v>
      </c>
      <c r="N15" s="79">
        <v>0</v>
      </c>
      <c r="O15" s="79">
        <v>0</v>
      </c>
      <c r="P15" s="79">
        <v>0</v>
      </c>
      <c r="Q15" s="79">
        <v>0</v>
      </c>
      <c r="R15" s="79">
        <v>0</v>
      </c>
      <c r="S15" s="79">
        <v>0</v>
      </c>
      <c r="T15" s="79">
        <v>0</v>
      </c>
      <c r="U15" s="79">
        <v>0</v>
      </c>
      <c r="V15" s="79">
        <v>0</v>
      </c>
      <c r="W15" s="79">
        <v>0</v>
      </c>
      <c r="X15" s="79">
        <v>0</v>
      </c>
      <c r="Y15" s="79">
        <v>0</v>
      </c>
      <c r="Z15" s="79">
        <v>0</v>
      </c>
      <c r="AA15" s="79">
        <v>0</v>
      </c>
      <c r="AB15" s="79">
        <v>0</v>
      </c>
      <c r="AC15" s="79">
        <v>0</v>
      </c>
      <c r="AD15" s="79">
        <v>0</v>
      </c>
      <c r="AE15" s="79">
        <v>0</v>
      </c>
      <c r="AF15" s="79">
        <v>0</v>
      </c>
      <c r="AG15" s="79">
        <v>0</v>
      </c>
      <c r="AH15" s="79">
        <v>0</v>
      </c>
      <c r="AI15" s="78">
        <f>SUM(C15:AH15)</f>
        <v>0</v>
      </c>
      <c r="AJ15" s="78"/>
      <c r="AK15" s="78"/>
      <c r="AL15" s="78"/>
      <c r="AM15" s="78"/>
      <c r="AN15" s="65"/>
      <c r="AO15" s="65"/>
    </row>
    <row r="16" spans="1:41" s="62" customFormat="1">
      <c r="A16" s="71" t="s">
        <v>33</v>
      </c>
      <c r="B16" s="70"/>
      <c r="C16" s="79">
        <v>0</v>
      </c>
      <c r="D16" s="79">
        <v>0</v>
      </c>
      <c r="E16" s="79">
        <v>0</v>
      </c>
      <c r="F16" s="79">
        <v>0</v>
      </c>
      <c r="G16" s="79">
        <v>0</v>
      </c>
      <c r="H16" s="79">
        <v>0</v>
      </c>
      <c r="I16" s="79">
        <v>0</v>
      </c>
      <c r="J16" s="79">
        <v>0</v>
      </c>
      <c r="K16" s="79">
        <v>0</v>
      </c>
      <c r="L16" s="79">
        <v>0</v>
      </c>
      <c r="M16" s="79">
        <v>0</v>
      </c>
      <c r="N16" s="79">
        <v>0</v>
      </c>
      <c r="O16" s="79">
        <v>0</v>
      </c>
      <c r="P16" s="79">
        <v>0</v>
      </c>
      <c r="Q16" s="79">
        <v>0</v>
      </c>
      <c r="R16" s="79">
        <v>0</v>
      </c>
      <c r="S16" s="79">
        <v>0</v>
      </c>
      <c r="T16" s="79">
        <v>0</v>
      </c>
      <c r="U16" s="79">
        <v>0</v>
      </c>
      <c r="V16" s="79">
        <v>0</v>
      </c>
      <c r="W16" s="79">
        <v>0</v>
      </c>
      <c r="X16" s="79">
        <v>0</v>
      </c>
      <c r="Y16" s="79">
        <v>0</v>
      </c>
      <c r="Z16" s="79">
        <v>0</v>
      </c>
      <c r="AA16" s="79">
        <v>0</v>
      </c>
      <c r="AB16" s="79">
        <v>0</v>
      </c>
      <c r="AC16" s="79">
        <v>0</v>
      </c>
      <c r="AD16" s="79">
        <v>0</v>
      </c>
      <c r="AE16" s="79">
        <v>0</v>
      </c>
      <c r="AF16" s="79">
        <v>0</v>
      </c>
      <c r="AG16" s="79">
        <v>0</v>
      </c>
      <c r="AH16" s="79">
        <v>0</v>
      </c>
      <c r="AI16" s="78">
        <f t="shared" ref="AI16:AI52" si="2">SUM(C16:AH16)</f>
        <v>0</v>
      </c>
      <c r="AJ16" s="78"/>
      <c r="AK16" s="78"/>
      <c r="AL16" s="78"/>
      <c r="AM16" s="81"/>
      <c r="AN16" s="65"/>
      <c r="AO16" s="65"/>
    </row>
    <row r="17" spans="1:41" s="62" customFormat="1">
      <c r="A17" s="71" t="s">
        <v>32</v>
      </c>
      <c r="B17" s="70"/>
      <c r="C17" s="79">
        <v>0</v>
      </c>
      <c r="D17" s="79">
        <v>0</v>
      </c>
      <c r="E17" s="79">
        <v>0</v>
      </c>
      <c r="F17" s="79">
        <v>0</v>
      </c>
      <c r="G17" s="79">
        <v>0</v>
      </c>
      <c r="H17" s="79">
        <v>0</v>
      </c>
      <c r="I17" s="79">
        <v>0</v>
      </c>
      <c r="J17" s="79">
        <v>0</v>
      </c>
      <c r="K17" s="79">
        <v>0</v>
      </c>
      <c r="L17" s="79">
        <v>0</v>
      </c>
      <c r="M17" s="79">
        <v>0</v>
      </c>
      <c r="N17" s="79">
        <v>0</v>
      </c>
      <c r="O17" s="79">
        <v>0</v>
      </c>
      <c r="P17" s="79">
        <v>0</v>
      </c>
      <c r="Q17" s="79">
        <v>0</v>
      </c>
      <c r="R17" s="79">
        <v>0</v>
      </c>
      <c r="S17" s="79">
        <v>0</v>
      </c>
      <c r="T17" s="79">
        <v>0</v>
      </c>
      <c r="U17" s="79">
        <v>0</v>
      </c>
      <c r="V17" s="79">
        <v>0</v>
      </c>
      <c r="W17" s="79">
        <v>0</v>
      </c>
      <c r="X17" s="79">
        <v>0</v>
      </c>
      <c r="Y17" s="79">
        <v>0</v>
      </c>
      <c r="Z17" s="79">
        <v>0</v>
      </c>
      <c r="AA17" s="79">
        <v>0</v>
      </c>
      <c r="AB17" s="79">
        <v>0</v>
      </c>
      <c r="AC17" s="79">
        <v>0</v>
      </c>
      <c r="AD17" s="79">
        <v>0</v>
      </c>
      <c r="AE17" s="79">
        <v>0</v>
      </c>
      <c r="AF17" s="79">
        <v>0</v>
      </c>
      <c r="AG17" s="79">
        <v>0</v>
      </c>
      <c r="AH17" s="79">
        <v>0</v>
      </c>
      <c r="AI17" s="78">
        <f t="shared" si="2"/>
        <v>0</v>
      </c>
      <c r="AJ17" s="80"/>
      <c r="AK17" s="80"/>
      <c r="AL17" s="80"/>
      <c r="AM17" s="77"/>
      <c r="AN17" s="65"/>
      <c r="AO17" s="65"/>
    </row>
    <row r="18" spans="1:41" s="62" customFormat="1">
      <c r="A18" s="71" t="s">
        <v>31</v>
      </c>
      <c r="B18" s="70"/>
      <c r="C18" s="79">
        <v>0</v>
      </c>
      <c r="D18" s="79">
        <v>0</v>
      </c>
      <c r="E18" s="79">
        <v>0</v>
      </c>
      <c r="F18" s="79">
        <v>0</v>
      </c>
      <c r="G18" s="79">
        <v>0</v>
      </c>
      <c r="H18" s="79">
        <v>0</v>
      </c>
      <c r="I18" s="79">
        <v>0</v>
      </c>
      <c r="J18" s="79">
        <v>0</v>
      </c>
      <c r="K18" s="79">
        <v>0</v>
      </c>
      <c r="L18" s="79">
        <v>0</v>
      </c>
      <c r="M18" s="79">
        <v>0</v>
      </c>
      <c r="N18" s="79">
        <v>0</v>
      </c>
      <c r="O18" s="79">
        <v>0</v>
      </c>
      <c r="P18" s="79">
        <v>0</v>
      </c>
      <c r="Q18" s="79">
        <v>0</v>
      </c>
      <c r="R18" s="79">
        <v>0</v>
      </c>
      <c r="S18" s="79">
        <v>0</v>
      </c>
      <c r="T18" s="79">
        <v>0</v>
      </c>
      <c r="U18" s="79">
        <v>0</v>
      </c>
      <c r="V18" s="79">
        <v>0</v>
      </c>
      <c r="W18" s="79">
        <v>0</v>
      </c>
      <c r="X18" s="79">
        <v>0</v>
      </c>
      <c r="Y18" s="79">
        <v>0</v>
      </c>
      <c r="Z18" s="79">
        <v>0</v>
      </c>
      <c r="AA18" s="79">
        <v>0</v>
      </c>
      <c r="AB18" s="79">
        <v>0</v>
      </c>
      <c r="AC18" s="79">
        <v>0</v>
      </c>
      <c r="AD18" s="79">
        <v>0</v>
      </c>
      <c r="AE18" s="79">
        <v>0</v>
      </c>
      <c r="AF18" s="79">
        <v>0</v>
      </c>
      <c r="AG18" s="79">
        <v>0</v>
      </c>
      <c r="AH18" s="79">
        <v>0</v>
      </c>
      <c r="AI18" s="78">
        <f t="shared" si="2"/>
        <v>0</v>
      </c>
      <c r="AJ18" s="79"/>
      <c r="AK18" s="79"/>
      <c r="AL18" s="79"/>
      <c r="AM18" s="81"/>
      <c r="AN18" s="65"/>
      <c r="AO18" s="65"/>
    </row>
    <row r="19" spans="1:41" s="62" customFormat="1">
      <c r="A19" s="71" t="s">
        <v>30</v>
      </c>
      <c r="B19" s="70"/>
      <c r="C19" s="79">
        <v>0</v>
      </c>
      <c r="D19" s="79">
        <v>0</v>
      </c>
      <c r="E19" s="79">
        <v>0</v>
      </c>
      <c r="F19" s="79">
        <v>0</v>
      </c>
      <c r="G19" s="79">
        <v>0</v>
      </c>
      <c r="H19" s="79">
        <v>0</v>
      </c>
      <c r="I19" s="79">
        <v>0</v>
      </c>
      <c r="J19" s="79">
        <v>0</v>
      </c>
      <c r="K19" s="79">
        <v>0</v>
      </c>
      <c r="L19" s="79">
        <v>0</v>
      </c>
      <c r="M19" s="79">
        <v>0</v>
      </c>
      <c r="N19" s="79">
        <v>0</v>
      </c>
      <c r="O19" s="79">
        <v>0</v>
      </c>
      <c r="P19" s="79">
        <v>0</v>
      </c>
      <c r="Q19" s="79">
        <v>0</v>
      </c>
      <c r="R19" s="79">
        <v>0</v>
      </c>
      <c r="S19" s="79">
        <v>0</v>
      </c>
      <c r="T19" s="79">
        <v>0</v>
      </c>
      <c r="U19" s="79">
        <v>0</v>
      </c>
      <c r="V19" s="79">
        <v>0</v>
      </c>
      <c r="W19" s="79">
        <v>0</v>
      </c>
      <c r="X19" s="79">
        <v>0</v>
      </c>
      <c r="Y19" s="79">
        <v>0</v>
      </c>
      <c r="Z19" s="79">
        <v>0</v>
      </c>
      <c r="AA19" s="79">
        <v>0</v>
      </c>
      <c r="AB19" s="79">
        <v>0</v>
      </c>
      <c r="AC19" s="79">
        <v>0</v>
      </c>
      <c r="AD19" s="79">
        <v>0</v>
      </c>
      <c r="AE19" s="79">
        <v>0</v>
      </c>
      <c r="AF19" s="79">
        <v>0</v>
      </c>
      <c r="AG19" s="79">
        <v>0</v>
      </c>
      <c r="AH19" s="79">
        <v>0</v>
      </c>
      <c r="AI19" s="78">
        <f t="shared" si="2"/>
        <v>0</v>
      </c>
      <c r="AJ19" s="80"/>
      <c r="AK19" s="80"/>
      <c r="AL19" s="80"/>
      <c r="AM19" s="81"/>
      <c r="AN19" s="65"/>
      <c r="AO19" s="65"/>
    </row>
    <row r="20" spans="1:41" s="62" customFormat="1">
      <c r="A20" s="71" t="s">
        <v>29</v>
      </c>
      <c r="B20" s="70"/>
      <c r="C20" s="79">
        <v>0</v>
      </c>
      <c r="D20" s="79">
        <v>0</v>
      </c>
      <c r="E20" s="79">
        <v>0</v>
      </c>
      <c r="F20" s="79">
        <v>0</v>
      </c>
      <c r="G20" s="79">
        <v>0</v>
      </c>
      <c r="H20" s="79">
        <v>0</v>
      </c>
      <c r="I20" s="79">
        <v>0</v>
      </c>
      <c r="J20" s="79">
        <v>0</v>
      </c>
      <c r="K20" s="79">
        <v>0</v>
      </c>
      <c r="L20" s="79">
        <v>0</v>
      </c>
      <c r="M20" s="79">
        <v>0</v>
      </c>
      <c r="N20" s="79">
        <v>0</v>
      </c>
      <c r="O20" s="79">
        <v>0</v>
      </c>
      <c r="P20" s="79">
        <v>0</v>
      </c>
      <c r="Q20" s="79">
        <v>0</v>
      </c>
      <c r="R20" s="79">
        <v>0</v>
      </c>
      <c r="S20" s="79">
        <v>0</v>
      </c>
      <c r="T20" s="79">
        <v>0</v>
      </c>
      <c r="U20" s="79">
        <v>0</v>
      </c>
      <c r="V20" s="79">
        <v>0</v>
      </c>
      <c r="W20" s="79">
        <v>0</v>
      </c>
      <c r="X20" s="79">
        <v>0</v>
      </c>
      <c r="Y20" s="79">
        <v>0</v>
      </c>
      <c r="Z20" s="79">
        <v>0</v>
      </c>
      <c r="AA20" s="79">
        <v>0</v>
      </c>
      <c r="AB20" s="79">
        <v>0</v>
      </c>
      <c r="AC20" s="79">
        <v>0</v>
      </c>
      <c r="AD20" s="79">
        <v>0</v>
      </c>
      <c r="AE20" s="79">
        <v>0</v>
      </c>
      <c r="AF20" s="79">
        <v>0</v>
      </c>
      <c r="AG20" s="79">
        <v>0</v>
      </c>
      <c r="AH20" s="79">
        <v>0</v>
      </c>
      <c r="AI20" s="78">
        <f t="shared" si="2"/>
        <v>0</v>
      </c>
      <c r="AJ20" s="78"/>
      <c r="AK20" s="78"/>
      <c r="AL20" s="78"/>
      <c r="AM20" s="81"/>
      <c r="AN20" s="65"/>
      <c r="AO20" s="65"/>
    </row>
    <row r="21" spans="1:41" s="62" customFormat="1">
      <c r="A21" s="71" t="s">
        <v>28</v>
      </c>
      <c r="B21" s="70"/>
      <c r="C21" s="79">
        <v>0</v>
      </c>
      <c r="D21" s="79">
        <v>0</v>
      </c>
      <c r="E21" s="79">
        <v>0</v>
      </c>
      <c r="F21" s="79">
        <v>0</v>
      </c>
      <c r="G21" s="79">
        <v>0</v>
      </c>
      <c r="H21" s="79">
        <v>0</v>
      </c>
      <c r="I21" s="79">
        <v>0</v>
      </c>
      <c r="J21" s="79">
        <v>0</v>
      </c>
      <c r="K21" s="79">
        <v>0</v>
      </c>
      <c r="L21" s="79">
        <v>0</v>
      </c>
      <c r="M21" s="79">
        <v>0</v>
      </c>
      <c r="N21" s="79">
        <v>0</v>
      </c>
      <c r="O21" s="79">
        <v>0</v>
      </c>
      <c r="P21" s="79">
        <v>0</v>
      </c>
      <c r="Q21" s="79">
        <v>0</v>
      </c>
      <c r="R21" s="79">
        <v>0</v>
      </c>
      <c r="S21" s="79">
        <v>0</v>
      </c>
      <c r="T21" s="79">
        <v>0</v>
      </c>
      <c r="U21" s="79">
        <v>0</v>
      </c>
      <c r="V21" s="79">
        <v>0</v>
      </c>
      <c r="W21" s="79">
        <v>0</v>
      </c>
      <c r="X21" s="79">
        <v>0</v>
      </c>
      <c r="Y21" s="79">
        <v>0</v>
      </c>
      <c r="Z21" s="79">
        <v>0</v>
      </c>
      <c r="AA21" s="79">
        <v>0</v>
      </c>
      <c r="AB21" s="79">
        <v>0</v>
      </c>
      <c r="AC21" s="79">
        <v>0</v>
      </c>
      <c r="AD21" s="79">
        <v>0</v>
      </c>
      <c r="AE21" s="79">
        <v>0</v>
      </c>
      <c r="AF21" s="79">
        <v>0</v>
      </c>
      <c r="AG21" s="79">
        <v>0</v>
      </c>
      <c r="AH21" s="79">
        <v>0</v>
      </c>
      <c r="AI21" s="78">
        <f t="shared" si="2"/>
        <v>0</v>
      </c>
      <c r="AJ21" s="80"/>
      <c r="AK21" s="80"/>
      <c r="AL21" s="80"/>
      <c r="AM21" s="77"/>
      <c r="AN21" s="65"/>
      <c r="AO21" s="65"/>
    </row>
    <row r="22" spans="1:41" s="62" customFormat="1">
      <c r="A22" s="71" t="s">
        <v>27</v>
      </c>
      <c r="B22" s="70"/>
      <c r="C22" s="79">
        <v>0</v>
      </c>
      <c r="D22" s="79">
        <v>0</v>
      </c>
      <c r="E22" s="79">
        <v>0</v>
      </c>
      <c r="F22" s="79">
        <v>0</v>
      </c>
      <c r="G22" s="79">
        <v>0</v>
      </c>
      <c r="H22" s="79">
        <v>0</v>
      </c>
      <c r="I22" s="79">
        <v>0</v>
      </c>
      <c r="J22" s="79">
        <v>0</v>
      </c>
      <c r="K22" s="79">
        <v>0</v>
      </c>
      <c r="L22" s="79">
        <v>0</v>
      </c>
      <c r="M22" s="79">
        <v>0</v>
      </c>
      <c r="N22" s="79">
        <v>0</v>
      </c>
      <c r="O22" s="79">
        <v>0</v>
      </c>
      <c r="P22" s="79">
        <v>0</v>
      </c>
      <c r="Q22" s="79">
        <v>0</v>
      </c>
      <c r="R22" s="79">
        <v>0</v>
      </c>
      <c r="S22" s="79">
        <v>0</v>
      </c>
      <c r="T22" s="79">
        <v>0</v>
      </c>
      <c r="U22" s="79">
        <v>0</v>
      </c>
      <c r="V22" s="79">
        <v>0</v>
      </c>
      <c r="W22" s="79">
        <v>0</v>
      </c>
      <c r="X22" s="79">
        <v>0</v>
      </c>
      <c r="Y22" s="79">
        <v>0</v>
      </c>
      <c r="Z22" s="79">
        <v>0</v>
      </c>
      <c r="AA22" s="79">
        <v>0</v>
      </c>
      <c r="AB22" s="79">
        <v>0</v>
      </c>
      <c r="AC22" s="79">
        <v>0</v>
      </c>
      <c r="AD22" s="79">
        <v>0</v>
      </c>
      <c r="AE22" s="79">
        <v>0</v>
      </c>
      <c r="AF22" s="79">
        <v>0</v>
      </c>
      <c r="AG22" s="79">
        <v>0</v>
      </c>
      <c r="AH22" s="79">
        <v>0</v>
      </c>
      <c r="AI22" s="78">
        <f t="shared" si="2"/>
        <v>0</v>
      </c>
      <c r="AJ22" s="79"/>
      <c r="AK22" s="79"/>
      <c r="AL22" s="79"/>
      <c r="AM22" s="81"/>
      <c r="AN22" s="65"/>
      <c r="AO22" s="65"/>
    </row>
    <row r="23" spans="1:41" s="62" customFormat="1">
      <c r="A23" s="71" t="s">
        <v>26</v>
      </c>
      <c r="B23" s="70"/>
      <c r="C23" s="79">
        <v>0</v>
      </c>
      <c r="D23" s="79">
        <v>0</v>
      </c>
      <c r="E23" s="79">
        <v>0</v>
      </c>
      <c r="F23" s="79">
        <v>0</v>
      </c>
      <c r="G23" s="79">
        <v>0</v>
      </c>
      <c r="H23" s="79">
        <v>0</v>
      </c>
      <c r="I23" s="79">
        <v>0</v>
      </c>
      <c r="J23" s="79">
        <v>0</v>
      </c>
      <c r="K23" s="79">
        <v>0</v>
      </c>
      <c r="L23" s="79">
        <v>0</v>
      </c>
      <c r="M23" s="79">
        <v>0</v>
      </c>
      <c r="N23" s="79">
        <v>0</v>
      </c>
      <c r="O23" s="79">
        <v>0</v>
      </c>
      <c r="P23" s="79">
        <v>0</v>
      </c>
      <c r="Q23" s="79">
        <v>0</v>
      </c>
      <c r="R23" s="79">
        <v>0</v>
      </c>
      <c r="S23" s="79">
        <v>0</v>
      </c>
      <c r="T23" s="79">
        <v>0</v>
      </c>
      <c r="U23" s="79">
        <v>0</v>
      </c>
      <c r="V23" s="79">
        <v>0</v>
      </c>
      <c r="W23" s="79">
        <v>0</v>
      </c>
      <c r="X23" s="79">
        <v>0</v>
      </c>
      <c r="Y23" s="79">
        <v>0</v>
      </c>
      <c r="Z23" s="79">
        <v>0</v>
      </c>
      <c r="AA23" s="79">
        <v>0</v>
      </c>
      <c r="AB23" s="79">
        <v>0</v>
      </c>
      <c r="AC23" s="79">
        <v>0</v>
      </c>
      <c r="AD23" s="79">
        <v>0</v>
      </c>
      <c r="AE23" s="79">
        <v>0</v>
      </c>
      <c r="AF23" s="79">
        <v>0</v>
      </c>
      <c r="AG23" s="79">
        <v>0</v>
      </c>
      <c r="AH23" s="79">
        <v>0</v>
      </c>
      <c r="AI23" s="78">
        <f t="shared" si="2"/>
        <v>0</v>
      </c>
      <c r="AJ23" s="80"/>
      <c r="AK23" s="80"/>
      <c r="AL23" s="80"/>
      <c r="AM23" s="81"/>
      <c r="AN23" s="65"/>
      <c r="AO23" s="65"/>
    </row>
    <row r="24" spans="1:41" s="62" customFormat="1">
      <c r="A24" s="71" t="s">
        <v>25</v>
      </c>
      <c r="B24" s="70"/>
      <c r="C24" s="79">
        <v>0</v>
      </c>
      <c r="D24" s="79">
        <v>0</v>
      </c>
      <c r="E24" s="79">
        <v>0</v>
      </c>
      <c r="F24" s="79">
        <v>0</v>
      </c>
      <c r="G24" s="79">
        <v>0</v>
      </c>
      <c r="H24" s="79">
        <v>0</v>
      </c>
      <c r="I24" s="79">
        <v>0</v>
      </c>
      <c r="J24" s="79">
        <v>0</v>
      </c>
      <c r="K24" s="79">
        <v>0</v>
      </c>
      <c r="L24" s="79">
        <v>0</v>
      </c>
      <c r="M24" s="79">
        <v>0</v>
      </c>
      <c r="N24" s="79">
        <v>0</v>
      </c>
      <c r="O24" s="79">
        <v>0</v>
      </c>
      <c r="P24" s="79">
        <v>0</v>
      </c>
      <c r="Q24" s="79">
        <v>0</v>
      </c>
      <c r="R24" s="79">
        <v>0</v>
      </c>
      <c r="S24" s="79">
        <v>0</v>
      </c>
      <c r="T24" s="79">
        <v>0</v>
      </c>
      <c r="U24" s="79">
        <v>0</v>
      </c>
      <c r="V24" s="79">
        <v>0</v>
      </c>
      <c r="W24" s="79">
        <v>0</v>
      </c>
      <c r="X24" s="79">
        <v>0</v>
      </c>
      <c r="Y24" s="79">
        <v>0</v>
      </c>
      <c r="Z24" s="79">
        <v>0</v>
      </c>
      <c r="AA24" s="79">
        <v>0</v>
      </c>
      <c r="AB24" s="79">
        <v>0</v>
      </c>
      <c r="AC24" s="79">
        <v>0</v>
      </c>
      <c r="AD24" s="79">
        <v>0</v>
      </c>
      <c r="AE24" s="79">
        <v>0</v>
      </c>
      <c r="AF24" s="79">
        <v>0</v>
      </c>
      <c r="AG24" s="79">
        <v>0</v>
      </c>
      <c r="AH24" s="79">
        <v>0</v>
      </c>
      <c r="AI24" s="78">
        <f t="shared" si="2"/>
        <v>0</v>
      </c>
      <c r="AJ24" s="79"/>
      <c r="AK24" s="79"/>
      <c r="AL24" s="79"/>
      <c r="AM24" s="80"/>
      <c r="AN24" s="65"/>
      <c r="AO24" s="65"/>
    </row>
    <row r="25" spans="1:41" s="62" customFormat="1">
      <c r="A25" s="71" t="s">
        <v>24</v>
      </c>
      <c r="B25" s="70"/>
      <c r="C25" s="79">
        <v>0</v>
      </c>
      <c r="D25" s="79">
        <v>0</v>
      </c>
      <c r="E25" s="79">
        <v>0</v>
      </c>
      <c r="F25" s="79">
        <v>0</v>
      </c>
      <c r="G25" s="79">
        <v>0</v>
      </c>
      <c r="H25" s="79">
        <v>0</v>
      </c>
      <c r="I25" s="79">
        <v>0</v>
      </c>
      <c r="J25" s="79">
        <v>0</v>
      </c>
      <c r="K25" s="79">
        <v>0</v>
      </c>
      <c r="L25" s="79">
        <v>0</v>
      </c>
      <c r="M25" s="79">
        <v>0</v>
      </c>
      <c r="N25" s="79">
        <v>0</v>
      </c>
      <c r="O25" s="79">
        <v>0</v>
      </c>
      <c r="P25" s="79">
        <v>0</v>
      </c>
      <c r="Q25" s="79">
        <v>0</v>
      </c>
      <c r="R25" s="79">
        <v>0</v>
      </c>
      <c r="S25" s="79">
        <v>0</v>
      </c>
      <c r="T25" s="79">
        <v>0</v>
      </c>
      <c r="U25" s="79">
        <v>0</v>
      </c>
      <c r="V25" s="79">
        <v>0</v>
      </c>
      <c r="W25" s="79">
        <v>0</v>
      </c>
      <c r="X25" s="79">
        <v>0</v>
      </c>
      <c r="Y25" s="79">
        <v>0</v>
      </c>
      <c r="Z25" s="79">
        <v>0</v>
      </c>
      <c r="AA25" s="79">
        <v>0</v>
      </c>
      <c r="AB25" s="79">
        <v>0</v>
      </c>
      <c r="AC25" s="79">
        <v>0</v>
      </c>
      <c r="AD25" s="79">
        <v>0</v>
      </c>
      <c r="AE25" s="79">
        <v>0</v>
      </c>
      <c r="AF25" s="79">
        <v>0</v>
      </c>
      <c r="AG25" s="79">
        <v>0</v>
      </c>
      <c r="AH25" s="79">
        <v>0</v>
      </c>
      <c r="AI25" s="78">
        <f t="shared" si="2"/>
        <v>0</v>
      </c>
      <c r="AJ25" s="79"/>
      <c r="AK25" s="79"/>
      <c r="AL25" s="79"/>
      <c r="AM25" s="78"/>
      <c r="AN25" s="65"/>
      <c r="AO25" s="65"/>
    </row>
    <row r="26" spans="1:41" s="62" customFormat="1">
      <c r="A26" s="71" t="s">
        <v>23</v>
      </c>
      <c r="B26" s="70"/>
      <c r="C26" s="79">
        <v>0</v>
      </c>
      <c r="D26" s="79">
        <v>0</v>
      </c>
      <c r="E26" s="79">
        <v>0</v>
      </c>
      <c r="F26" s="79">
        <v>0</v>
      </c>
      <c r="G26" s="79">
        <v>0</v>
      </c>
      <c r="H26" s="79">
        <v>0</v>
      </c>
      <c r="I26" s="79">
        <v>0</v>
      </c>
      <c r="J26" s="79">
        <v>0</v>
      </c>
      <c r="K26" s="79">
        <v>0</v>
      </c>
      <c r="L26" s="79">
        <v>0</v>
      </c>
      <c r="M26" s="79">
        <v>0</v>
      </c>
      <c r="N26" s="79">
        <v>0</v>
      </c>
      <c r="O26" s="79">
        <v>0</v>
      </c>
      <c r="P26" s="79">
        <v>0</v>
      </c>
      <c r="Q26" s="79">
        <v>0</v>
      </c>
      <c r="R26" s="79">
        <v>0</v>
      </c>
      <c r="S26" s="79">
        <v>0</v>
      </c>
      <c r="T26" s="79">
        <v>0</v>
      </c>
      <c r="U26" s="79">
        <v>0</v>
      </c>
      <c r="V26" s="79">
        <v>0</v>
      </c>
      <c r="W26" s="79">
        <v>0</v>
      </c>
      <c r="X26" s="79">
        <v>0</v>
      </c>
      <c r="Y26" s="79">
        <v>0</v>
      </c>
      <c r="Z26" s="79">
        <v>0</v>
      </c>
      <c r="AA26" s="79">
        <v>0</v>
      </c>
      <c r="AB26" s="79">
        <v>0</v>
      </c>
      <c r="AC26" s="79">
        <v>0</v>
      </c>
      <c r="AD26" s="79">
        <v>0</v>
      </c>
      <c r="AE26" s="79">
        <v>0</v>
      </c>
      <c r="AF26" s="79">
        <v>0</v>
      </c>
      <c r="AG26" s="79">
        <v>0</v>
      </c>
      <c r="AH26" s="79">
        <v>0</v>
      </c>
      <c r="AI26" s="78">
        <f t="shared" si="2"/>
        <v>0</v>
      </c>
      <c r="AJ26" s="78"/>
      <c r="AK26" s="78"/>
      <c r="AL26" s="78"/>
      <c r="AM26" s="77"/>
      <c r="AN26" s="65"/>
      <c r="AO26" s="65"/>
    </row>
    <row r="27" spans="1:41" s="62" customFormat="1">
      <c r="A27" s="68" t="s">
        <v>22</v>
      </c>
      <c r="B27" s="68"/>
      <c r="C27" s="67">
        <f>SUM(C15:C26)</f>
        <v>0</v>
      </c>
      <c r="D27" s="67">
        <f t="shared" ref="D27:AH27" si="3">SUM(D15:D26)</f>
        <v>0</v>
      </c>
      <c r="E27" s="67">
        <f t="shared" si="3"/>
        <v>0</v>
      </c>
      <c r="F27" s="67">
        <f t="shared" si="3"/>
        <v>0</v>
      </c>
      <c r="G27" s="67">
        <f t="shared" si="3"/>
        <v>0</v>
      </c>
      <c r="H27" s="67">
        <f t="shared" si="3"/>
        <v>0</v>
      </c>
      <c r="I27" s="67">
        <f t="shared" si="3"/>
        <v>0</v>
      </c>
      <c r="J27" s="67">
        <f t="shared" si="3"/>
        <v>0</v>
      </c>
      <c r="K27" s="67">
        <f t="shared" si="3"/>
        <v>0</v>
      </c>
      <c r="L27" s="66">
        <f t="shared" si="3"/>
        <v>0</v>
      </c>
      <c r="M27" s="67">
        <f t="shared" si="3"/>
        <v>0</v>
      </c>
      <c r="N27" s="67">
        <f t="shared" si="3"/>
        <v>0</v>
      </c>
      <c r="O27" s="67">
        <f t="shared" si="3"/>
        <v>0</v>
      </c>
      <c r="P27" s="67">
        <f t="shared" si="3"/>
        <v>0</v>
      </c>
      <c r="Q27" s="67">
        <f t="shared" si="3"/>
        <v>0</v>
      </c>
      <c r="R27" s="67">
        <f t="shared" si="3"/>
        <v>0</v>
      </c>
      <c r="S27" s="67">
        <f t="shared" si="3"/>
        <v>0</v>
      </c>
      <c r="T27" s="67">
        <f t="shared" si="3"/>
        <v>0</v>
      </c>
      <c r="U27" s="67">
        <f t="shared" si="3"/>
        <v>0</v>
      </c>
      <c r="V27" s="67">
        <f t="shared" si="3"/>
        <v>0</v>
      </c>
      <c r="W27" s="67">
        <f t="shared" si="3"/>
        <v>0</v>
      </c>
      <c r="X27" s="67">
        <f t="shared" si="3"/>
        <v>0</v>
      </c>
      <c r="Y27" s="67">
        <f t="shared" si="3"/>
        <v>0</v>
      </c>
      <c r="Z27" s="67">
        <f t="shared" si="3"/>
        <v>0</v>
      </c>
      <c r="AA27" s="67">
        <f t="shared" si="3"/>
        <v>0</v>
      </c>
      <c r="AB27" s="67">
        <f t="shared" si="3"/>
        <v>0</v>
      </c>
      <c r="AC27" s="67">
        <f t="shared" si="3"/>
        <v>0</v>
      </c>
      <c r="AD27" s="67">
        <f t="shared" si="3"/>
        <v>0</v>
      </c>
      <c r="AE27" s="67">
        <f t="shared" si="3"/>
        <v>0</v>
      </c>
      <c r="AF27" s="67">
        <f t="shared" si="3"/>
        <v>0</v>
      </c>
      <c r="AG27" s="67">
        <f t="shared" si="3"/>
        <v>0</v>
      </c>
      <c r="AH27" s="67">
        <f t="shared" si="3"/>
        <v>0</v>
      </c>
      <c r="AI27" s="91">
        <f t="shared" si="2"/>
        <v>0</v>
      </c>
      <c r="AJ27" s="67"/>
      <c r="AK27" s="67"/>
      <c r="AL27" s="67"/>
      <c r="AM27" s="82"/>
      <c r="AN27" s="65"/>
      <c r="AO27" s="65"/>
    </row>
    <row r="28" spans="1:41" s="62" customFormat="1">
      <c r="A28" s="71" t="s">
        <v>35</v>
      </c>
      <c r="B28" s="72">
        <f>B15+7</f>
        <v>44087</v>
      </c>
      <c r="C28" s="79">
        <v>0</v>
      </c>
      <c r="D28" s="79">
        <v>0</v>
      </c>
      <c r="E28" s="79">
        <v>0</v>
      </c>
      <c r="F28" s="79">
        <v>0</v>
      </c>
      <c r="G28" s="79">
        <v>0</v>
      </c>
      <c r="H28" s="79">
        <v>0</v>
      </c>
      <c r="I28" s="79">
        <v>0</v>
      </c>
      <c r="J28" s="79">
        <v>0</v>
      </c>
      <c r="K28" s="79">
        <v>0</v>
      </c>
      <c r="L28" s="79">
        <v>0</v>
      </c>
      <c r="M28" s="79">
        <v>0</v>
      </c>
      <c r="N28" s="79">
        <v>0</v>
      </c>
      <c r="O28" s="79">
        <v>0</v>
      </c>
      <c r="P28" s="79">
        <v>0</v>
      </c>
      <c r="Q28" s="79">
        <v>0</v>
      </c>
      <c r="R28" s="79">
        <v>0</v>
      </c>
      <c r="S28" s="79">
        <v>0</v>
      </c>
      <c r="T28" s="79">
        <v>0</v>
      </c>
      <c r="U28" s="79">
        <v>0</v>
      </c>
      <c r="V28" s="79">
        <v>0</v>
      </c>
      <c r="W28" s="79">
        <v>0</v>
      </c>
      <c r="X28" s="79">
        <v>0</v>
      </c>
      <c r="Y28" s="79">
        <v>0</v>
      </c>
      <c r="Z28" s="79">
        <v>0</v>
      </c>
      <c r="AA28" s="79">
        <v>0</v>
      </c>
      <c r="AB28" s="79">
        <v>0</v>
      </c>
      <c r="AC28" s="79">
        <v>0</v>
      </c>
      <c r="AD28" s="79">
        <v>0</v>
      </c>
      <c r="AE28" s="79">
        <v>0</v>
      </c>
      <c r="AF28" s="79">
        <v>0</v>
      </c>
      <c r="AG28" s="79">
        <v>0</v>
      </c>
      <c r="AH28" s="79">
        <v>0</v>
      </c>
      <c r="AI28" s="78">
        <f t="shared" si="2"/>
        <v>0</v>
      </c>
      <c r="AJ28" s="78"/>
      <c r="AK28" s="78"/>
      <c r="AL28" s="78"/>
      <c r="AM28" s="78"/>
      <c r="AN28" s="65"/>
      <c r="AO28" s="65"/>
    </row>
    <row r="29" spans="1:41" s="62" customFormat="1">
      <c r="A29" s="71" t="s">
        <v>33</v>
      </c>
      <c r="B29" s="70"/>
      <c r="C29" s="79">
        <v>0</v>
      </c>
      <c r="D29" s="79">
        <v>0</v>
      </c>
      <c r="E29" s="79">
        <v>0</v>
      </c>
      <c r="F29" s="79">
        <v>0</v>
      </c>
      <c r="G29" s="79">
        <v>0</v>
      </c>
      <c r="H29" s="79">
        <v>0</v>
      </c>
      <c r="I29" s="79">
        <v>0</v>
      </c>
      <c r="J29" s="79">
        <v>0</v>
      </c>
      <c r="K29" s="79">
        <v>0</v>
      </c>
      <c r="L29" s="79">
        <v>0</v>
      </c>
      <c r="M29" s="79">
        <v>0</v>
      </c>
      <c r="N29" s="79">
        <v>0</v>
      </c>
      <c r="O29" s="79">
        <v>0</v>
      </c>
      <c r="P29" s="79">
        <v>0</v>
      </c>
      <c r="Q29" s="79">
        <v>0</v>
      </c>
      <c r="R29" s="79">
        <v>0</v>
      </c>
      <c r="S29" s="79">
        <v>0</v>
      </c>
      <c r="T29" s="79">
        <v>0</v>
      </c>
      <c r="U29" s="79">
        <v>0</v>
      </c>
      <c r="V29" s="79">
        <v>0</v>
      </c>
      <c r="W29" s="79">
        <v>0</v>
      </c>
      <c r="X29" s="79">
        <v>0</v>
      </c>
      <c r="Y29" s="79">
        <v>0</v>
      </c>
      <c r="Z29" s="79">
        <v>0</v>
      </c>
      <c r="AA29" s="79">
        <v>0</v>
      </c>
      <c r="AB29" s="79">
        <v>0</v>
      </c>
      <c r="AC29" s="79">
        <v>0</v>
      </c>
      <c r="AD29" s="79">
        <v>0</v>
      </c>
      <c r="AE29" s="79">
        <v>0</v>
      </c>
      <c r="AF29" s="79">
        <v>0</v>
      </c>
      <c r="AG29" s="79">
        <v>0</v>
      </c>
      <c r="AH29" s="79">
        <v>0</v>
      </c>
      <c r="AI29" s="78">
        <f t="shared" si="2"/>
        <v>0</v>
      </c>
      <c r="AJ29" s="78"/>
      <c r="AK29" s="78"/>
      <c r="AL29" s="78"/>
      <c r="AM29" s="81"/>
      <c r="AN29" s="65"/>
      <c r="AO29" s="65"/>
    </row>
    <row r="30" spans="1:41" s="62" customFormat="1">
      <c r="A30" s="71" t="s">
        <v>32</v>
      </c>
      <c r="B30" s="70"/>
      <c r="C30" s="79">
        <v>0</v>
      </c>
      <c r="D30" s="79">
        <v>0</v>
      </c>
      <c r="E30" s="79">
        <v>0</v>
      </c>
      <c r="F30" s="79">
        <v>0</v>
      </c>
      <c r="G30" s="79">
        <v>0</v>
      </c>
      <c r="H30" s="79">
        <v>0</v>
      </c>
      <c r="I30" s="79">
        <v>0</v>
      </c>
      <c r="J30" s="79">
        <v>0</v>
      </c>
      <c r="K30" s="79">
        <v>0</v>
      </c>
      <c r="L30" s="79">
        <v>0</v>
      </c>
      <c r="M30" s="79">
        <v>0</v>
      </c>
      <c r="N30" s="79">
        <v>0</v>
      </c>
      <c r="O30" s="79">
        <v>0</v>
      </c>
      <c r="P30" s="79">
        <v>0</v>
      </c>
      <c r="Q30" s="79">
        <v>0</v>
      </c>
      <c r="R30" s="79">
        <v>0</v>
      </c>
      <c r="S30" s="79">
        <v>0</v>
      </c>
      <c r="T30" s="79">
        <v>0</v>
      </c>
      <c r="U30" s="79">
        <v>0</v>
      </c>
      <c r="V30" s="79">
        <v>0</v>
      </c>
      <c r="W30" s="79">
        <v>0</v>
      </c>
      <c r="X30" s="79">
        <v>0</v>
      </c>
      <c r="Y30" s="79">
        <v>0</v>
      </c>
      <c r="Z30" s="79">
        <v>0</v>
      </c>
      <c r="AA30" s="79">
        <v>0</v>
      </c>
      <c r="AB30" s="79">
        <v>0</v>
      </c>
      <c r="AC30" s="79">
        <v>0</v>
      </c>
      <c r="AD30" s="79">
        <v>0</v>
      </c>
      <c r="AE30" s="79">
        <v>0</v>
      </c>
      <c r="AF30" s="79">
        <v>0</v>
      </c>
      <c r="AG30" s="79">
        <v>0</v>
      </c>
      <c r="AH30" s="79">
        <v>0</v>
      </c>
      <c r="AI30" s="78">
        <f t="shared" si="2"/>
        <v>0</v>
      </c>
      <c r="AJ30" s="80"/>
      <c r="AK30" s="80"/>
      <c r="AL30" s="80"/>
      <c r="AM30" s="77"/>
      <c r="AN30" s="65"/>
      <c r="AO30" s="65"/>
    </row>
    <row r="31" spans="1:41" s="62" customFormat="1">
      <c r="A31" s="71" t="s">
        <v>31</v>
      </c>
      <c r="B31" s="70"/>
      <c r="C31" s="79">
        <v>0</v>
      </c>
      <c r="D31" s="79">
        <v>0</v>
      </c>
      <c r="E31" s="79">
        <v>0</v>
      </c>
      <c r="F31" s="79">
        <v>0</v>
      </c>
      <c r="G31" s="79">
        <v>0</v>
      </c>
      <c r="H31" s="79">
        <v>0</v>
      </c>
      <c r="I31" s="79">
        <v>0</v>
      </c>
      <c r="J31" s="79">
        <v>0</v>
      </c>
      <c r="K31" s="79">
        <v>0</v>
      </c>
      <c r="L31" s="79">
        <v>0</v>
      </c>
      <c r="M31" s="79">
        <v>0</v>
      </c>
      <c r="N31" s="79">
        <v>0</v>
      </c>
      <c r="O31" s="79">
        <v>0</v>
      </c>
      <c r="P31" s="79">
        <v>0</v>
      </c>
      <c r="Q31" s="79">
        <v>0</v>
      </c>
      <c r="R31" s="79">
        <v>0</v>
      </c>
      <c r="S31" s="79">
        <v>0</v>
      </c>
      <c r="T31" s="79">
        <v>0</v>
      </c>
      <c r="U31" s="79">
        <v>0</v>
      </c>
      <c r="V31" s="79">
        <v>0</v>
      </c>
      <c r="W31" s="79">
        <v>0</v>
      </c>
      <c r="X31" s="79">
        <v>0</v>
      </c>
      <c r="Y31" s="79">
        <v>0</v>
      </c>
      <c r="Z31" s="79">
        <v>0</v>
      </c>
      <c r="AA31" s="79">
        <v>0</v>
      </c>
      <c r="AB31" s="79">
        <v>0</v>
      </c>
      <c r="AC31" s="79">
        <v>0</v>
      </c>
      <c r="AD31" s="79">
        <v>0</v>
      </c>
      <c r="AE31" s="79">
        <v>0</v>
      </c>
      <c r="AF31" s="79">
        <v>0</v>
      </c>
      <c r="AG31" s="79">
        <v>0</v>
      </c>
      <c r="AH31" s="79">
        <v>0</v>
      </c>
      <c r="AI31" s="78">
        <f t="shared" si="2"/>
        <v>0</v>
      </c>
      <c r="AJ31" s="79"/>
      <c r="AK31" s="79"/>
      <c r="AL31" s="79"/>
      <c r="AM31" s="81"/>
      <c r="AN31" s="65"/>
      <c r="AO31" s="65"/>
    </row>
    <row r="32" spans="1:41" s="62" customFormat="1">
      <c r="A32" s="71" t="s">
        <v>30</v>
      </c>
      <c r="B32" s="70"/>
      <c r="C32" s="79">
        <v>0</v>
      </c>
      <c r="D32" s="79">
        <v>0</v>
      </c>
      <c r="E32" s="79">
        <v>0</v>
      </c>
      <c r="F32" s="79">
        <v>0</v>
      </c>
      <c r="G32" s="79">
        <v>0</v>
      </c>
      <c r="H32" s="79">
        <v>0</v>
      </c>
      <c r="I32" s="79">
        <v>0</v>
      </c>
      <c r="J32" s="79">
        <v>0</v>
      </c>
      <c r="K32" s="79">
        <v>0</v>
      </c>
      <c r="L32" s="79">
        <v>0</v>
      </c>
      <c r="M32" s="79">
        <v>0</v>
      </c>
      <c r="N32" s="79">
        <v>0</v>
      </c>
      <c r="O32" s="79">
        <v>0</v>
      </c>
      <c r="P32" s="79">
        <v>0</v>
      </c>
      <c r="Q32" s="79">
        <v>0</v>
      </c>
      <c r="R32" s="79">
        <v>0</v>
      </c>
      <c r="S32" s="79">
        <v>0</v>
      </c>
      <c r="T32" s="79">
        <v>0</v>
      </c>
      <c r="U32" s="79">
        <v>0</v>
      </c>
      <c r="V32" s="79">
        <v>0</v>
      </c>
      <c r="W32" s="79">
        <v>0</v>
      </c>
      <c r="X32" s="79">
        <v>0</v>
      </c>
      <c r="Y32" s="79">
        <v>0</v>
      </c>
      <c r="Z32" s="79">
        <v>0</v>
      </c>
      <c r="AA32" s="79">
        <v>0</v>
      </c>
      <c r="AB32" s="79">
        <v>0</v>
      </c>
      <c r="AC32" s="79">
        <v>0</v>
      </c>
      <c r="AD32" s="79">
        <v>0</v>
      </c>
      <c r="AE32" s="79">
        <v>0</v>
      </c>
      <c r="AF32" s="79">
        <v>0</v>
      </c>
      <c r="AG32" s="79">
        <v>0</v>
      </c>
      <c r="AH32" s="79">
        <v>0</v>
      </c>
      <c r="AI32" s="78">
        <f t="shared" si="2"/>
        <v>0</v>
      </c>
      <c r="AJ32" s="80"/>
      <c r="AK32" s="80"/>
      <c r="AL32" s="80"/>
      <c r="AM32" s="81"/>
      <c r="AN32" s="65"/>
      <c r="AO32" s="65"/>
    </row>
    <row r="33" spans="1:41" s="62" customFormat="1">
      <c r="A33" s="71" t="s">
        <v>29</v>
      </c>
      <c r="B33" s="70"/>
      <c r="C33" s="79">
        <v>0</v>
      </c>
      <c r="D33" s="79">
        <v>0</v>
      </c>
      <c r="E33" s="79">
        <v>0</v>
      </c>
      <c r="F33" s="79">
        <v>0</v>
      </c>
      <c r="G33" s="79">
        <v>0</v>
      </c>
      <c r="H33" s="79">
        <v>0</v>
      </c>
      <c r="I33" s="79">
        <v>0</v>
      </c>
      <c r="J33" s="79">
        <v>0</v>
      </c>
      <c r="K33" s="79">
        <v>0</v>
      </c>
      <c r="L33" s="79">
        <v>0</v>
      </c>
      <c r="M33" s="79">
        <v>0</v>
      </c>
      <c r="N33" s="79">
        <v>0</v>
      </c>
      <c r="O33" s="79">
        <v>0</v>
      </c>
      <c r="P33" s="79">
        <v>0</v>
      </c>
      <c r="Q33" s="79">
        <v>0</v>
      </c>
      <c r="R33" s="79">
        <v>0</v>
      </c>
      <c r="S33" s="79">
        <v>0</v>
      </c>
      <c r="T33" s="79">
        <v>0</v>
      </c>
      <c r="U33" s="79">
        <v>0</v>
      </c>
      <c r="V33" s="79">
        <v>0</v>
      </c>
      <c r="W33" s="79">
        <v>0</v>
      </c>
      <c r="X33" s="79">
        <v>0</v>
      </c>
      <c r="Y33" s="79">
        <v>0</v>
      </c>
      <c r="Z33" s="79">
        <v>0</v>
      </c>
      <c r="AA33" s="79">
        <v>0</v>
      </c>
      <c r="AB33" s="79">
        <v>0</v>
      </c>
      <c r="AC33" s="79">
        <v>0</v>
      </c>
      <c r="AD33" s="79">
        <v>0</v>
      </c>
      <c r="AE33" s="79">
        <v>0</v>
      </c>
      <c r="AF33" s="79">
        <v>0</v>
      </c>
      <c r="AG33" s="79">
        <v>0</v>
      </c>
      <c r="AH33" s="79">
        <v>0</v>
      </c>
      <c r="AI33" s="78">
        <f t="shared" si="2"/>
        <v>0</v>
      </c>
      <c r="AJ33" s="78"/>
      <c r="AK33" s="78"/>
      <c r="AL33" s="78"/>
      <c r="AM33" s="81"/>
      <c r="AN33" s="65"/>
      <c r="AO33" s="65"/>
    </row>
    <row r="34" spans="1:41" s="62" customFormat="1">
      <c r="A34" s="71" t="s">
        <v>28</v>
      </c>
      <c r="B34" s="70"/>
      <c r="C34" s="79">
        <v>0</v>
      </c>
      <c r="D34" s="79">
        <v>0</v>
      </c>
      <c r="E34" s="79">
        <v>0</v>
      </c>
      <c r="F34" s="79">
        <v>0</v>
      </c>
      <c r="G34" s="79">
        <v>0</v>
      </c>
      <c r="H34" s="79">
        <v>0</v>
      </c>
      <c r="I34" s="79">
        <v>0</v>
      </c>
      <c r="J34" s="79">
        <v>0</v>
      </c>
      <c r="K34" s="79">
        <v>0</v>
      </c>
      <c r="L34" s="79">
        <v>0</v>
      </c>
      <c r="M34" s="79">
        <v>0</v>
      </c>
      <c r="N34" s="79">
        <v>0</v>
      </c>
      <c r="O34" s="79">
        <v>0</v>
      </c>
      <c r="P34" s="79">
        <v>0</v>
      </c>
      <c r="Q34" s="79">
        <v>0</v>
      </c>
      <c r="R34" s="79">
        <v>0</v>
      </c>
      <c r="S34" s="79">
        <v>0</v>
      </c>
      <c r="T34" s="79">
        <v>0</v>
      </c>
      <c r="U34" s="79">
        <v>0</v>
      </c>
      <c r="V34" s="79">
        <v>0</v>
      </c>
      <c r="W34" s="79">
        <v>0</v>
      </c>
      <c r="X34" s="79">
        <v>0</v>
      </c>
      <c r="Y34" s="79">
        <v>0</v>
      </c>
      <c r="Z34" s="79">
        <v>0</v>
      </c>
      <c r="AA34" s="79">
        <v>0</v>
      </c>
      <c r="AB34" s="79">
        <v>0</v>
      </c>
      <c r="AC34" s="79">
        <v>0</v>
      </c>
      <c r="AD34" s="79">
        <v>0</v>
      </c>
      <c r="AE34" s="79">
        <v>0</v>
      </c>
      <c r="AF34" s="79">
        <v>0</v>
      </c>
      <c r="AG34" s="79">
        <v>0</v>
      </c>
      <c r="AH34" s="79">
        <v>0</v>
      </c>
      <c r="AI34" s="78">
        <f t="shared" si="2"/>
        <v>0</v>
      </c>
      <c r="AJ34" s="80"/>
      <c r="AK34" s="80"/>
      <c r="AL34" s="80"/>
      <c r="AM34" s="77"/>
      <c r="AN34" s="65"/>
      <c r="AO34" s="65"/>
    </row>
    <row r="35" spans="1:41" s="62" customFormat="1">
      <c r="A35" s="71" t="s">
        <v>27</v>
      </c>
      <c r="B35" s="70"/>
      <c r="C35" s="79">
        <v>0</v>
      </c>
      <c r="D35" s="79">
        <v>0</v>
      </c>
      <c r="E35" s="79">
        <v>0</v>
      </c>
      <c r="F35" s="79">
        <v>0</v>
      </c>
      <c r="G35" s="79">
        <v>0</v>
      </c>
      <c r="H35" s="79">
        <v>0</v>
      </c>
      <c r="I35" s="79">
        <v>0</v>
      </c>
      <c r="J35" s="79">
        <v>0</v>
      </c>
      <c r="K35" s="79">
        <v>0</v>
      </c>
      <c r="L35" s="79">
        <v>0</v>
      </c>
      <c r="M35" s="79">
        <v>0</v>
      </c>
      <c r="N35" s="79">
        <v>0</v>
      </c>
      <c r="O35" s="79">
        <v>0</v>
      </c>
      <c r="P35" s="79">
        <v>0</v>
      </c>
      <c r="Q35" s="79">
        <v>0</v>
      </c>
      <c r="R35" s="79">
        <v>0</v>
      </c>
      <c r="S35" s="79">
        <v>0</v>
      </c>
      <c r="T35" s="79">
        <v>0</v>
      </c>
      <c r="U35" s="79">
        <v>0</v>
      </c>
      <c r="V35" s="79">
        <v>0</v>
      </c>
      <c r="W35" s="79">
        <v>0</v>
      </c>
      <c r="X35" s="79">
        <v>0</v>
      </c>
      <c r="Y35" s="79">
        <v>0</v>
      </c>
      <c r="Z35" s="79">
        <v>0</v>
      </c>
      <c r="AA35" s="79">
        <v>0</v>
      </c>
      <c r="AB35" s="79">
        <v>0</v>
      </c>
      <c r="AC35" s="79">
        <v>0</v>
      </c>
      <c r="AD35" s="79">
        <v>0</v>
      </c>
      <c r="AE35" s="79">
        <v>0</v>
      </c>
      <c r="AF35" s="79">
        <v>0</v>
      </c>
      <c r="AG35" s="79">
        <v>0</v>
      </c>
      <c r="AH35" s="79">
        <v>0</v>
      </c>
      <c r="AI35" s="78">
        <f t="shared" si="2"/>
        <v>0</v>
      </c>
      <c r="AJ35" s="79"/>
      <c r="AK35" s="79"/>
      <c r="AL35" s="79"/>
      <c r="AM35" s="81"/>
      <c r="AN35" s="65"/>
      <c r="AO35" s="65"/>
    </row>
    <row r="36" spans="1:41" s="62" customFormat="1">
      <c r="A36" s="71" t="s">
        <v>26</v>
      </c>
      <c r="B36" s="70"/>
      <c r="C36" s="79">
        <v>0</v>
      </c>
      <c r="D36" s="79">
        <v>0</v>
      </c>
      <c r="E36" s="79">
        <v>0</v>
      </c>
      <c r="F36" s="79">
        <v>0</v>
      </c>
      <c r="G36" s="79">
        <v>0</v>
      </c>
      <c r="H36" s="79">
        <v>0</v>
      </c>
      <c r="I36" s="79">
        <v>0</v>
      </c>
      <c r="J36" s="79">
        <v>0</v>
      </c>
      <c r="K36" s="79">
        <v>0</v>
      </c>
      <c r="L36" s="79">
        <v>0</v>
      </c>
      <c r="M36" s="79">
        <v>0</v>
      </c>
      <c r="N36" s="79">
        <v>0</v>
      </c>
      <c r="O36" s="79">
        <v>0</v>
      </c>
      <c r="P36" s="79">
        <v>0</v>
      </c>
      <c r="Q36" s="79">
        <v>0</v>
      </c>
      <c r="R36" s="79">
        <v>0</v>
      </c>
      <c r="S36" s="79">
        <v>0</v>
      </c>
      <c r="T36" s="79">
        <v>0</v>
      </c>
      <c r="U36" s="79">
        <v>0</v>
      </c>
      <c r="V36" s="79">
        <v>0</v>
      </c>
      <c r="W36" s="79">
        <v>0</v>
      </c>
      <c r="X36" s="79">
        <v>0</v>
      </c>
      <c r="Y36" s="79">
        <v>0</v>
      </c>
      <c r="Z36" s="79">
        <v>0</v>
      </c>
      <c r="AA36" s="79">
        <v>0</v>
      </c>
      <c r="AB36" s="79">
        <v>0</v>
      </c>
      <c r="AC36" s="79">
        <v>0</v>
      </c>
      <c r="AD36" s="79">
        <v>0</v>
      </c>
      <c r="AE36" s="79">
        <v>0</v>
      </c>
      <c r="AF36" s="79">
        <v>0</v>
      </c>
      <c r="AG36" s="79">
        <v>0</v>
      </c>
      <c r="AH36" s="79">
        <v>0</v>
      </c>
      <c r="AI36" s="78">
        <f t="shared" si="2"/>
        <v>0</v>
      </c>
      <c r="AJ36" s="80"/>
      <c r="AK36" s="80"/>
      <c r="AL36" s="80"/>
      <c r="AM36" s="81"/>
      <c r="AN36" s="65"/>
      <c r="AO36" s="65"/>
    </row>
    <row r="37" spans="1:41" s="62" customFormat="1">
      <c r="A37" s="71" t="s">
        <v>25</v>
      </c>
      <c r="B37" s="70"/>
      <c r="C37" s="79">
        <v>0</v>
      </c>
      <c r="D37" s="79">
        <v>0</v>
      </c>
      <c r="E37" s="79">
        <v>0</v>
      </c>
      <c r="F37" s="79">
        <v>0</v>
      </c>
      <c r="G37" s="79">
        <v>0</v>
      </c>
      <c r="H37" s="79">
        <v>0</v>
      </c>
      <c r="I37" s="79">
        <v>0</v>
      </c>
      <c r="J37" s="79">
        <v>0</v>
      </c>
      <c r="K37" s="79">
        <v>0</v>
      </c>
      <c r="L37" s="79">
        <v>0</v>
      </c>
      <c r="M37" s="79">
        <v>0</v>
      </c>
      <c r="N37" s="79">
        <v>0</v>
      </c>
      <c r="O37" s="79">
        <v>0</v>
      </c>
      <c r="P37" s="79">
        <v>0</v>
      </c>
      <c r="Q37" s="79">
        <v>0</v>
      </c>
      <c r="R37" s="79">
        <v>0</v>
      </c>
      <c r="S37" s="79">
        <v>0</v>
      </c>
      <c r="T37" s="79">
        <v>0</v>
      </c>
      <c r="U37" s="79">
        <v>0</v>
      </c>
      <c r="V37" s="79">
        <v>0</v>
      </c>
      <c r="W37" s="79">
        <v>0</v>
      </c>
      <c r="X37" s="79">
        <v>0</v>
      </c>
      <c r="Y37" s="79">
        <v>0</v>
      </c>
      <c r="Z37" s="79">
        <v>0</v>
      </c>
      <c r="AA37" s="79">
        <v>0</v>
      </c>
      <c r="AB37" s="79">
        <v>0</v>
      </c>
      <c r="AC37" s="79">
        <v>0</v>
      </c>
      <c r="AD37" s="79">
        <v>0</v>
      </c>
      <c r="AE37" s="79">
        <v>0</v>
      </c>
      <c r="AF37" s="79">
        <v>0</v>
      </c>
      <c r="AG37" s="79">
        <v>0</v>
      </c>
      <c r="AH37" s="79">
        <v>0</v>
      </c>
      <c r="AI37" s="78">
        <f t="shared" si="2"/>
        <v>0</v>
      </c>
      <c r="AJ37" s="79"/>
      <c r="AK37" s="79"/>
      <c r="AL37" s="79"/>
      <c r="AM37" s="80"/>
      <c r="AN37" s="65"/>
      <c r="AO37" s="65"/>
    </row>
    <row r="38" spans="1:41" s="62" customFormat="1">
      <c r="A38" s="71" t="s">
        <v>24</v>
      </c>
      <c r="B38" s="70"/>
      <c r="C38" s="79">
        <v>0</v>
      </c>
      <c r="D38" s="79">
        <v>0</v>
      </c>
      <c r="E38" s="79">
        <v>0</v>
      </c>
      <c r="F38" s="79">
        <v>0</v>
      </c>
      <c r="G38" s="79">
        <v>0</v>
      </c>
      <c r="H38" s="79">
        <v>0</v>
      </c>
      <c r="I38" s="79">
        <v>0</v>
      </c>
      <c r="J38" s="79">
        <v>0</v>
      </c>
      <c r="K38" s="79">
        <v>0</v>
      </c>
      <c r="L38" s="79">
        <v>0</v>
      </c>
      <c r="M38" s="79">
        <v>0</v>
      </c>
      <c r="N38" s="79">
        <v>0</v>
      </c>
      <c r="O38" s="79">
        <v>0</v>
      </c>
      <c r="P38" s="79">
        <v>0</v>
      </c>
      <c r="Q38" s="79">
        <v>0</v>
      </c>
      <c r="R38" s="79">
        <v>0</v>
      </c>
      <c r="S38" s="79">
        <v>0</v>
      </c>
      <c r="T38" s="79">
        <v>0</v>
      </c>
      <c r="U38" s="79">
        <v>0</v>
      </c>
      <c r="V38" s="79">
        <v>0</v>
      </c>
      <c r="W38" s="79">
        <v>0</v>
      </c>
      <c r="X38" s="79">
        <v>0</v>
      </c>
      <c r="Y38" s="79">
        <v>0</v>
      </c>
      <c r="Z38" s="79">
        <v>0</v>
      </c>
      <c r="AA38" s="79">
        <v>0</v>
      </c>
      <c r="AB38" s="79">
        <v>0</v>
      </c>
      <c r="AC38" s="79">
        <v>0</v>
      </c>
      <c r="AD38" s="79">
        <v>0</v>
      </c>
      <c r="AE38" s="79">
        <v>0</v>
      </c>
      <c r="AF38" s="79">
        <v>0</v>
      </c>
      <c r="AG38" s="79">
        <v>0</v>
      </c>
      <c r="AH38" s="79">
        <v>0</v>
      </c>
      <c r="AI38" s="78">
        <f t="shared" si="2"/>
        <v>0</v>
      </c>
      <c r="AJ38" s="79"/>
      <c r="AK38" s="79"/>
      <c r="AL38" s="79"/>
      <c r="AM38" s="78"/>
      <c r="AN38" s="65"/>
      <c r="AO38" s="65"/>
    </row>
    <row r="39" spans="1:41" s="62" customFormat="1">
      <c r="A39" s="71" t="s">
        <v>23</v>
      </c>
      <c r="B39" s="70"/>
      <c r="C39" s="79">
        <v>0</v>
      </c>
      <c r="D39" s="79">
        <v>0</v>
      </c>
      <c r="E39" s="79">
        <v>0</v>
      </c>
      <c r="F39" s="79">
        <v>0</v>
      </c>
      <c r="G39" s="79">
        <v>0</v>
      </c>
      <c r="H39" s="79">
        <v>0</v>
      </c>
      <c r="I39" s="79">
        <v>0</v>
      </c>
      <c r="J39" s="79">
        <v>0</v>
      </c>
      <c r="K39" s="79">
        <v>0</v>
      </c>
      <c r="L39" s="79">
        <v>0</v>
      </c>
      <c r="M39" s="79">
        <v>0</v>
      </c>
      <c r="N39" s="79">
        <v>0</v>
      </c>
      <c r="O39" s="79">
        <v>0</v>
      </c>
      <c r="P39" s="79">
        <v>0</v>
      </c>
      <c r="Q39" s="79">
        <v>0</v>
      </c>
      <c r="R39" s="79">
        <v>0</v>
      </c>
      <c r="S39" s="79">
        <v>0</v>
      </c>
      <c r="T39" s="79">
        <v>0</v>
      </c>
      <c r="U39" s="79">
        <v>0</v>
      </c>
      <c r="V39" s="79">
        <v>0</v>
      </c>
      <c r="W39" s="79">
        <v>0</v>
      </c>
      <c r="X39" s="79">
        <v>0</v>
      </c>
      <c r="Y39" s="79">
        <v>0</v>
      </c>
      <c r="Z39" s="79">
        <v>0</v>
      </c>
      <c r="AA39" s="79">
        <v>0</v>
      </c>
      <c r="AB39" s="79">
        <v>0</v>
      </c>
      <c r="AC39" s="79">
        <v>0</v>
      </c>
      <c r="AD39" s="79">
        <v>0</v>
      </c>
      <c r="AE39" s="79">
        <v>0</v>
      </c>
      <c r="AF39" s="79">
        <v>0</v>
      </c>
      <c r="AG39" s="79">
        <v>0</v>
      </c>
      <c r="AH39" s="79">
        <v>0</v>
      </c>
      <c r="AI39" s="78">
        <f t="shared" si="2"/>
        <v>0</v>
      </c>
      <c r="AJ39" s="78"/>
      <c r="AK39" s="78"/>
      <c r="AL39" s="78"/>
      <c r="AM39" s="77"/>
      <c r="AN39" s="65"/>
      <c r="AO39" s="65"/>
    </row>
    <row r="40" spans="1:41" s="62" customFormat="1">
      <c r="A40" s="68" t="s">
        <v>22</v>
      </c>
      <c r="B40" s="68"/>
      <c r="C40" s="67">
        <f>SUM(C28:C39)</f>
        <v>0</v>
      </c>
      <c r="D40" s="67">
        <f t="shared" ref="D40:AH40" si="4">SUM(D28:D39)</f>
        <v>0</v>
      </c>
      <c r="E40" s="67">
        <f t="shared" si="4"/>
        <v>0</v>
      </c>
      <c r="F40" s="67">
        <f t="shared" si="4"/>
        <v>0</v>
      </c>
      <c r="G40" s="67">
        <f t="shared" si="4"/>
        <v>0</v>
      </c>
      <c r="H40" s="67">
        <f t="shared" si="4"/>
        <v>0</v>
      </c>
      <c r="I40" s="67">
        <f t="shared" si="4"/>
        <v>0</v>
      </c>
      <c r="J40" s="67">
        <f t="shared" si="4"/>
        <v>0</v>
      </c>
      <c r="K40" s="67">
        <f t="shared" si="4"/>
        <v>0</v>
      </c>
      <c r="L40" s="66">
        <f t="shared" si="4"/>
        <v>0</v>
      </c>
      <c r="M40" s="67">
        <f t="shared" si="4"/>
        <v>0</v>
      </c>
      <c r="N40" s="67">
        <f t="shared" si="4"/>
        <v>0</v>
      </c>
      <c r="O40" s="67">
        <f t="shared" si="4"/>
        <v>0</v>
      </c>
      <c r="P40" s="67">
        <f t="shared" si="4"/>
        <v>0</v>
      </c>
      <c r="Q40" s="67">
        <f t="shared" si="4"/>
        <v>0</v>
      </c>
      <c r="R40" s="67">
        <f t="shared" si="4"/>
        <v>0</v>
      </c>
      <c r="S40" s="67">
        <f t="shared" si="4"/>
        <v>0</v>
      </c>
      <c r="T40" s="67">
        <f t="shared" si="4"/>
        <v>0</v>
      </c>
      <c r="U40" s="67">
        <f t="shared" si="4"/>
        <v>0</v>
      </c>
      <c r="V40" s="67">
        <f t="shared" si="4"/>
        <v>0</v>
      </c>
      <c r="W40" s="67">
        <f t="shared" si="4"/>
        <v>0</v>
      </c>
      <c r="X40" s="67">
        <f t="shared" si="4"/>
        <v>0</v>
      </c>
      <c r="Y40" s="67">
        <f t="shared" si="4"/>
        <v>0</v>
      </c>
      <c r="Z40" s="67">
        <f t="shared" si="4"/>
        <v>0</v>
      </c>
      <c r="AA40" s="67">
        <f t="shared" si="4"/>
        <v>0</v>
      </c>
      <c r="AB40" s="67">
        <f t="shared" si="4"/>
        <v>0</v>
      </c>
      <c r="AC40" s="67">
        <f t="shared" si="4"/>
        <v>0</v>
      </c>
      <c r="AD40" s="67">
        <f t="shared" si="4"/>
        <v>0</v>
      </c>
      <c r="AE40" s="67">
        <f t="shared" si="4"/>
        <v>0</v>
      </c>
      <c r="AF40" s="67">
        <f t="shared" si="4"/>
        <v>0</v>
      </c>
      <c r="AG40" s="67">
        <f t="shared" si="4"/>
        <v>0</v>
      </c>
      <c r="AH40" s="67">
        <f t="shared" si="4"/>
        <v>0</v>
      </c>
      <c r="AI40" s="92">
        <f>SUM(C40:AH40)</f>
        <v>0</v>
      </c>
      <c r="AJ40" s="67"/>
      <c r="AK40" s="67"/>
      <c r="AL40" s="67"/>
      <c r="AM40" s="82"/>
      <c r="AN40" s="65"/>
      <c r="AO40" s="65"/>
    </row>
    <row r="41" spans="1:41" s="62" customFormat="1">
      <c r="A41" s="71" t="s">
        <v>35</v>
      </c>
      <c r="B41" s="72">
        <f>B28+7</f>
        <v>44094</v>
      </c>
      <c r="C41" s="79">
        <v>0</v>
      </c>
      <c r="D41" s="79">
        <v>0</v>
      </c>
      <c r="E41" s="79">
        <v>0</v>
      </c>
      <c r="F41" s="79">
        <v>0</v>
      </c>
      <c r="G41" s="79">
        <v>0</v>
      </c>
      <c r="H41" s="79">
        <v>0</v>
      </c>
      <c r="I41" s="79">
        <v>0</v>
      </c>
      <c r="J41" s="79">
        <v>0</v>
      </c>
      <c r="K41" s="79">
        <v>0</v>
      </c>
      <c r="L41" s="79">
        <v>0</v>
      </c>
      <c r="M41" s="79">
        <v>0</v>
      </c>
      <c r="N41" s="79">
        <v>0</v>
      </c>
      <c r="O41" s="79">
        <v>0</v>
      </c>
      <c r="P41" s="79">
        <v>0</v>
      </c>
      <c r="Q41" s="79">
        <v>0</v>
      </c>
      <c r="R41" s="79">
        <v>0</v>
      </c>
      <c r="S41" s="79">
        <v>0</v>
      </c>
      <c r="T41" s="79">
        <v>0</v>
      </c>
      <c r="U41" s="79">
        <v>0</v>
      </c>
      <c r="V41" s="79">
        <v>0</v>
      </c>
      <c r="W41" s="79">
        <v>0</v>
      </c>
      <c r="X41" s="79">
        <v>0</v>
      </c>
      <c r="Y41" s="79">
        <v>0</v>
      </c>
      <c r="Z41" s="79">
        <v>0</v>
      </c>
      <c r="AA41" s="79">
        <v>0</v>
      </c>
      <c r="AB41" s="79">
        <v>0</v>
      </c>
      <c r="AC41" s="79">
        <v>0</v>
      </c>
      <c r="AD41" s="79">
        <v>0</v>
      </c>
      <c r="AE41" s="79">
        <v>0</v>
      </c>
      <c r="AF41" s="79">
        <v>0</v>
      </c>
      <c r="AG41" s="79">
        <v>0</v>
      </c>
      <c r="AH41" s="79">
        <v>0</v>
      </c>
      <c r="AI41" s="78">
        <f t="shared" si="2"/>
        <v>0</v>
      </c>
      <c r="AJ41" s="78"/>
      <c r="AK41" s="78"/>
      <c r="AL41" s="78"/>
      <c r="AM41" s="78"/>
      <c r="AN41" s="65"/>
      <c r="AO41" s="65"/>
    </row>
    <row r="42" spans="1:41" s="62" customFormat="1">
      <c r="A42" s="71" t="s">
        <v>33</v>
      </c>
      <c r="B42" s="70"/>
      <c r="C42" s="79">
        <v>0</v>
      </c>
      <c r="D42" s="79">
        <v>0</v>
      </c>
      <c r="E42" s="79">
        <v>0</v>
      </c>
      <c r="F42" s="79">
        <v>0</v>
      </c>
      <c r="G42" s="79">
        <v>0</v>
      </c>
      <c r="H42" s="79">
        <v>0</v>
      </c>
      <c r="I42" s="79">
        <v>0</v>
      </c>
      <c r="J42" s="79">
        <v>0</v>
      </c>
      <c r="K42" s="79">
        <v>0</v>
      </c>
      <c r="L42" s="79">
        <v>0</v>
      </c>
      <c r="M42" s="79">
        <v>0</v>
      </c>
      <c r="N42" s="79">
        <v>0</v>
      </c>
      <c r="O42" s="79">
        <v>0</v>
      </c>
      <c r="P42" s="79">
        <v>0</v>
      </c>
      <c r="Q42" s="79">
        <v>0</v>
      </c>
      <c r="R42" s="79">
        <v>0</v>
      </c>
      <c r="S42" s="79">
        <v>0</v>
      </c>
      <c r="T42" s="79">
        <v>0</v>
      </c>
      <c r="U42" s="79">
        <v>0</v>
      </c>
      <c r="V42" s="79">
        <v>0</v>
      </c>
      <c r="W42" s="79">
        <v>0</v>
      </c>
      <c r="X42" s="79">
        <v>0</v>
      </c>
      <c r="Y42" s="79">
        <v>0</v>
      </c>
      <c r="Z42" s="79">
        <v>0</v>
      </c>
      <c r="AA42" s="79">
        <v>0</v>
      </c>
      <c r="AB42" s="79">
        <v>0</v>
      </c>
      <c r="AC42" s="79">
        <v>0</v>
      </c>
      <c r="AD42" s="79">
        <v>0</v>
      </c>
      <c r="AE42" s="79">
        <v>0</v>
      </c>
      <c r="AF42" s="79">
        <v>0</v>
      </c>
      <c r="AG42" s="79">
        <v>0</v>
      </c>
      <c r="AH42" s="79">
        <v>0</v>
      </c>
      <c r="AI42" s="78">
        <f t="shared" si="2"/>
        <v>0</v>
      </c>
      <c r="AJ42" s="78"/>
      <c r="AK42" s="78"/>
      <c r="AL42" s="78"/>
      <c r="AM42" s="81"/>
      <c r="AN42" s="65"/>
      <c r="AO42" s="65"/>
    </row>
    <row r="43" spans="1:41" s="62" customFormat="1">
      <c r="A43" s="71" t="s">
        <v>32</v>
      </c>
      <c r="B43" s="70"/>
      <c r="C43" s="79">
        <v>0</v>
      </c>
      <c r="D43" s="79">
        <v>0</v>
      </c>
      <c r="E43" s="79">
        <v>0</v>
      </c>
      <c r="F43" s="79">
        <v>0</v>
      </c>
      <c r="G43" s="79">
        <v>0</v>
      </c>
      <c r="H43" s="79">
        <v>0</v>
      </c>
      <c r="I43" s="79">
        <v>0</v>
      </c>
      <c r="J43" s="79">
        <v>0</v>
      </c>
      <c r="K43" s="79">
        <v>0</v>
      </c>
      <c r="L43" s="79">
        <v>0</v>
      </c>
      <c r="M43" s="79">
        <v>0</v>
      </c>
      <c r="N43" s="79">
        <v>0</v>
      </c>
      <c r="O43" s="79">
        <v>0</v>
      </c>
      <c r="P43" s="79">
        <v>0</v>
      </c>
      <c r="Q43" s="79">
        <v>0</v>
      </c>
      <c r="R43" s="79">
        <v>0</v>
      </c>
      <c r="S43" s="79">
        <v>0</v>
      </c>
      <c r="T43" s="79">
        <v>0</v>
      </c>
      <c r="U43" s="79">
        <v>0</v>
      </c>
      <c r="V43" s="79">
        <v>0</v>
      </c>
      <c r="W43" s="79">
        <v>0</v>
      </c>
      <c r="X43" s="79">
        <v>0</v>
      </c>
      <c r="Y43" s="79">
        <v>0</v>
      </c>
      <c r="Z43" s="79">
        <v>0</v>
      </c>
      <c r="AA43" s="79">
        <v>0</v>
      </c>
      <c r="AB43" s="79">
        <v>0</v>
      </c>
      <c r="AC43" s="79">
        <v>0</v>
      </c>
      <c r="AD43" s="79">
        <v>0</v>
      </c>
      <c r="AE43" s="79">
        <v>0</v>
      </c>
      <c r="AF43" s="79">
        <v>0</v>
      </c>
      <c r="AG43" s="79">
        <v>0</v>
      </c>
      <c r="AH43" s="79">
        <v>0</v>
      </c>
      <c r="AI43" s="78">
        <f t="shared" si="2"/>
        <v>0</v>
      </c>
      <c r="AJ43" s="80"/>
      <c r="AK43" s="80"/>
      <c r="AL43" s="80"/>
      <c r="AM43" s="77"/>
      <c r="AN43" s="65"/>
      <c r="AO43" s="65"/>
    </row>
    <row r="44" spans="1:41" s="62" customFormat="1">
      <c r="A44" s="71" t="s">
        <v>31</v>
      </c>
      <c r="B44" s="70"/>
      <c r="C44" s="79">
        <v>0</v>
      </c>
      <c r="D44" s="79">
        <v>0</v>
      </c>
      <c r="E44" s="79">
        <v>0</v>
      </c>
      <c r="F44" s="79">
        <v>0</v>
      </c>
      <c r="G44" s="79">
        <v>0</v>
      </c>
      <c r="H44" s="79">
        <v>0</v>
      </c>
      <c r="I44" s="79">
        <v>0</v>
      </c>
      <c r="J44" s="79">
        <v>0</v>
      </c>
      <c r="K44" s="79">
        <v>0</v>
      </c>
      <c r="L44" s="79">
        <v>0</v>
      </c>
      <c r="M44" s="79">
        <v>0</v>
      </c>
      <c r="N44" s="79">
        <v>0</v>
      </c>
      <c r="O44" s="79">
        <v>0</v>
      </c>
      <c r="P44" s="79">
        <v>0</v>
      </c>
      <c r="Q44" s="79">
        <v>0</v>
      </c>
      <c r="R44" s="79">
        <v>0</v>
      </c>
      <c r="S44" s="79">
        <v>0</v>
      </c>
      <c r="T44" s="79">
        <v>0</v>
      </c>
      <c r="U44" s="79">
        <v>0</v>
      </c>
      <c r="V44" s="79">
        <v>0</v>
      </c>
      <c r="W44" s="79">
        <v>0</v>
      </c>
      <c r="X44" s="79">
        <v>0</v>
      </c>
      <c r="Y44" s="79">
        <v>0</v>
      </c>
      <c r="Z44" s="79">
        <v>0</v>
      </c>
      <c r="AA44" s="79">
        <v>0</v>
      </c>
      <c r="AB44" s="79">
        <v>0</v>
      </c>
      <c r="AC44" s="79">
        <v>0</v>
      </c>
      <c r="AD44" s="79">
        <v>0</v>
      </c>
      <c r="AE44" s="79">
        <v>0</v>
      </c>
      <c r="AF44" s="79">
        <v>0</v>
      </c>
      <c r="AG44" s="79">
        <v>0</v>
      </c>
      <c r="AH44" s="79">
        <v>0</v>
      </c>
      <c r="AI44" s="78">
        <f t="shared" si="2"/>
        <v>0</v>
      </c>
      <c r="AJ44" s="79"/>
      <c r="AK44" s="79"/>
      <c r="AL44" s="79"/>
      <c r="AM44" s="81"/>
      <c r="AN44" s="65"/>
      <c r="AO44" s="65"/>
    </row>
    <row r="45" spans="1:41" s="62" customFormat="1">
      <c r="A45" s="71" t="s">
        <v>30</v>
      </c>
      <c r="B45" s="70"/>
      <c r="C45" s="79">
        <v>0</v>
      </c>
      <c r="D45" s="79">
        <v>0</v>
      </c>
      <c r="E45" s="79">
        <v>0</v>
      </c>
      <c r="F45" s="79">
        <v>0</v>
      </c>
      <c r="G45" s="79">
        <v>0</v>
      </c>
      <c r="H45" s="79">
        <v>0</v>
      </c>
      <c r="I45" s="79">
        <v>0</v>
      </c>
      <c r="J45" s="79">
        <v>0</v>
      </c>
      <c r="K45" s="79">
        <v>0</v>
      </c>
      <c r="L45" s="79">
        <v>0</v>
      </c>
      <c r="M45" s="79">
        <v>0</v>
      </c>
      <c r="N45" s="79">
        <v>0</v>
      </c>
      <c r="O45" s="79">
        <v>0</v>
      </c>
      <c r="P45" s="79">
        <v>0</v>
      </c>
      <c r="Q45" s="79">
        <v>0</v>
      </c>
      <c r="R45" s="79">
        <v>0</v>
      </c>
      <c r="S45" s="79">
        <v>0</v>
      </c>
      <c r="T45" s="79">
        <v>0</v>
      </c>
      <c r="U45" s="79">
        <v>0</v>
      </c>
      <c r="V45" s="79">
        <v>0</v>
      </c>
      <c r="W45" s="79">
        <v>0</v>
      </c>
      <c r="X45" s="79">
        <v>0</v>
      </c>
      <c r="Y45" s="79">
        <v>0</v>
      </c>
      <c r="Z45" s="79">
        <v>0</v>
      </c>
      <c r="AA45" s="79">
        <v>0</v>
      </c>
      <c r="AB45" s="79">
        <v>0</v>
      </c>
      <c r="AC45" s="79">
        <v>0</v>
      </c>
      <c r="AD45" s="79">
        <v>0</v>
      </c>
      <c r="AE45" s="79">
        <v>0</v>
      </c>
      <c r="AF45" s="79">
        <v>0</v>
      </c>
      <c r="AG45" s="79">
        <v>0</v>
      </c>
      <c r="AH45" s="79">
        <v>0</v>
      </c>
      <c r="AI45" s="78">
        <f t="shared" si="2"/>
        <v>0</v>
      </c>
      <c r="AJ45" s="80"/>
      <c r="AK45" s="80"/>
      <c r="AL45" s="80"/>
      <c r="AM45" s="81"/>
      <c r="AN45" s="65"/>
      <c r="AO45" s="65"/>
    </row>
    <row r="46" spans="1:41" s="62" customFormat="1">
      <c r="A46" s="71" t="s">
        <v>29</v>
      </c>
      <c r="B46" s="70"/>
      <c r="C46" s="79">
        <v>0</v>
      </c>
      <c r="D46" s="79">
        <v>0</v>
      </c>
      <c r="E46" s="79">
        <v>0</v>
      </c>
      <c r="F46" s="79">
        <v>0</v>
      </c>
      <c r="G46" s="79">
        <v>0</v>
      </c>
      <c r="H46" s="79">
        <v>0</v>
      </c>
      <c r="I46" s="79">
        <v>0</v>
      </c>
      <c r="J46" s="79">
        <v>0</v>
      </c>
      <c r="K46" s="79">
        <v>0</v>
      </c>
      <c r="L46" s="79">
        <v>0</v>
      </c>
      <c r="M46" s="79">
        <v>0</v>
      </c>
      <c r="N46" s="79">
        <v>0</v>
      </c>
      <c r="O46" s="79">
        <v>0</v>
      </c>
      <c r="P46" s="79">
        <v>0</v>
      </c>
      <c r="Q46" s="79">
        <v>0</v>
      </c>
      <c r="R46" s="79">
        <v>0</v>
      </c>
      <c r="S46" s="79">
        <v>0</v>
      </c>
      <c r="T46" s="79">
        <v>0</v>
      </c>
      <c r="U46" s="79">
        <v>0</v>
      </c>
      <c r="V46" s="79">
        <v>0</v>
      </c>
      <c r="W46" s="79">
        <v>0</v>
      </c>
      <c r="X46" s="79">
        <v>0</v>
      </c>
      <c r="Y46" s="79">
        <v>0</v>
      </c>
      <c r="Z46" s="79">
        <v>0</v>
      </c>
      <c r="AA46" s="79">
        <v>0</v>
      </c>
      <c r="AB46" s="79">
        <v>0</v>
      </c>
      <c r="AC46" s="79">
        <v>0</v>
      </c>
      <c r="AD46" s="79">
        <v>0</v>
      </c>
      <c r="AE46" s="79">
        <v>0</v>
      </c>
      <c r="AF46" s="79">
        <v>0</v>
      </c>
      <c r="AG46" s="79">
        <v>0</v>
      </c>
      <c r="AH46" s="79">
        <v>0</v>
      </c>
      <c r="AI46" s="78">
        <f t="shared" si="2"/>
        <v>0</v>
      </c>
      <c r="AJ46" s="78"/>
      <c r="AK46" s="78"/>
      <c r="AL46" s="78"/>
      <c r="AM46" s="81"/>
      <c r="AN46" s="65"/>
      <c r="AO46" s="65"/>
    </row>
    <row r="47" spans="1:41" s="62" customFormat="1">
      <c r="A47" s="71" t="s">
        <v>28</v>
      </c>
      <c r="B47" s="70"/>
      <c r="C47" s="79">
        <v>0</v>
      </c>
      <c r="D47" s="79">
        <v>0</v>
      </c>
      <c r="E47" s="79">
        <v>0</v>
      </c>
      <c r="F47" s="79">
        <v>0</v>
      </c>
      <c r="G47" s="79">
        <v>0</v>
      </c>
      <c r="H47" s="79">
        <v>0</v>
      </c>
      <c r="I47" s="79">
        <v>0</v>
      </c>
      <c r="J47" s="79">
        <v>0</v>
      </c>
      <c r="K47" s="79">
        <v>0</v>
      </c>
      <c r="L47" s="79">
        <v>0</v>
      </c>
      <c r="M47" s="79">
        <v>0</v>
      </c>
      <c r="N47" s="79">
        <v>0</v>
      </c>
      <c r="O47" s="79">
        <v>0</v>
      </c>
      <c r="P47" s="79">
        <v>0</v>
      </c>
      <c r="Q47" s="79">
        <v>0</v>
      </c>
      <c r="R47" s="79">
        <v>0</v>
      </c>
      <c r="S47" s="79">
        <v>0</v>
      </c>
      <c r="T47" s="79">
        <v>0</v>
      </c>
      <c r="U47" s="79">
        <v>0</v>
      </c>
      <c r="V47" s="79">
        <v>0</v>
      </c>
      <c r="W47" s="79">
        <v>0</v>
      </c>
      <c r="X47" s="79">
        <v>0</v>
      </c>
      <c r="Y47" s="79">
        <v>0</v>
      </c>
      <c r="Z47" s="79">
        <v>0</v>
      </c>
      <c r="AA47" s="79">
        <v>0</v>
      </c>
      <c r="AB47" s="79">
        <v>0</v>
      </c>
      <c r="AC47" s="79">
        <v>0</v>
      </c>
      <c r="AD47" s="79">
        <v>0</v>
      </c>
      <c r="AE47" s="79">
        <v>0</v>
      </c>
      <c r="AF47" s="79">
        <v>0</v>
      </c>
      <c r="AG47" s="79">
        <v>0</v>
      </c>
      <c r="AH47" s="79">
        <v>0</v>
      </c>
      <c r="AI47" s="78">
        <f t="shared" si="2"/>
        <v>0</v>
      </c>
      <c r="AJ47" s="80"/>
      <c r="AK47" s="80"/>
      <c r="AL47" s="80"/>
      <c r="AM47" s="77"/>
      <c r="AN47" s="65"/>
      <c r="AO47" s="65"/>
    </row>
    <row r="48" spans="1:41" s="62" customFormat="1">
      <c r="A48" s="71" t="s">
        <v>27</v>
      </c>
      <c r="B48" s="70"/>
      <c r="C48" s="79">
        <v>0</v>
      </c>
      <c r="D48" s="79">
        <v>0</v>
      </c>
      <c r="E48" s="79">
        <v>0</v>
      </c>
      <c r="F48" s="79">
        <v>0</v>
      </c>
      <c r="G48" s="79">
        <v>0</v>
      </c>
      <c r="H48" s="79">
        <v>0</v>
      </c>
      <c r="I48" s="79">
        <v>0</v>
      </c>
      <c r="J48" s="79">
        <v>0</v>
      </c>
      <c r="K48" s="79">
        <v>0</v>
      </c>
      <c r="L48" s="79">
        <v>0</v>
      </c>
      <c r="M48" s="79">
        <v>0</v>
      </c>
      <c r="N48" s="79">
        <v>0</v>
      </c>
      <c r="O48" s="79">
        <v>0</v>
      </c>
      <c r="P48" s="79">
        <v>0</v>
      </c>
      <c r="Q48" s="79">
        <v>0</v>
      </c>
      <c r="R48" s="79">
        <v>0</v>
      </c>
      <c r="S48" s="79">
        <v>0</v>
      </c>
      <c r="T48" s="79">
        <v>0</v>
      </c>
      <c r="U48" s="79">
        <v>0</v>
      </c>
      <c r="V48" s="79">
        <v>0</v>
      </c>
      <c r="W48" s="79">
        <v>0</v>
      </c>
      <c r="X48" s="79">
        <v>0</v>
      </c>
      <c r="Y48" s="79">
        <v>0</v>
      </c>
      <c r="Z48" s="79">
        <v>0</v>
      </c>
      <c r="AA48" s="79">
        <v>0</v>
      </c>
      <c r="AB48" s="79">
        <v>0</v>
      </c>
      <c r="AC48" s="79">
        <v>0</v>
      </c>
      <c r="AD48" s="79">
        <v>0</v>
      </c>
      <c r="AE48" s="79">
        <v>0</v>
      </c>
      <c r="AF48" s="79">
        <v>0</v>
      </c>
      <c r="AG48" s="79">
        <v>0</v>
      </c>
      <c r="AH48" s="79">
        <v>0</v>
      </c>
      <c r="AI48" s="78">
        <f t="shared" si="2"/>
        <v>0</v>
      </c>
      <c r="AJ48" s="79"/>
      <c r="AK48" s="79"/>
      <c r="AL48" s="79"/>
      <c r="AM48" s="81"/>
      <c r="AN48" s="65"/>
      <c r="AO48" s="65"/>
    </row>
    <row r="49" spans="1:41" s="62" customFormat="1">
      <c r="A49" s="71" t="s">
        <v>26</v>
      </c>
      <c r="B49" s="70"/>
      <c r="C49" s="79">
        <v>0</v>
      </c>
      <c r="D49" s="79">
        <v>0</v>
      </c>
      <c r="E49" s="79">
        <v>0</v>
      </c>
      <c r="F49" s="79">
        <v>0</v>
      </c>
      <c r="G49" s="79">
        <v>0</v>
      </c>
      <c r="H49" s="79">
        <v>0</v>
      </c>
      <c r="I49" s="79">
        <v>0</v>
      </c>
      <c r="J49" s="79">
        <v>0</v>
      </c>
      <c r="K49" s="79">
        <v>0</v>
      </c>
      <c r="L49" s="79">
        <v>0</v>
      </c>
      <c r="M49" s="79">
        <v>0</v>
      </c>
      <c r="N49" s="79">
        <v>0</v>
      </c>
      <c r="O49" s="79">
        <v>0</v>
      </c>
      <c r="P49" s="79">
        <v>0</v>
      </c>
      <c r="Q49" s="79">
        <v>0</v>
      </c>
      <c r="R49" s="79">
        <v>0</v>
      </c>
      <c r="S49" s="79">
        <v>0</v>
      </c>
      <c r="T49" s="79">
        <v>0</v>
      </c>
      <c r="U49" s="79">
        <v>0</v>
      </c>
      <c r="V49" s="79">
        <v>0</v>
      </c>
      <c r="W49" s="79">
        <v>0</v>
      </c>
      <c r="X49" s="79">
        <v>0</v>
      </c>
      <c r="Y49" s="79">
        <v>0</v>
      </c>
      <c r="Z49" s="79">
        <v>0</v>
      </c>
      <c r="AA49" s="79">
        <v>0</v>
      </c>
      <c r="AB49" s="79">
        <v>0</v>
      </c>
      <c r="AC49" s="79">
        <v>0</v>
      </c>
      <c r="AD49" s="79">
        <v>0</v>
      </c>
      <c r="AE49" s="79">
        <v>0</v>
      </c>
      <c r="AF49" s="79">
        <v>0</v>
      </c>
      <c r="AG49" s="79">
        <v>0</v>
      </c>
      <c r="AH49" s="79">
        <v>0</v>
      </c>
      <c r="AI49" s="78">
        <f t="shared" si="2"/>
        <v>0</v>
      </c>
      <c r="AJ49" s="80"/>
      <c r="AK49" s="80"/>
      <c r="AL49" s="80"/>
      <c r="AM49" s="81"/>
      <c r="AN49" s="65"/>
      <c r="AO49" s="65"/>
    </row>
    <row r="50" spans="1:41" s="62" customFormat="1">
      <c r="A50" s="71" t="s">
        <v>25</v>
      </c>
      <c r="B50" s="70"/>
      <c r="C50" s="79">
        <v>0</v>
      </c>
      <c r="D50" s="79">
        <v>0</v>
      </c>
      <c r="E50" s="79">
        <v>0</v>
      </c>
      <c r="F50" s="79">
        <v>0</v>
      </c>
      <c r="G50" s="79">
        <v>0</v>
      </c>
      <c r="H50" s="79">
        <v>0</v>
      </c>
      <c r="I50" s="79">
        <v>0</v>
      </c>
      <c r="J50" s="79">
        <v>0</v>
      </c>
      <c r="K50" s="79">
        <v>0</v>
      </c>
      <c r="L50" s="79">
        <v>0</v>
      </c>
      <c r="M50" s="79">
        <v>0</v>
      </c>
      <c r="N50" s="79">
        <v>0</v>
      </c>
      <c r="O50" s="79">
        <v>0</v>
      </c>
      <c r="P50" s="79">
        <v>0</v>
      </c>
      <c r="Q50" s="79">
        <v>0</v>
      </c>
      <c r="R50" s="79">
        <v>0</v>
      </c>
      <c r="S50" s="79">
        <v>0</v>
      </c>
      <c r="T50" s="79">
        <v>0</v>
      </c>
      <c r="U50" s="79">
        <v>0</v>
      </c>
      <c r="V50" s="79">
        <v>0</v>
      </c>
      <c r="W50" s="79">
        <v>0</v>
      </c>
      <c r="X50" s="79">
        <v>0</v>
      </c>
      <c r="Y50" s="79">
        <v>0</v>
      </c>
      <c r="Z50" s="79">
        <v>0</v>
      </c>
      <c r="AA50" s="79">
        <v>0</v>
      </c>
      <c r="AB50" s="79">
        <v>0</v>
      </c>
      <c r="AC50" s="79">
        <v>0</v>
      </c>
      <c r="AD50" s="79">
        <v>0</v>
      </c>
      <c r="AE50" s="79">
        <v>0</v>
      </c>
      <c r="AF50" s="79">
        <v>0</v>
      </c>
      <c r="AG50" s="79">
        <v>0</v>
      </c>
      <c r="AH50" s="79">
        <v>0</v>
      </c>
      <c r="AI50" s="78">
        <f t="shared" si="2"/>
        <v>0</v>
      </c>
      <c r="AJ50" s="79"/>
      <c r="AK50" s="79"/>
      <c r="AL50" s="79"/>
      <c r="AM50" s="80"/>
      <c r="AN50" s="65"/>
      <c r="AO50" s="65"/>
    </row>
    <row r="51" spans="1:41" s="62" customFormat="1">
      <c r="A51" s="71" t="s">
        <v>24</v>
      </c>
      <c r="B51" s="70"/>
      <c r="C51" s="79">
        <v>0</v>
      </c>
      <c r="D51" s="79">
        <v>0</v>
      </c>
      <c r="E51" s="79">
        <v>0</v>
      </c>
      <c r="F51" s="79">
        <v>0</v>
      </c>
      <c r="G51" s="79">
        <v>0</v>
      </c>
      <c r="H51" s="79">
        <v>0</v>
      </c>
      <c r="I51" s="79">
        <v>0</v>
      </c>
      <c r="J51" s="79">
        <v>0</v>
      </c>
      <c r="K51" s="79">
        <v>0</v>
      </c>
      <c r="L51" s="79">
        <v>0</v>
      </c>
      <c r="M51" s="79">
        <v>0</v>
      </c>
      <c r="N51" s="79">
        <v>0</v>
      </c>
      <c r="O51" s="79">
        <v>0</v>
      </c>
      <c r="P51" s="79">
        <v>0</v>
      </c>
      <c r="Q51" s="79">
        <v>0</v>
      </c>
      <c r="R51" s="79">
        <v>0</v>
      </c>
      <c r="S51" s="79">
        <v>0</v>
      </c>
      <c r="T51" s="79">
        <v>0</v>
      </c>
      <c r="U51" s="79">
        <v>0</v>
      </c>
      <c r="V51" s="79">
        <v>0</v>
      </c>
      <c r="W51" s="79">
        <v>0</v>
      </c>
      <c r="X51" s="79">
        <v>0</v>
      </c>
      <c r="Y51" s="79">
        <v>0</v>
      </c>
      <c r="Z51" s="79">
        <v>0</v>
      </c>
      <c r="AA51" s="79">
        <v>0</v>
      </c>
      <c r="AB51" s="79">
        <v>0</v>
      </c>
      <c r="AC51" s="79">
        <v>0</v>
      </c>
      <c r="AD51" s="79">
        <v>0</v>
      </c>
      <c r="AE51" s="79">
        <v>0</v>
      </c>
      <c r="AF51" s="79">
        <v>0</v>
      </c>
      <c r="AG51" s="79">
        <v>0</v>
      </c>
      <c r="AH51" s="79">
        <v>0</v>
      </c>
      <c r="AI51" s="78">
        <f t="shared" si="2"/>
        <v>0</v>
      </c>
      <c r="AJ51" s="79"/>
      <c r="AK51" s="79"/>
      <c r="AL51" s="79"/>
      <c r="AM51" s="78"/>
      <c r="AN51" s="65"/>
      <c r="AO51" s="65"/>
    </row>
    <row r="52" spans="1:41" s="62" customFormat="1">
      <c r="A52" s="71" t="s">
        <v>23</v>
      </c>
      <c r="B52" s="70"/>
      <c r="C52" s="79">
        <v>0</v>
      </c>
      <c r="D52" s="79">
        <v>0</v>
      </c>
      <c r="E52" s="79">
        <v>0</v>
      </c>
      <c r="F52" s="79">
        <v>0</v>
      </c>
      <c r="G52" s="79">
        <v>0</v>
      </c>
      <c r="H52" s="79">
        <v>0</v>
      </c>
      <c r="I52" s="79">
        <v>0</v>
      </c>
      <c r="J52" s="79">
        <v>0</v>
      </c>
      <c r="K52" s="79">
        <v>0</v>
      </c>
      <c r="L52" s="79">
        <v>0</v>
      </c>
      <c r="M52" s="79">
        <v>0</v>
      </c>
      <c r="N52" s="79">
        <v>0</v>
      </c>
      <c r="O52" s="79">
        <v>0</v>
      </c>
      <c r="P52" s="79">
        <v>0</v>
      </c>
      <c r="Q52" s="79">
        <v>0</v>
      </c>
      <c r="R52" s="79">
        <v>0</v>
      </c>
      <c r="S52" s="79">
        <v>0</v>
      </c>
      <c r="T52" s="79">
        <v>0</v>
      </c>
      <c r="U52" s="79">
        <v>0</v>
      </c>
      <c r="V52" s="79">
        <v>0</v>
      </c>
      <c r="W52" s="79">
        <v>0</v>
      </c>
      <c r="X52" s="79">
        <v>0</v>
      </c>
      <c r="Y52" s="79">
        <v>0</v>
      </c>
      <c r="Z52" s="79">
        <v>0</v>
      </c>
      <c r="AA52" s="79">
        <v>0</v>
      </c>
      <c r="AB52" s="79">
        <v>0</v>
      </c>
      <c r="AC52" s="79">
        <v>0</v>
      </c>
      <c r="AD52" s="79">
        <v>0</v>
      </c>
      <c r="AE52" s="79">
        <v>0</v>
      </c>
      <c r="AF52" s="79">
        <v>0</v>
      </c>
      <c r="AG52" s="79">
        <v>0</v>
      </c>
      <c r="AH52" s="79">
        <v>0</v>
      </c>
      <c r="AI52" s="78">
        <f t="shared" si="2"/>
        <v>0</v>
      </c>
      <c r="AJ52" s="78"/>
      <c r="AK52" s="78"/>
      <c r="AL52" s="78"/>
      <c r="AM52" s="77"/>
      <c r="AN52" s="65"/>
      <c r="AO52" s="65"/>
    </row>
    <row r="53" spans="1:41" s="62" customFormat="1">
      <c r="A53" s="68" t="s">
        <v>22</v>
      </c>
      <c r="B53" s="68"/>
      <c r="C53" s="67">
        <f>SUM(C41:C52)</f>
        <v>0</v>
      </c>
      <c r="D53" s="67">
        <f t="shared" ref="D53:AH53" si="5">SUM(D41:D52)</f>
        <v>0</v>
      </c>
      <c r="E53" s="67">
        <f t="shared" si="5"/>
        <v>0</v>
      </c>
      <c r="F53" s="67">
        <f t="shared" si="5"/>
        <v>0</v>
      </c>
      <c r="G53" s="67">
        <f t="shared" si="5"/>
        <v>0</v>
      </c>
      <c r="H53" s="67">
        <f t="shared" si="5"/>
        <v>0</v>
      </c>
      <c r="I53" s="67">
        <f t="shared" si="5"/>
        <v>0</v>
      </c>
      <c r="J53" s="67">
        <f t="shared" si="5"/>
        <v>0</v>
      </c>
      <c r="K53" s="67">
        <f t="shared" si="5"/>
        <v>0</v>
      </c>
      <c r="L53" s="66">
        <f t="shared" si="5"/>
        <v>0</v>
      </c>
      <c r="M53" s="67">
        <f t="shared" si="5"/>
        <v>0</v>
      </c>
      <c r="N53" s="67">
        <f t="shared" si="5"/>
        <v>0</v>
      </c>
      <c r="O53" s="67">
        <f t="shared" si="5"/>
        <v>0</v>
      </c>
      <c r="P53" s="67">
        <f t="shared" si="5"/>
        <v>0</v>
      </c>
      <c r="Q53" s="67">
        <f t="shared" si="5"/>
        <v>0</v>
      </c>
      <c r="R53" s="67">
        <f t="shared" si="5"/>
        <v>0</v>
      </c>
      <c r="S53" s="67">
        <f t="shared" si="5"/>
        <v>0</v>
      </c>
      <c r="T53" s="67">
        <f t="shared" si="5"/>
        <v>0</v>
      </c>
      <c r="U53" s="67">
        <f t="shared" si="5"/>
        <v>0</v>
      </c>
      <c r="V53" s="67">
        <f t="shared" si="5"/>
        <v>0</v>
      </c>
      <c r="W53" s="67">
        <f t="shared" si="5"/>
        <v>0</v>
      </c>
      <c r="X53" s="67">
        <f t="shared" si="5"/>
        <v>0</v>
      </c>
      <c r="Y53" s="67">
        <f t="shared" si="5"/>
        <v>0</v>
      </c>
      <c r="Z53" s="67">
        <f t="shared" si="5"/>
        <v>0</v>
      </c>
      <c r="AA53" s="67">
        <f t="shared" si="5"/>
        <v>0</v>
      </c>
      <c r="AB53" s="67">
        <f t="shared" si="5"/>
        <v>0</v>
      </c>
      <c r="AC53" s="67">
        <f t="shared" si="5"/>
        <v>0</v>
      </c>
      <c r="AD53" s="67">
        <f t="shared" si="5"/>
        <v>0</v>
      </c>
      <c r="AE53" s="67">
        <f t="shared" si="5"/>
        <v>0</v>
      </c>
      <c r="AF53" s="67">
        <f t="shared" si="5"/>
        <v>0</v>
      </c>
      <c r="AG53" s="67">
        <f t="shared" si="5"/>
        <v>0</v>
      </c>
      <c r="AH53" s="67">
        <f t="shared" si="5"/>
        <v>0</v>
      </c>
      <c r="AI53" s="92">
        <f>AI40+AI27+AI14</f>
        <v>0</v>
      </c>
      <c r="AJ53" s="92">
        <f>AJ40+AJ27+AJ14</f>
        <v>0</v>
      </c>
      <c r="AK53" s="92">
        <f>AK40+AK27+AK14</f>
        <v>0</v>
      </c>
      <c r="AL53" s="92">
        <f>AL40+AL27+AL14</f>
        <v>0</v>
      </c>
      <c r="AM53" s="92">
        <f>AM40+AM27+AM14</f>
        <v>0</v>
      </c>
      <c r="AN53" s="65"/>
      <c r="AO53" s="65"/>
    </row>
    <row r="54" spans="1:41">
      <c r="A54" s="76"/>
      <c r="B54" s="76"/>
      <c r="C54" s="75"/>
      <c r="D54" s="75"/>
      <c r="E54" s="75"/>
      <c r="F54" s="75"/>
      <c r="G54" s="75"/>
      <c r="H54" s="64"/>
      <c r="I54" s="64"/>
      <c r="J54" s="64"/>
      <c r="K54" s="64"/>
      <c r="L54" s="73"/>
      <c r="M54" s="64"/>
      <c r="N54" s="64"/>
      <c r="O54" s="64"/>
      <c r="P54" s="64"/>
      <c r="Q54" s="64"/>
      <c r="R54" s="64"/>
      <c r="S54" s="64"/>
      <c r="T54" s="74"/>
      <c r="U54" s="64"/>
      <c r="V54" s="64"/>
      <c r="W54" s="64"/>
      <c r="X54" s="64"/>
      <c r="Y54" s="64"/>
      <c r="Z54" s="64"/>
      <c r="AA54" s="64"/>
      <c r="AB54" s="64"/>
      <c r="AC54" s="64"/>
      <c r="AD54" s="64"/>
      <c r="AE54" s="64"/>
      <c r="AF54" s="64"/>
      <c r="AG54" s="64"/>
      <c r="AH54" s="64"/>
      <c r="AI54" s="64"/>
      <c r="AJ54" s="64"/>
      <c r="AK54" s="64"/>
      <c r="AL54" s="64"/>
      <c r="AM54" s="73"/>
      <c r="AN54" s="64"/>
      <c r="AO54" s="64"/>
    </row>
    <row r="55" spans="1:41" s="62" customFormat="1">
      <c r="A55" s="71" t="s">
        <v>35</v>
      </c>
      <c r="B55" s="72" t="s">
        <v>34</v>
      </c>
      <c r="C55" s="69">
        <f t="shared" ref="C55:C66" si="6">C41+C28+C15+C2</f>
        <v>0</v>
      </c>
      <c r="D55" s="69">
        <f t="shared" ref="D55:AM62" si="7">D41+D28+D15+D2</f>
        <v>0</v>
      </c>
      <c r="E55" s="69">
        <f t="shared" si="7"/>
        <v>0</v>
      </c>
      <c r="F55" s="69">
        <f t="shared" si="7"/>
        <v>0</v>
      </c>
      <c r="G55" s="69">
        <f t="shared" si="7"/>
        <v>0</v>
      </c>
      <c r="H55" s="69">
        <f t="shared" si="7"/>
        <v>0</v>
      </c>
      <c r="I55" s="69">
        <f t="shared" si="7"/>
        <v>0</v>
      </c>
      <c r="J55" s="69">
        <f t="shared" si="7"/>
        <v>0</v>
      </c>
      <c r="K55" s="69">
        <f t="shared" si="7"/>
        <v>0</v>
      </c>
      <c r="L55" s="69">
        <f t="shared" si="7"/>
        <v>0</v>
      </c>
      <c r="M55" s="69">
        <f t="shared" si="7"/>
        <v>0</v>
      </c>
      <c r="N55" s="69">
        <f t="shared" si="7"/>
        <v>0</v>
      </c>
      <c r="O55" s="69">
        <f t="shared" si="7"/>
        <v>0</v>
      </c>
      <c r="P55" s="69">
        <f t="shared" si="7"/>
        <v>0</v>
      </c>
      <c r="Q55" s="69">
        <f t="shared" si="7"/>
        <v>0</v>
      </c>
      <c r="R55" s="69">
        <f t="shared" si="7"/>
        <v>0</v>
      </c>
      <c r="S55" s="69">
        <f t="shared" si="7"/>
        <v>0</v>
      </c>
      <c r="T55" s="69">
        <f t="shared" si="7"/>
        <v>0</v>
      </c>
      <c r="U55" s="69">
        <f t="shared" si="7"/>
        <v>0</v>
      </c>
      <c r="V55" s="69">
        <f t="shared" si="7"/>
        <v>0</v>
      </c>
      <c r="W55" s="69">
        <f t="shared" si="7"/>
        <v>0</v>
      </c>
      <c r="X55" s="69">
        <f t="shared" si="7"/>
        <v>0</v>
      </c>
      <c r="Y55" s="69">
        <f t="shared" si="7"/>
        <v>0</v>
      </c>
      <c r="Z55" s="69">
        <f t="shared" si="7"/>
        <v>0</v>
      </c>
      <c r="AA55" s="69">
        <f t="shared" si="7"/>
        <v>0</v>
      </c>
      <c r="AB55" s="69">
        <f t="shared" si="7"/>
        <v>0</v>
      </c>
      <c r="AC55" s="69">
        <f t="shared" si="7"/>
        <v>0</v>
      </c>
      <c r="AD55" s="69">
        <f t="shared" si="7"/>
        <v>0</v>
      </c>
      <c r="AE55" s="69">
        <f t="shared" si="7"/>
        <v>0</v>
      </c>
      <c r="AF55" s="69">
        <f t="shared" si="7"/>
        <v>0</v>
      </c>
      <c r="AG55" s="69">
        <f t="shared" si="7"/>
        <v>0</v>
      </c>
      <c r="AH55" s="69">
        <f t="shared" si="7"/>
        <v>0</v>
      </c>
      <c r="AI55" s="69">
        <f t="shared" si="7"/>
        <v>0</v>
      </c>
      <c r="AJ55" s="69">
        <f t="shared" si="7"/>
        <v>0</v>
      </c>
      <c r="AK55" s="69">
        <f t="shared" si="7"/>
        <v>0</v>
      </c>
      <c r="AL55" s="69">
        <f t="shared" si="7"/>
        <v>0</v>
      </c>
      <c r="AM55" s="69">
        <f t="shared" si="7"/>
        <v>0</v>
      </c>
      <c r="AN55" s="65"/>
      <c r="AO55" s="65"/>
    </row>
    <row r="56" spans="1:41" s="62" customFormat="1">
      <c r="A56" s="71" t="s">
        <v>33</v>
      </c>
      <c r="B56" s="70"/>
      <c r="C56" s="69">
        <f t="shared" si="6"/>
        <v>0</v>
      </c>
      <c r="D56" s="69">
        <f t="shared" si="7"/>
        <v>0</v>
      </c>
      <c r="E56" s="69">
        <f t="shared" si="7"/>
        <v>0</v>
      </c>
      <c r="F56" s="69">
        <f t="shared" si="7"/>
        <v>0</v>
      </c>
      <c r="G56" s="69">
        <f t="shared" si="7"/>
        <v>0</v>
      </c>
      <c r="H56" s="69">
        <f t="shared" si="7"/>
        <v>0</v>
      </c>
      <c r="I56" s="69">
        <f t="shared" si="7"/>
        <v>0</v>
      </c>
      <c r="J56" s="69">
        <f t="shared" si="7"/>
        <v>0</v>
      </c>
      <c r="K56" s="69">
        <f t="shared" si="7"/>
        <v>0</v>
      </c>
      <c r="L56" s="69">
        <f t="shared" si="7"/>
        <v>0</v>
      </c>
      <c r="M56" s="69">
        <f t="shared" si="7"/>
        <v>0</v>
      </c>
      <c r="N56" s="69">
        <f t="shared" si="7"/>
        <v>0</v>
      </c>
      <c r="O56" s="69">
        <f t="shared" si="7"/>
        <v>0</v>
      </c>
      <c r="P56" s="69">
        <f t="shared" si="7"/>
        <v>0</v>
      </c>
      <c r="Q56" s="69">
        <f t="shared" si="7"/>
        <v>0</v>
      </c>
      <c r="R56" s="69">
        <f t="shared" si="7"/>
        <v>0</v>
      </c>
      <c r="S56" s="69">
        <f t="shared" si="7"/>
        <v>0</v>
      </c>
      <c r="T56" s="69">
        <f t="shared" si="7"/>
        <v>0</v>
      </c>
      <c r="U56" s="69">
        <f t="shared" si="7"/>
        <v>0</v>
      </c>
      <c r="V56" s="69">
        <f t="shared" si="7"/>
        <v>0</v>
      </c>
      <c r="W56" s="69">
        <f t="shared" si="7"/>
        <v>0</v>
      </c>
      <c r="X56" s="69">
        <f t="shared" si="7"/>
        <v>0</v>
      </c>
      <c r="Y56" s="69">
        <f t="shared" si="7"/>
        <v>0</v>
      </c>
      <c r="Z56" s="69">
        <f t="shared" si="7"/>
        <v>0</v>
      </c>
      <c r="AA56" s="69">
        <f t="shared" si="7"/>
        <v>0</v>
      </c>
      <c r="AB56" s="69">
        <f t="shared" si="7"/>
        <v>0</v>
      </c>
      <c r="AC56" s="69">
        <f t="shared" si="7"/>
        <v>0</v>
      </c>
      <c r="AD56" s="69">
        <f t="shared" si="7"/>
        <v>0</v>
      </c>
      <c r="AE56" s="69">
        <f t="shared" si="7"/>
        <v>0</v>
      </c>
      <c r="AF56" s="69">
        <f t="shared" si="7"/>
        <v>0</v>
      </c>
      <c r="AG56" s="69">
        <f t="shared" si="7"/>
        <v>0</v>
      </c>
      <c r="AH56" s="69">
        <f t="shared" si="7"/>
        <v>0</v>
      </c>
      <c r="AI56" s="69">
        <f t="shared" si="7"/>
        <v>0</v>
      </c>
      <c r="AJ56" s="69">
        <f t="shared" si="7"/>
        <v>0</v>
      </c>
      <c r="AK56" s="69">
        <f t="shared" si="7"/>
        <v>0</v>
      </c>
      <c r="AL56" s="69">
        <f t="shared" si="7"/>
        <v>0</v>
      </c>
      <c r="AM56" s="69">
        <f t="shared" si="7"/>
        <v>0</v>
      </c>
      <c r="AN56" s="65"/>
      <c r="AO56" s="65"/>
    </row>
    <row r="57" spans="1:41" s="62" customFormat="1">
      <c r="A57" s="71" t="s">
        <v>32</v>
      </c>
      <c r="B57" s="70"/>
      <c r="C57" s="69">
        <f t="shared" si="6"/>
        <v>0</v>
      </c>
      <c r="D57" s="69">
        <f t="shared" si="7"/>
        <v>0</v>
      </c>
      <c r="E57" s="69">
        <f t="shared" si="7"/>
        <v>0</v>
      </c>
      <c r="F57" s="69">
        <f t="shared" si="7"/>
        <v>0</v>
      </c>
      <c r="G57" s="69">
        <f t="shared" si="7"/>
        <v>0</v>
      </c>
      <c r="H57" s="69">
        <f t="shared" si="7"/>
        <v>0</v>
      </c>
      <c r="I57" s="69">
        <f t="shared" si="7"/>
        <v>0</v>
      </c>
      <c r="J57" s="69">
        <f t="shared" si="7"/>
        <v>0</v>
      </c>
      <c r="K57" s="69">
        <f t="shared" si="7"/>
        <v>0</v>
      </c>
      <c r="L57" s="69">
        <f t="shared" si="7"/>
        <v>0</v>
      </c>
      <c r="M57" s="69">
        <f t="shared" si="7"/>
        <v>0</v>
      </c>
      <c r="N57" s="69">
        <f t="shared" si="7"/>
        <v>0</v>
      </c>
      <c r="O57" s="69">
        <f t="shared" si="7"/>
        <v>0</v>
      </c>
      <c r="P57" s="69">
        <f t="shared" si="7"/>
        <v>0</v>
      </c>
      <c r="Q57" s="69">
        <f t="shared" si="7"/>
        <v>0</v>
      </c>
      <c r="R57" s="69">
        <f t="shared" si="7"/>
        <v>0</v>
      </c>
      <c r="S57" s="69">
        <f t="shared" si="7"/>
        <v>0</v>
      </c>
      <c r="T57" s="69">
        <f t="shared" si="7"/>
        <v>0</v>
      </c>
      <c r="U57" s="69">
        <f t="shared" si="7"/>
        <v>0</v>
      </c>
      <c r="V57" s="69">
        <f t="shared" si="7"/>
        <v>0</v>
      </c>
      <c r="W57" s="69">
        <f t="shared" si="7"/>
        <v>0</v>
      </c>
      <c r="X57" s="69">
        <f t="shared" si="7"/>
        <v>0</v>
      </c>
      <c r="Y57" s="69">
        <f t="shared" si="7"/>
        <v>0</v>
      </c>
      <c r="Z57" s="69">
        <f t="shared" si="7"/>
        <v>0</v>
      </c>
      <c r="AA57" s="69">
        <f t="shared" si="7"/>
        <v>0</v>
      </c>
      <c r="AB57" s="69">
        <f t="shared" si="7"/>
        <v>0</v>
      </c>
      <c r="AC57" s="69">
        <f t="shared" si="7"/>
        <v>0</v>
      </c>
      <c r="AD57" s="69">
        <f t="shared" si="7"/>
        <v>0</v>
      </c>
      <c r="AE57" s="69">
        <f t="shared" si="7"/>
        <v>0</v>
      </c>
      <c r="AF57" s="69">
        <f t="shared" si="7"/>
        <v>0</v>
      </c>
      <c r="AG57" s="69">
        <f t="shared" si="7"/>
        <v>0</v>
      </c>
      <c r="AH57" s="69">
        <f t="shared" si="7"/>
        <v>0</v>
      </c>
      <c r="AI57" s="69">
        <f t="shared" si="7"/>
        <v>0</v>
      </c>
      <c r="AJ57" s="69">
        <f t="shared" si="7"/>
        <v>0</v>
      </c>
      <c r="AK57" s="69">
        <f t="shared" si="7"/>
        <v>0</v>
      </c>
      <c r="AL57" s="69">
        <f t="shared" si="7"/>
        <v>0</v>
      </c>
      <c r="AM57" s="69">
        <f t="shared" si="7"/>
        <v>0</v>
      </c>
      <c r="AN57" s="65"/>
      <c r="AO57" s="65"/>
    </row>
    <row r="58" spans="1:41" s="62" customFormat="1">
      <c r="A58" s="71" t="s">
        <v>31</v>
      </c>
      <c r="B58" s="70"/>
      <c r="C58" s="69">
        <f t="shared" si="6"/>
        <v>0</v>
      </c>
      <c r="D58" s="69">
        <f t="shared" si="7"/>
        <v>0</v>
      </c>
      <c r="E58" s="69">
        <f t="shared" si="7"/>
        <v>0</v>
      </c>
      <c r="F58" s="69">
        <f t="shared" si="7"/>
        <v>0</v>
      </c>
      <c r="G58" s="69">
        <f t="shared" si="7"/>
        <v>0</v>
      </c>
      <c r="H58" s="69">
        <f t="shared" si="7"/>
        <v>0</v>
      </c>
      <c r="I58" s="69">
        <f t="shared" si="7"/>
        <v>0</v>
      </c>
      <c r="J58" s="69">
        <f t="shared" si="7"/>
        <v>0</v>
      </c>
      <c r="K58" s="69">
        <f t="shared" si="7"/>
        <v>0</v>
      </c>
      <c r="L58" s="69">
        <f t="shared" si="7"/>
        <v>0</v>
      </c>
      <c r="M58" s="69">
        <f t="shared" si="7"/>
        <v>0</v>
      </c>
      <c r="N58" s="69">
        <f t="shared" si="7"/>
        <v>0</v>
      </c>
      <c r="O58" s="69">
        <f t="shared" si="7"/>
        <v>0</v>
      </c>
      <c r="P58" s="69">
        <f t="shared" si="7"/>
        <v>0</v>
      </c>
      <c r="Q58" s="69">
        <f t="shared" si="7"/>
        <v>0</v>
      </c>
      <c r="R58" s="69">
        <f t="shared" si="7"/>
        <v>0</v>
      </c>
      <c r="S58" s="69">
        <f t="shared" si="7"/>
        <v>0</v>
      </c>
      <c r="T58" s="69">
        <f t="shared" si="7"/>
        <v>0</v>
      </c>
      <c r="U58" s="69">
        <f t="shared" si="7"/>
        <v>0</v>
      </c>
      <c r="V58" s="69">
        <f t="shared" si="7"/>
        <v>0</v>
      </c>
      <c r="W58" s="69">
        <f t="shared" si="7"/>
        <v>0</v>
      </c>
      <c r="X58" s="69">
        <f t="shared" si="7"/>
        <v>0</v>
      </c>
      <c r="Y58" s="69">
        <f t="shared" si="7"/>
        <v>0</v>
      </c>
      <c r="Z58" s="69">
        <f t="shared" si="7"/>
        <v>0</v>
      </c>
      <c r="AA58" s="69">
        <f t="shared" si="7"/>
        <v>0</v>
      </c>
      <c r="AB58" s="69">
        <f t="shared" si="7"/>
        <v>0</v>
      </c>
      <c r="AC58" s="69">
        <f t="shared" si="7"/>
        <v>0</v>
      </c>
      <c r="AD58" s="69">
        <f t="shared" si="7"/>
        <v>0</v>
      </c>
      <c r="AE58" s="69">
        <f t="shared" si="7"/>
        <v>0</v>
      </c>
      <c r="AF58" s="69">
        <f t="shared" si="7"/>
        <v>0</v>
      </c>
      <c r="AG58" s="69">
        <f t="shared" si="7"/>
        <v>0</v>
      </c>
      <c r="AH58" s="69">
        <f t="shared" si="7"/>
        <v>0</v>
      </c>
      <c r="AI58" s="69">
        <f t="shared" si="7"/>
        <v>0</v>
      </c>
      <c r="AJ58" s="69">
        <f t="shared" si="7"/>
        <v>0</v>
      </c>
      <c r="AK58" s="69">
        <f t="shared" si="7"/>
        <v>0</v>
      </c>
      <c r="AL58" s="69">
        <f t="shared" si="7"/>
        <v>0</v>
      </c>
      <c r="AM58" s="69">
        <f t="shared" si="7"/>
        <v>0</v>
      </c>
      <c r="AN58" s="65"/>
      <c r="AO58" s="65"/>
    </row>
    <row r="59" spans="1:41" s="62" customFormat="1">
      <c r="A59" s="71" t="s">
        <v>30</v>
      </c>
      <c r="B59" s="70"/>
      <c r="C59" s="69">
        <f t="shared" si="6"/>
        <v>0</v>
      </c>
      <c r="D59" s="69">
        <f t="shared" si="7"/>
        <v>0</v>
      </c>
      <c r="E59" s="69">
        <f t="shared" si="7"/>
        <v>0</v>
      </c>
      <c r="F59" s="69">
        <f t="shared" si="7"/>
        <v>0</v>
      </c>
      <c r="G59" s="69">
        <f t="shared" si="7"/>
        <v>0</v>
      </c>
      <c r="H59" s="69">
        <f t="shared" si="7"/>
        <v>0</v>
      </c>
      <c r="I59" s="69">
        <f t="shared" si="7"/>
        <v>0</v>
      </c>
      <c r="J59" s="69">
        <f t="shared" si="7"/>
        <v>0</v>
      </c>
      <c r="K59" s="69">
        <f t="shared" si="7"/>
        <v>0</v>
      </c>
      <c r="L59" s="69">
        <f t="shared" si="7"/>
        <v>0</v>
      </c>
      <c r="M59" s="69">
        <f t="shared" si="7"/>
        <v>0</v>
      </c>
      <c r="N59" s="69">
        <f t="shared" si="7"/>
        <v>0</v>
      </c>
      <c r="O59" s="69">
        <f t="shared" si="7"/>
        <v>0</v>
      </c>
      <c r="P59" s="69">
        <f t="shared" si="7"/>
        <v>0</v>
      </c>
      <c r="Q59" s="69">
        <f t="shared" si="7"/>
        <v>0</v>
      </c>
      <c r="R59" s="69">
        <f t="shared" si="7"/>
        <v>0</v>
      </c>
      <c r="S59" s="69">
        <f t="shared" si="7"/>
        <v>0</v>
      </c>
      <c r="T59" s="69">
        <f t="shared" si="7"/>
        <v>0</v>
      </c>
      <c r="U59" s="69">
        <f t="shared" si="7"/>
        <v>0</v>
      </c>
      <c r="V59" s="69">
        <f t="shared" si="7"/>
        <v>0</v>
      </c>
      <c r="W59" s="69">
        <f t="shared" si="7"/>
        <v>0</v>
      </c>
      <c r="X59" s="69">
        <f t="shared" si="7"/>
        <v>0</v>
      </c>
      <c r="Y59" s="69">
        <f t="shared" si="7"/>
        <v>0</v>
      </c>
      <c r="Z59" s="69">
        <f t="shared" si="7"/>
        <v>0</v>
      </c>
      <c r="AA59" s="69">
        <f t="shared" si="7"/>
        <v>0</v>
      </c>
      <c r="AB59" s="69">
        <f t="shared" si="7"/>
        <v>0</v>
      </c>
      <c r="AC59" s="69">
        <f t="shared" si="7"/>
        <v>0</v>
      </c>
      <c r="AD59" s="69">
        <f t="shared" si="7"/>
        <v>0</v>
      </c>
      <c r="AE59" s="69">
        <f t="shared" si="7"/>
        <v>0</v>
      </c>
      <c r="AF59" s="69">
        <f t="shared" si="7"/>
        <v>0</v>
      </c>
      <c r="AG59" s="69">
        <f t="shared" si="7"/>
        <v>0</v>
      </c>
      <c r="AH59" s="69">
        <f t="shared" si="7"/>
        <v>0</v>
      </c>
      <c r="AI59" s="69">
        <f t="shared" si="7"/>
        <v>0</v>
      </c>
      <c r="AJ59" s="69">
        <f t="shared" si="7"/>
        <v>0</v>
      </c>
      <c r="AK59" s="69">
        <f t="shared" si="7"/>
        <v>0</v>
      </c>
      <c r="AL59" s="69">
        <f t="shared" si="7"/>
        <v>0</v>
      </c>
      <c r="AM59" s="69">
        <f t="shared" si="7"/>
        <v>0</v>
      </c>
      <c r="AN59" s="65"/>
      <c r="AO59" s="65"/>
    </row>
    <row r="60" spans="1:41" s="62" customFormat="1">
      <c r="A60" s="71" t="s">
        <v>29</v>
      </c>
      <c r="B60" s="70"/>
      <c r="C60" s="69">
        <f t="shared" si="6"/>
        <v>0</v>
      </c>
      <c r="D60" s="69">
        <f t="shared" si="7"/>
        <v>0</v>
      </c>
      <c r="E60" s="69">
        <f t="shared" si="7"/>
        <v>0</v>
      </c>
      <c r="F60" s="69">
        <f t="shared" si="7"/>
        <v>0</v>
      </c>
      <c r="G60" s="69">
        <f t="shared" si="7"/>
        <v>0</v>
      </c>
      <c r="H60" s="69">
        <f t="shared" si="7"/>
        <v>0</v>
      </c>
      <c r="I60" s="69">
        <f t="shared" si="7"/>
        <v>0</v>
      </c>
      <c r="J60" s="69">
        <f t="shared" si="7"/>
        <v>0</v>
      </c>
      <c r="K60" s="69">
        <f t="shared" si="7"/>
        <v>0</v>
      </c>
      <c r="L60" s="69">
        <f t="shared" si="7"/>
        <v>0</v>
      </c>
      <c r="M60" s="69">
        <f t="shared" si="7"/>
        <v>0</v>
      </c>
      <c r="N60" s="69">
        <f t="shared" si="7"/>
        <v>0</v>
      </c>
      <c r="O60" s="69">
        <f t="shared" si="7"/>
        <v>0</v>
      </c>
      <c r="P60" s="69">
        <f t="shared" si="7"/>
        <v>0</v>
      </c>
      <c r="Q60" s="69">
        <f t="shared" si="7"/>
        <v>0</v>
      </c>
      <c r="R60" s="69">
        <f t="shared" si="7"/>
        <v>0</v>
      </c>
      <c r="S60" s="69">
        <f t="shared" si="7"/>
        <v>0</v>
      </c>
      <c r="T60" s="69">
        <f t="shared" si="7"/>
        <v>0</v>
      </c>
      <c r="U60" s="69">
        <f t="shared" si="7"/>
        <v>0</v>
      </c>
      <c r="V60" s="69">
        <f t="shared" si="7"/>
        <v>0</v>
      </c>
      <c r="W60" s="69">
        <f t="shared" si="7"/>
        <v>0</v>
      </c>
      <c r="X60" s="69">
        <f t="shared" si="7"/>
        <v>0</v>
      </c>
      <c r="Y60" s="69">
        <f t="shared" si="7"/>
        <v>0</v>
      </c>
      <c r="Z60" s="69">
        <f t="shared" si="7"/>
        <v>0</v>
      </c>
      <c r="AA60" s="69">
        <f t="shared" si="7"/>
        <v>0</v>
      </c>
      <c r="AB60" s="69">
        <f t="shared" si="7"/>
        <v>0</v>
      </c>
      <c r="AC60" s="69">
        <f t="shared" si="7"/>
        <v>0</v>
      </c>
      <c r="AD60" s="69">
        <f t="shared" si="7"/>
        <v>0</v>
      </c>
      <c r="AE60" s="69">
        <f t="shared" si="7"/>
        <v>0</v>
      </c>
      <c r="AF60" s="69">
        <f t="shared" si="7"/>
        <v>0</v>
      </c>
      <c r="AG60" s="69">
        <f t="shared" si="7"/>
        <v>0</v>
      </c>
      <c r="AH60" s="69">
        <f t="shared" si="7"/>
        <v>0</v>
      </c>
      <c r="AI60" s="69">
        <f t="shared" si="7"/>
        <v>0</v>
      </c>
      <c r="AJ60" s="69">
        <f t="shared" si="7"/>
        <v>0</v>
      </c>
      <c r="AK60" s="69">
        <f t="shared" si="7"/>
        <v>0</v>
      </c>
      <c r="AL60" s="69">
        <f t="shared" si="7"/>
        <v>0</v>
      </c>
      <c r="AM60" s="69">
        <f t="shared" si="7"/>
        <v>0</v>
      </c>
      <c r="AN60" s="65"/>
      <c r="AO60" s="65"/>
    </row>
    <row r="61" spans="1:41" s="62" customFormat="1">
      <c r="A61" s="71" t="s">
        <v>28</v>
      </c>
      <c r="B61" s="70"/>
      <c r="C61" s="69">
        <f t="shared" si="6"/>
        <v>0</v>
      </c>
      <c r="D61" s="69">
        <f t="shared" si="7"/>
        <v>0</v>
      </c>
      <c r="E61" s="69">
        <f t="shared" si="7"/>
        <v>0</v>
      </c>
      <c r="F61" s="69">
        <f t="shared" si="7"/>
        <v>0</v>
      </c>
      <c r="G61" s="69">
        <f t="shared" si="7"/>
        <v>0</v>
      </c>
      <c r="H61" s="69">
        <f t="shared" si="7"/>
        <v>0</v>
      </c>
      <c r="I61" s="69">
        <f t="shared" si="7"/>
        <v>0</v>
      </c>
      <c r="J61" s="69">
        <f t="shared" si="7"/>
        <v>0</v>
      </c>
      <c r="K61" s="69">
        <f t="shared" si="7"/>
        <v>0</v>
      </c>
      <c r="L61" s="69">
        <f t="shared" si="7"/>
        <v>0</v>
      </c>
      <c r="M61" s="69">
        <f t="shared" si="7"/>
        <v>0</v>
      </c>
      <c r="N61" s="69">
        <f t="shared" si="7"/>
        <v>0</v>
      </c>
      <c r="O61" s="69">
        <f t="shared" si="7"/>
        <v>0</v>
      </c>
      <c r="P61" s="69">
        <f t="shared" si="7"/>
        <v>0</v>
      </c>
      <c r="Q61" s="69">
        <f t="shared" si="7"/>
        <v>0</v>
      </c>
      <c r="R61" s="69">
        <f t="shared" si="7"/>
        <v>0</v>
      </c>
      <c r="S61" s="69">
        <f t="shared" si="7"/>
        <v>0</v>
      </c>
      <c r="T61" s="69">
        <f t="shared" si="7"/>
        <v>0</v>
      </c>
      <c r="U61" s="69">
        <f t="shared" si="7"/>
        <v>0</v>
      </c>
      <c r="V61" s="69">
        <f t="shared" si="7"/>
        <v>0</v>
      </c>
      <c r="W61" s="69">
        <f t="shared" si="7"/>
        <v>0</v>
      </c>
      <c r="X61" s="69">
        <f t="shared" si="7"/>
        <v>0</v>
      </c>
      <c r="Y61" s="69">
        <f t="shared" si="7"/>
        <v>0</v>
      </c>
      <c r="Z61" s="69">
        <f t="shared" si="7"/>
        <v>0</v>
      </c>
      <c r="AA61" s="69">
        <f t="shared" si="7"/>
        <v>0</v>
      </c>
      <c r="AB61" s="69">
        <f t="shared" si="7"/>
        <v>0</v>
      </c>
      <c r="AC61" s="69">
        <f t="shared" si="7"/>
        <v>0</v>
      </c>
      <c r="AD61" s="69">
        <f t="shared" si="7"/>
        <v>0</v>
      </c>
      <c r="AE61" s="69">
        <f t="shared" si="7"/>
        <v>0</v>
      </c>
      <c r="AF61" s="69">
        <f t="shared" si="7"/>
        <v>0</v>
      </c>
      <c r="AG61" s="69">
        <f t="shared" si="7"/>
        <v>0</v>
      </c>
      <c r="AH61" s="69">
        <f t="shared" si="7"/>
        <v>0</v>
      </c>
      <c r="AI61" s="69">
        <f t="shared" si="7"/>
        <v>0</v>
      </c>
      <c r="AJ61" s="69">
        <f t="shared" si="7"/>
        <v>0</v>
      </c>
      <c r="AK61" s="69">
        <f t="shared" si="7"/>
        <v>0</v>
      </c>
      <c r="AL61" s="69">
        <f t="shared" si="7"/>
        <v>0</v>
      </c>
      <c r="AM61" s="69">
        <f t="shared" si="7"/>
        <v>0</v>
      </c>
      <c r="AN61" s="65"/>
      <c r="AO61" s="65"/>
    </row>
    <row r="62" spans="1:41" s="62" customFormat="1">
      <c r="A62" s="71" t="s">
        <v>27</v>
      </c>
      <c r="B62" s="70"/>
      <c r="C62" s="69">
        <f t="shared" si="6"/>
        <v>0</v>
      </c>
      <c r="D62" s="69">
        <f t="shared" si="7"/>
        <v>0</v>
      </c>
      <c r="E62" s="69">
        <f t="shared" si="7"/>
        <v>0</v>
      </c>
      <c r="F62" s="69">
        <f t="shared" si="7"/>
        <v>0</v>
      </c>
      <c r="G62" s="69">
        <f t="shared" ref="G62:AM62" si="8">G48+G35+G22+G9</f>
        <v>0</v>
      </c>
      <c r="H62" s="69">
        <f t="shared" si="8"/>
        <v>0</v>
      </c>
      <c r="I62" s="69">
        <f t="shared" si="8"/>
        <v>0</v>
      </c>
      <c r="J62" s="69">
        <f t="shared" si="8"/>
        <v>0</v>
      </c>
      <c r="K62" s="69">
        <f t="shared" si="8"/>
        <v>0</v>
      </c>
      <c r="L62" s="69">
        <f t="shared" si="8"/>
        <v>0</v>
      </c>
      <c r="M62" s="69">
        <f t="shared" si="8"/>
        <v>0</v>
      </c>
      <c r="N62" s="69">
        <f t="shared" si="8"/>
        <v>0</v>
      </c>
      <c r="O62" s="69">
        <f t="shared" si="8"/>
        <v>0</v>
      </c>
      <c r="P62" s="69">
        <f t="shared" si="8"/>
        <v>0</v>
      </c>
      <c r="Q62" s="69">
        <f t="shared" si="8"/>
        <v>0</v>
      </c>
      <c r="R62" s="69">
        <f t="shared" si="8"/>
        <v>0</v>
      </c>
      <c r="S62" s="69">
        <f t="shared" si="8"/>
        <v>0</v>
      </c>
      <c r="T62" s="69">
        <f t="shared" si="8"/>
        <v>0</v>
      </c>
      <c r="U62" s="69">
        <f t="shared" si="8"/>
        <v>0</v>
      </c>
      <c r="V62" s="69">
        <f t="shared" si="8"/>
        <v>0</v>
      </c>
      <c r="W62" s="69">
        <f t="shared" si="8"/>
        <v>0</v>
      </c>
      <c r="X62" s="69">
        <f t="shared" si="8"/>
        <v>0</v>
      </c>
      <c r="Y62" s="69">
        <f t="shared" si="8"/>
        <v>0</v>
      </c>
      <c r="Z62" s="69">
        <f t="shared" si="8"/>
        <v>0</v>
      </c>
      <c r="AA62" s="69">
        <f t="shared" si="8"/>
        <v>0</v>
      </c>
      <c r="AB62" s="69">
        <f t="shared" si="8"/>
        <v>0</v>
      </c>
      <c r="AC62" s="69">
        <f t="shared" si="8"/>
        <v>0</v>
      </c>
      <c r="AD62" s="69">
        <f t="shared" si="8"/>
        <v>0</v>
      </c>
      <c r="AE62" s="69">
        <f t="shared" si="8"/>
        <v>0</v>
      </c>
      <c r="AF62" s="69">
        <f t="shared" si="8"/>
        <v>0</v>
      </c>
      <c r="AG62" s="69">
        <f t="shared" si="8"/>
        <v>0</v>
      </c>
      <c r="AH62" s="69">
        <f t="shared" si="8"/>
        <v>0</v>
      </c>
      <c r="AI62" s="69">
        <f t="shared" si="8"/>
        <v>0</v>
      </c>
      <c r="AJ62" s="69">
        <f t="shared" si="8"/>
        <v>0</v>
      </c>
      <c r="AK62" s="69">
        <f t="shared" si="8"/>
        <v>0</v>
      </c>
      <c r="AL62" s="69">
        <f t="shared" si="8"/>
        <v>0</v>
      </c>
      <c r="AM62" s="69">
        <f t="shared" si="8"/>
        <v>0</v>
      </c>
      <c r="AN62" s="65"/>
      <c r="AO62" s="65"/>
    </row>
    <row r="63" spans="1:41" s="62" customFormat="1">
      <c r="A63" s="71" t="s">
        <v>26</v>
      </c>
      <c r="B63" s="70"/>
      <c r="C63" s="69">
        <f t="shared" si="6"/>
        <v>0</v>
      </c>
      <c r="D63" s="69">
        <f t="shared" ref="D63:AM66" si="9">D49+D36+D23+D10</f>
        <v>0</v>
      </c>
      <c r="E63" s="69">
        <f t="shared" si="9"/>
        <v>0</v>
      </c>
      <c r="F63" s="69">
        <f t="shared" si="9"/>
        <v>0</v>
      </c>
      <c r="G63" s="69">
        <f t="shared" si="9"/>
        <v>0</v>
      </c>
      <c r="H63" s="69">
        <f t="shared" si="9"/>
        <v>0</v>
      </c>
      <c r="I63" s="69">
        <f t="shared" si="9"/>
        <v>0</v>
      </c>
      <c r="J63" s="69">
        <f t="shared" si="9"/>
        <v>0</v>
      </c>
      <c r="K63" s="69">
        <f t="shared" si="9"/>
        <v>0</v>
      </c>
      <c r="L63" s="69">
        <f t="shared" si="9"/>
        <v>0</v>
      </c>
      <c r="M63" s="69">
        <f t="shared" si="9"/>
        <v>0</v>
      </c>
      <c r="N63" s="69">
        <f t="shared" si="9"/>
        <v>0</v>
      </c>
      <c r="O63" s="69">
        <f t="shared" si="9"/>
        <v>0</v>
      </c>
      <c r="P63" s="69">
        <f t="shared" si="9"/>
        <v>0</v>
      </c>
      <c r="Q63" s="69">
        <f t="shared" si="9"/>
        <v>0</v>
      </c>
      <c r="R63" s="69">
        <f t="shared" si="9"/>
        <v>0</v>
      </c>
      <c r="S63" s="69">
        <f t="shared" si="9"/>
        <v>0</v>
      </c>
      <c r="T63" s="69">
        <f t="shared" si="9"/>
        <v>0</v>
      </c>
      <c r="U63" s="69">
        <f t="shared" si="9"/>
        <v>0</v>
      </c>
      <c r="V63" s="69">
        <f t="shared" si="9"/>
        <v>0</v>
      </c>
      <c r="W63" s="69">
        <f t="shared" si="9"/>
        <v>0</v>
      </c>
      <c r="X63" s="69">
        <f t="shared" si="9"/>
        <v>0</v>
      </c>
      <c r="Y63" s="69">
        <f t="shared" si="9"/>
        <v>0</v>
      </c>
      <c r="Z63" s="69">
        <f t="shared" si="9"/>
        <v>0</v>
      </c>
      <c r="AA63" s="69">
        <f t="shared" si="9"/>
        <v>0</v>
      </c>
      <c r="AB63" s="69">
        <f t="shared" si="9"/>
        <v>0</v>
      </c>
      <c r="AC63" s="69">
        <f t="shared" si="9"/>
        <v>0</v>
      </c>
      <c r="AD63" s="69">
        <f t="shared" si="9"/>
        <v>0</v>
      </c>
      <c r="AE63" s="69">
        <f t="shared" si="9"/>
        <v>0</v>
      </c>
      <c r="AF63" s="69">
        <f t="shared" si="9"/>
        <v>0</v>
      </c>
      <c r="AG63" s="69">
        <f t="shared" si="9"/>
        <v>0</v>
      </c>
      <c r="AH63" s="69">
        <f t="shared" si="9"/>
        <v>0</v>
      </c>
      <c r="AI63" s="69">
        <f t="shared" si="9"/>
        <v>0</v>
      </c>
      <c r="AJ63" s="69">
        <f t="shared" si="9"/>
        <v>0</v>
      </c>
      <c r="AK63" s="69">
        <f t="shared" si="9"/>
        <v>0</v>
      </c>
      <c r="AL63" s="69">
        <f t="shared" si="9"/>
        <v>0</v>
      </c>
      <c r="AM63" s="69">
        <f t="shared" si="9"/>
        <v>0</v>
      </c>
      <c r="AN63" s="65"/>
      <c r="AO63" s="65"/>
    </row>
    <row r="64" spans="1:41" s="62" customFormat="1">
      <c r="A64" s="71" t="s">
        <v>25</v>
      </c>
      <c r="B64" s="70"/>
      <c r="C64" s="69">
        <f t="shared" si="6"/>
        <v>0</v>
      </c>
      <c r="D64" s="69">
        <f t="shared" si="9"/>
        <v>0</v>
      </c>
      <c r="E64" s="69">
        <f t="shared" si="9"/>
        <v>0</v>
      </c>
      <c r="F64" s="69">
        <f t="shared" si="9"/>
        <v>0</v>
      </c>
      <c r="G64" s="69">
        <f t="shared" si="9"/>
        <v>0</v>
      </c>
      <c r="H64" s="69">
        <f t="shared" si="9"/>
        <v>0</v>
      </c>
      <c r="I64" s="69">
        <f t="shared" si="9"/>
        <v>0</v>
      </c>
      <c r="J64" s="69">
        <f t="shared" si="9"/>
        <v>0</v>
      </c>
      <c r="K64" s="69">
        <f t="shared" si="9"/>
        <v>0</v>
      </c>
      <c r="L64" s="69">
        <f t="shared" si="9"/>
        <v>0</v>
      </c>
      <c r="M64" s="69">
        <f t="shared" si="9"/>
        <v>0</v>
      </c>
      <c r="N64" s="69">
        <f t="shared" si="9"/>
        <v>0</v>
      </c>
      <c r="O64" s="69">
        <f t="shared" si="9"/>
        <v>0</v>
      </c>
      <c r="P64" s="69">
        <f t="shared" si="9"/>
        <v>0</v>
      </c>
      <c r="Q64" s="69">
        <f t="shared" si="9"/>
        <v>0</v>
      </c>
      <c r="R64" s="69">
        <f t="shared" si="9"/>
        <v>0</v>
      </c>
      <c r="S64" s="69">
        <f t="shared" si="9"/>
        <v>0</v>
      </c>
      <c r="T64" s="69">
        <f t="shared" si="9"/>
        <v>0</v>
      </c>
      <c r="U64" s="69">
        <f t="shared" si="9"/>
        <v>0</v>
      </c>
      <c r="V64" s="69">
        <f t="shared" si="9"/>
        <v>0</v>
      </c>
      <c r="W64" s="69">
        <f t="shared" si="9"/>
        <v>0</v>
      </c>
      <c r="X64" s="69">
        <f t="shared" si="9"/>
        <v>0</v>
      </c>
      <c r="Y64" s="69">
        <f t="shared" si="9"/>
        <v>0</v>
      </c>
      <c r="Z64" s="69">
        <f t="shared" si="9"/>
        <v>0</v>
      </c>
      <c r="AA64" s="69">
        <f t="shared" si="9"/>
        <v>0</v>
      </c>
      <c r="AB64" s="69">
        <f t="shared" si="9"/>
        <v>0</v>
      </c>
      <c r="AC64" s="69">
        <f t="shared" si="9"/>
        <v>0</v>
      </c>
      <c r="AD64" s="69">
        <f t="shared" si="9"/>
        <v>0</v>
      </c>
      <c r="AE64" s="69">
        <f t="shared" si="9"/>
        <v>0</v>
      </c>
      <c r="AF64" s="69">
        <f t="shared" si="9"/>
        <v>0</v>
      </c>
      <c r="AG64" s="69">
        <f t="shared" si="9"/>
        <v>0</v>
      </c>
      <c r="AH64" s="69">
        <f t="shared" si="9"/>
        <v>0</v>
      </c>
      <c r="AI64" s="69">
        <f t="shared" si="9"/>
        <v>0</v>
      </c>
      <c r="AJ64" s="69">
        <f t="shared" si="9"/>
        <v>0</v>
      </c>
      <c r="AK64" s="69">
        <f t="shared" si="9"/>
        <v>0</v>
      </c>
      <c r="AL64" s="69">
        <f t="shared" si="9"/>
        <v>0</v>
      </c>
      <c r="AM64" s="69">
        <f t="shared" si="9"/>
        <v>0</v>
      </c>
      <c r="AN64" s="65"/>
      <c r="AO64" s="65"/>
    </row>
    <row r="65" spans="1:41" s="62" customFormat="1">
      <c r="A65" s="71" t="s">
        <v>24</v>
      </c>
      <c r="B65" s="70"/>
      <c r="C65" s="69">
        <f t="shared" si="6"/>
        <v>0</v>
      </c>
      <c r="D65" s="69">
        <f t="shared" si="9"/>
        <v>0</v>
      </c>
      <c r="E65" s="69">
        <f t="shared" si="9"/>
        <v>0</v>
      </c>
      <c r="F65" s="69">
        <f t="shared" si="9"/>
        <v>0</v>
      </c>
      <c r="G65" s="69">
        <f t="shared" si="9"/>
        <v>0</v>
      </c>
      <c r="H65" s="69">
        <f t="shared" si="9"/>
        <v>0</v>
      </c>
      <c r="I65" s="69">
        <f t="shared" si="9"/>
        <v>0</v>
      </c>
      <c r="J65" s="69">
        <f t="shared" si="9"/>
        <v>0</v>
      </c>
      <c r="K65" s="69">
        <f t="shared" si="9"/>
        <v>0</v>
      </c>
      <c r="L65" s="69">
        <f t="shared" si="9"/>
        <v>0</v>
      </c>
      <c r="M65" s="69">
        <f t="shared" si="9"/>
        <v>0</v>
      </c>
      <c r="N65" s="69">
        <f t="shared" si="9"/>
        <v>0</v>
      </c>
      <c r="O65" s="69">
        <f t="shared" si="9"/>
        <v>0</v>
      </c>
      <c r="P65" s="69">
        <f t="shared" si="9"/>
        <v>0</v>
      </c>
      <c r="Q65" s="69">
        <f t="shared" si="9"/>
        <v>0</v>
      </c>
      <c r="R65" s="69">
        <f t="shared" si="9"/>
        <v>0</v>
      </c>
      <c r="S65" s="69">
        <f t="shared" si="9"/>
        <v>0</v>
      </c>
      <c r="T65" s="69">
        <f t="shared" si="9"/>
        <v>0</v>
      </c>
      <c r="U65" s="69">
        <f t="shared" si="9"/>
        <v>0</v>
      </c>
      <c r="V65" s="69">
        <f t="shared" si="9"/>
        <v>0</v>
      </c>
      <c r="W65" s="69">
        <f t="shared" si="9"/>
        <v>0</v>
      </c>
      <c r="X65" s="69">
        <f t="shared" si="9"/>
        <v>0</v>
      </c>
      <c r="Y65" s="69">
        <f t="shared" si="9"/>
        <v>0</v>
      </c>
      <c r="Z65" s="69">
        <f t="shared" si="9"/>
        <v>0</v>
      </c>
      <c r="AA65" s="69">
        <f t="shared" si="9"/>
        <v>0</v>
      </c>
      <c r="AB65" s="69">
        <f t="shared" si="9"/>
        <v>0</v>
      </c>
      <c r="AC65" s="69">
        <f t="shared" si="9"/>
        <v>0</v>
      </c>
      <c r="AD65" s="69">
        <f t="shared" si="9"/>
        <v>0</v>
      </c>
      <c r="AE65" s="69">
        <f t="shared" si="9"/>
        <v>0</v>
      </c>
      <c r="AF65" s="69">
        <f t="shared" si="9"/>
        <v>0</v>
      </c>
      <c r="AG65" s="69">
        <f t="shared" si="9"/>
        <v>0</v>
      </c>
      <c r="AH65" s="69">
        <f t="shared" si="9"/>
        <v>0</v>
      </c>
      <c r="AI65" s="69">
        <f t="shared" si="9"/>
        <v>0</v>
      </c>
      <c r="AJ65" s="69">
        <f t="shared" si="9"/>
        <v>0</v>
      </c>
      <c r="AK65" s="69">
        <f t="shared" si="9"/>
        <v>0</v>
      </c>
      <c r="AL65" s="69">
        <f t="shared" si="9"/>
        <v>0</v>
      </c>
      <c r="AM65" s="69">
        <f t="shared" si="9"/>
        <v>0</v>
      </c>
      <c r="AN65" s="65"/>
      <c r="AO65" s="65"/>
    </row>
    <row r="66" spans="1:41" s="62" customFormat="1">
      <c r="A66" s="71" t="s">
        <v>23</v>
      </c>
      <c r="B66" s="70"/>
      <c r="C66" s="69">
        <f t="shared" si="6"/>
        <v>0</v>
      </c>
      <c r="D66" s="69">
        <f t="shared" si="9"/>
        <v>0</v>
      </c>
      <c r="E66" s="69">
        <f t="shared" si="9"/>
        <v>0</v>
      </c>
      <c r="F66" s="69">
        <f t="shared" si="9"/>
        <v>0</v>
      </c>
      <c r="G66" s="69">
        <f t="shared" si="9"/>
        <v>0</v>
      </c>
      <c r="H66" s="69">
        <f t="shared" si="9"/>
        <v>0</v>
      </c>
      <c r="I66" s="69">
        <f t="shared" si="9"/>
        <v>0</v>
      </c>
      <c r="J66" s="69">
        <f t="shared" si="9"/>
        <v>0</v>
      </c>
      <c r="K66" s="69">
        <f t="shared" si="9"/>
        <v>0</v>
      </c>
      <c r="L66" s="69">
        <f t="shared" si="9"/>
        <v>0</v>
      </c>
      <c r="M66" s="69">
        <f t="shared" si="9"/>
        <v>0</v>
      </c>
      <c r="N66" s="69">
        <f t="shared" si="9"/>
        <v>0</v>
      </c>
      <c r="O66" s="69">
        <f t="shared" si="9"/>
        <v>0</v>
      </c>
      <c r="P66" s="69">
        <f t="shared" si="9"/>
        <v>0</v>
      </c>
      <c r="Q66" s="69">
        <f t="shared" si="9"/>
        <v>0</v>
      </c>
      <c r="R66" s="69">
        <f t="shared" si="9"/>
        <v>0</v>
      </c>
      <c r="S66" s="69">
        <f t="shared" si="9"/>
        <v>0</v>
      </c>
      <c r="T66" s="69">
        <f t="shared" si="9"/>
        <v>0</v>
      </c>
      <c r="U66" s="69">
        <f t="shared" si="9"/>
        <v>0</v>
      </c>
      <c r="V66" s="69">
        <f t="shared" si="9"/>
        <v>0</v>
      </c>
      <c r="W66" s="69">
        <f t="shared" si="9"/>
        <v>0</v>
      </c>
      <c r="X66" s="69">
        <f t="shared" si="9"/>
        <v>0</v>
      </c>
      <c r="Y66" s="69">
        <f t="shared" si="9"/>
        <v>0</v>
      </c>
      <c r="Z66" s="69">
        <f t="shared" si="9"/>
        <v>0</v>
      </c>
      <c r="AA66" s="69">
        <f t="shared" si="9"/>
        <v>0</v>
      </c>
      <c r="AB66" s="69">
        <f t="shared" si="9"/>
        <v>0</v>
      </c>
      <c r="AC66" s="69">
        <f t="shared" si="9"/>
        <v>0</v>
      </c>
      <c r="AD66" s="69">
        <f t="shared" si="9"/>
        <v>0</v>
      </c>
      <c r="AE66" s="69">
        <f t="shared" si="9"/>
        <v>0</v>
      </c>
      <c r="AF66" s="69">
        <f t="shared" si="9"/>
        <v>0</v>
      </c>
      <c r="AG66" s="69">
        <f t="shared" si="9"/>
        <v>0</v>
      </c>
      <c r="AH66" s="69">
        <f t="shared" si="9"/>
        <v>0</v>
      </c>
      <c r="AI66" s="69">
        <f t="shared" si="9"/>
        <v>0</v>
      </c>
      <c r="AJ66" s="69">
        <f t="shared" si="9"/>
        <v>0</v>
      </c>
      <c r="AK66" s="69">
        <f t="shared" si="9"/>
        <v>0</v>
      </c>
      <c r="AL66" s="69">
        <f t="shared" si="9"/>
        <v>0</v>
      </c>
      <c r="AM66" s="69">
        <f t="shared" si="9"/>
        <v>0</v>
      </c>
      <c r="AN66" s="65"/>
      <c r="AO66" s="65"/>
    </row>
    <row r="67" spans="1:41" s="62" customFormat="1">
      <c r="A67" s="68" t="s">
        <v>75</v>
      </c>
      <c r="B67" s="68"/>
      <c r="C67" s="67">
        <f>SUM(C55:C66)</f>
        <v>0</v>
      </c>
      <c r="D67" s="67">
        <f t="shared" ref="D67:AJ67" si="10">SUM(D55:D66)</f>
        <v>0</v>
      </c>
      <c r="E67" s="67">
        <f t="shared" si="10"/>
        <v>0</v>
      </c>
      <c r="F67" s="67">
        <f t="shared" si="10"/>
        <v>0</v>
      </c>
      <c r="G67" s="67">
        <f t="shared" si="10"/>
        <v>0</v>
      </c>
      <c r="H67" s="67">
        <f t="shared" si="10"/>
        <v>0</v>
      </c>
      <c r="I67" s="67">
        <f t="shared" si="10"/>
        <v>0</v>
      </c>
      <c r="J67" s="67">
        <f t="shared" si="10"/>
        <v>0</v>
      </c>
      <c r="K67" s="67">
        <f t="shared" si="10"/>
        <v>0</v>
      </c>
      <c r="L67" s="66">
        <f t="shared" si="10"/>
        <v>0</v>
      </c>
      <c r="M67" s="67">
        <f t="shared" si="10"/>
        <v>0</v>
      </c>
      <c r="N67" s="67">
        <f t="shared" si="10"/>
        <v>0</v>
      </c>
      <c r="O67" s="67">
        <f t="shared" si="10"/>
        <v>0</v>
      </c>
      <c r="P67" s="67">
        <f t="shared" si="10"/>
        <v>0</v>
      </c>
      <c r="Q67" s="67">
        <f t="shared" si="10"/>
        <v>0</v>
      </c>
      <c r="R67" s="67">
        <f t="shared" si="10"/>
        <v>0</v>
      </c>
      <c r="S67" s="67">
        <f t="shared" si="10"/>
        <v>0</v>
      </c>
      <c r="T67" s="67">
        <f t="shared" si="10"/>
        <v>0</v>
      </c>
      <c r="U67" s="67">
        <f t="shared" si="10"/>
        <v>0</v>
      </c>
      <c r="V67" s="67">
        <f t="shared" si="10"/>
        <v>0</v>
      </c>
      <c r="W67" s="67">
        <f t="shared" si="10"/>
        <v>0</v>
      </c>
      <c r="X67" s="67">
        <f t="shared" si="10"/>
        <v>0</v>
      </c>
      <c r="Y67" s="67">
        <f t="shared" si="10"/>
        <v>0</v>
      </c>
      <c r="Z67" s="67">
        <f t="shared" si="10"/>
        <v>0</v>
      </c>
      <c r="AA67" s="67">
        <f t="shared" si="10"/>
        <v>0</v>
      </c>
      <c r="AB67" s="67">
        <f t="shared" si="10"/>
        <v>0</v>
      </c>
      <c r="AC67" s="67">
        <f t="shared" si="10"/>
        <v>0</v>
      </c>
      <c r="AD67" s="67">
        <f t="shared" si="10"/>
        <v>0</v>
      </c>
      <c r="AE67" s="67">
        <f t="shared" si="10"/>
        <v>0</v>
      </c>
      <c r="AF67" s="67">
        <f t="shared" si="10"/>
        <v>0</v>
      </c>
      <c r="AG67" s="67">
        <f t="shared" si="10"/>
        <v>0</v>
      </c>
      <c r="AH67" s="67">
        <f t="shared" si="10"/>
        <v>0</v>
      </c>
      <c r="AI67" s="67">
        <f>SUM(AI55:AI66)</f>
        <v>0</v>
      </c>
      <c r="AJ67" s="67">
        <f t="shared" si="10"/>
        <v>0</v>
      </c>
      <c r="AK67" s="67">
        <f>SUM(AK55:AK66)</f>
        <v>0</v>
      </c>
      <c r="AL67" s="67">
        <f>SUM(AL55:AL66)</f>
        <v>0</v>
      </c>
      <c r="AM67" s="66">
        <f>SUM(AM55:AM66)</f>
        <v>0</v>
      </c>
      <c r="AN67" s="65"/>
      <c r="AO67" s="65"/>
    </row>
    <row r="68" spans="1:41" s="62" customFormat="1">
      <c r="A68" s="68" t="s">
        <v>74</v>
      </c>
      <c r="B68" s="93">
        <f>AI67</f>
        <v>0</v>
      </c>
      <c r="C68" s="67"/>
      <c r="D68" s="67"/>
      <c r="E68" s="67"/>
      <c r="F68" s="67"/>
      <c r="G68" s="67"/>
      <c r="H68" s="67"/>
      <c r="I68" s="67"/>
      <c r="J68" s="67"/>
      <c r="K68" s="67"/>
      <c r="L68" s="66"/>
      <c r="M68" s="67"/>
      <c r="N68" s="67"/>
      <c r="O68" s="67"/>
      <c r="P68" s="67"/>
      <c r="Q68" s="67"/>
      <c r="R68" s="67"/>
      <c r="S68" s="67"/>
      <c r="T68" s="67"/>
      <c r="U68" s="67"/>
      <c r="V68" s="67"/>
      <c r="W68" s="67"/>
      <c r="X68" s="67"/>
      <c r="Y68" s="67"/>
      <c r="Z68" s="67"/>
      <c r="AA68" s="67"/>
      <c r="AB68" s="67"/>
      <c r="AC68" s="67"/>
      <c r="AD68" s="67"/>
      <c r="AE68" s="67"/>
      <c r="AF68" s="67"/>
      <c r="AG68" s="67"/>
      <c r="AH68" s="67"/>
      <c r="AI68" s="67"/>
      <c r="AJ68" s="67"/>
      <c r="AK68" s="67"/>
      <c r="AL68" s="67"/>
      <c r="AM68" s="66"/>
      <c r="AN68" s="65"/>
      <c r="AO68" s="65"/>
    </row>
    <row r="69" spans="1:41">
      <c r="C69" s="65"/>
      <c r="D69" s="65"/>
      <c r="E69" s="65"/>
      <c r="F69" s="65"/>
      <c r="G69" s="65"/>
      <c r="H69" s="64"/>
      <c r="I69" s="64"/>
      <c r="J69" s="64"/>
      <c r="K69" s="64"/>
      <c r="L69" s="64"/>
      <c r="M69" s="64"/>
      <c r="N69" s="64"/>
      <c r="O69" s="64"/>
      <c r="P69" s="64"/>
      <c r="Q69" s="64"/>
      <c r="R69" s="64"/>
      <c r="S69" s="64"/>
      <c r="T69" s="64"/>
      <c r="U69" s="64"/>
      <c r="V69" s="64"/>
      <c r="W69" s="64"/>
      <c r="X69" s="64"/>
      <c r="Y69" s="64"/>
      <c r="Z69" s="64"/>
      <c r="AA69" s="64"/>
      <c r="AB69" s="64"/>
      <c r="AC69" s="64"/>
      <c r="AD69" s="64"/>
      <c r="AE69" s="64"/>
      <c r="AF69" s="64"/>
      <c r="AG69" s="64"/>
      <c r="AH69" s="64"/>
      <c r="AI69" s="64"/>
      <c r="AJ69" s="64"/>
      <c r="AK69" s="64"/>
      <c r="AL69" s="64"/>
      <c r="AM69" s="64"/>
      <c r="AN69" s="64"/>
      <c r="AO69" s="64"/>
    </row>
    <row r="70" spans="1:41">
      <c r="C70" s="65"/>
      <c r="D70" s="65"/>
      <c r="E70" s="65"/>
      <c r="F70" s="65"/>
      <c r="G70" s="65"/>
      <c r="H70" s="64"/>
      <c r="I70" s="64"/>
      <c r="J70" s="64"/>
      <c r="K70" s="64"/>
      <c r="L70" s="64"/>
      <c r="M70" s="64"/>
      <c r="N70" s="64"/>
      <c r="O70" s="64"/>
      <c r="P70" s="64"/>
      <c r="Q70" s="64"/>
      <c r="R70" s="64"/>
      <c r="S70" s="64"/>
      <c r="T70" s="64"/>
      <c r="U70" s="64"/>
      <c r="V70" s="64"/>
      <c r="W70" s="64"/>
      <c r="X70" s="64"/>
      <c r="Y70" s="64"/>
      <c r="Z70" s="64"/>
      <c r="AA70" s="64"/>
      <c r="AB70" s="64"/>
      <c r="AC70" s="64"/>
      <c r="AD70" s="64"/>
      <c r="AE70" s="64"/>
      <c r="AF70" s="64"/>
      <c r="AG70" s="64"/>
      <c r="AH70" s="64"/>
      <c r="AI70" s="64"/>
      <c r="AJ70" s="64"/>
      <c r="AK70" s="64"/>
      <c r="AL70" s="64"/>
      <c r="AM70" s="64"/>
      <c r="AN70" s="64"/>
      <c r="AO70" s="64"/>
    </row>
    <row r="71" spans="1:41">
      <c r="C71" s="65"/>
      <c r="D71" s="65"/>
      <c r="E71" s="65"/>
      <c r="F71" s="65"/>
      <c r="G71" s="65"/>
      <c r="H71" s="64"/>
      <c r="I71" s="64"/>
      <c r="J71" s="64"/>
      <c r="K71" s="64"/>
      <c r="L71" s="64"/>
      <c r="M71" s="64"/>
      <c r="N71" s="64"/>
      <c r="O71" s="64"/>
      <c r="P71" s="64"/>
      <c r="Q71" s="64"/>
      <c r="R71" s="64"/>
      <c r="S71" s="64"/>
      <c r="T71" s="64"/>
      <c r="U71" s="64"/>
      <c r="V71" s="64"/>
      <c r="W71" s="64"/>
      <c r="X71" s="64"/>
      <c r="Y71" s="64"/>
      <c r="Z71" s="64"/>
      <c r="AA71" s="64"/>
      <c r="AB71" s="64"/>
      <c r="AC71" s="64"/>
      <c r="AD71" s="64"/>
      <c r="AE71" s="64"/>
      <c r="AF71" s="64"/>
      <c r="AG71" s="64"/>
      <c r="AH71" s="64"/>
      <c r="AI71" s="64"/>
      <c r="AJ71" s="64"/>
      <c r="AK71" s="64"/>
      <c r="AL71" s="64"/>
      <c r="AM71" s="64"/>
      <c r="AN71" s="64"/>
      <c r="AO71" s="64"/>
    </row>
    <row r="72" spans="1:41">
      <c r="C72" s="65"/>
      <c r="D72" s="65"/>
      <c r="E72" s="65"/>
      <c r="F72" s="65"/>
      <c r="G72" s="65"/>
      <c r="H72" s="64"/>
      <c r="I72" s="64"/>
      <c r="J72" s="64"/>
      <c r="K72" s="64"/>
      <c r="L72" s="64"/>
      <c r="M72" s="64"/>
      <c r="N72" s="64"/>
      <c r="O72" s="64"/>
      <c r="P72" s="64"/>
      <c r="Q72" s="64"/>
      <c r="R72" s="64"/>
      <c r="S72" s="64"/>
      <c r="T72" s="64"/>
      <c r="U72" s="64"/>
      <c r="V72" s="64"/>
      <c r="W72" s="64"/>
      <c r="X72" s="64"/>
      <c r="Y72" s="64"/>
      <c r="Z72" s="64"/>
      <c r="AA72" s="64"/>
      <c r="AB72" s="64"/>
      <c r="AC72" s="64"/>
      <c r="AD72" s="64"/>
      <c r="AE72" s="64"/>
      <c r="AF72" s="64"/>
      <c r="AG72" s="64"/>
      <c r="AH72" s="64"/>
      <c r="AI72" s="64"/>
      <c r="AJ72" s="64"/>
      <c r="AK72" s="64"/>
      <c r="AL72" s="64"/>
      <c r="AM72" s="64"/>
      <c r="AN72" s="64"/>
      <c r="AO72" s="64"/>
    </row>
    <row r="73" spans="1:41">
      <c r="C73" s="65"/>
      <c r="D73" s="65"/>
      <c r="E73" s="65"/>
      <c r="F73" s="65"/>
      <c r="G73" s="65"/>
      <c r="H73" s="64"/>
      <c r="I73" s="64"/>
      <c r="J73" s="64"/>
      <c r="K73" s="64"/>
      <c r="L73" s="64"/>
      <c r="M73" s="64"/>
      <c r="N73" s="64"/>
      <c r="O73" s="64"/>
      <c r="P73" s="64"/>
      <c r="Q73" s="64"/>
      <c r="R73" s="64"/>
      <c r="S73" s="64"/>
      <c r="T73" s="64"/>
      <c r="U73" s="64"/>
      <c r="V73" s="64"/>
      <c r="W73" s="64"/>
      <c r="X73" s="64"/>
      <c r="Y73" s="64"/>
      <c r="Z73" s="64"/>
      <c r="AA73" s="64"/>
      <c r="AB73" s="64"/>
      <c r="AC73" s="64"/>
      <c r="AD73" s="64"/>
      <c r="AE73" s="64"/>
      <c r="AF73" s="64"/>
      <c r="AG73" s="64"/>
      <c r="AH73" s="64"/>
      <c r="AI73" s="64"/>
      <c r="AJ73" s="64"/>
      <c r="AK73" s="64"/>
      <c r="AL73" s="64"/>
      <c r="AM73" s="64"/>
      <c r="AN73" s="64"/>
      <c r="AO73" s="64"/>
    </row>
    <row r="74" spans="1:41">
      <c r="C74" s="65"/>
      <c r="D74" s="65"/>
      <c r="E74" s="65"/>
      <c r="F74" s="65"/>
      <c r="G74" s="65"/>
      <c r="H74" s="64"/>
      <c r="I74" s="64"/>
      <c r="J74" s="64"/>
      <c r="K74" s="64"/>
      <c r="L74" s="64"/>
      <c r="M74" s="64"/>
      <c r="N74" s="64"/>
      <c r="O74" s="64"/>
      <c r="P74" s="64"/>
      <c r="Q74" s="64"/>
      <c r="R74" s="64"/>
      <c r="S74" s="64"/>
      <c r="T74" s="64"/>
      <c r="U74" s="64"/>
      <c r="V74" s="64"/>
      <c r="W74" s="64"/>
      <c r="X74" s="64"/>
      <c r="Y74" s="64"/>
      <c r="Z74" s="64"/>
      <c r="AA74" s="64"/>
      <c r="AB74" s="64"/>
      <c r="AC74" s="64"/>
      <c r="AD74" s="64"/>
      <c r="AE74" s="64"/>
      <c r="AF74" s="64"/>
      <c r="AG74" s="64"/>
      <c r="AH74" s="64"/>
      <c r="AI74" s="64"/>
      <c r="AJ74" s="64"/>
      <c r="AK74" s="64"/>
      <c r="AL74" s="64"/>
      <c r="AM74" s="64"/>
      <c r="AN74" s="64"/>
      <c r="AO74" s="64"/>
    </row>
    <row r="75" spans="1:41">
      <c r="C75" s="65"/>
      <c r="D75" s="65"/>
      <c r="E75" s="65"/>
      <c r="F75" s="65"/>
      <c r="G75" s="65"/>
      <c r="H75" s="64"/>
      <c r="I75" s="64"/>
      <c r="J75" s="64"/>
      <c r="K75" s="64"/>
      <c r="L75" s="64"/>
      <c r="M75" s="64"/>
      <c r="N75" s="64"/>
      <c r="O75" s="64"/>
      <c r="P75" s="64"/>
      <c r="Q75" s="64"/>
      <c r="R75" s="64"/>
      <c r="S75" s="64"/>
      <c r="T75" s="64"/>
      <c r="U75" s="64"/>
      <c r="V75" s="64"/>
      <c r="W75" s="64"/>
      <c r="X75" s="64"/>
      <c r="Y75" s="64"/>
      <c r="Z75" s="64"/>
      <c r="AA75" s="64"/>
      <c r="AB75" s="64"/>
      <c r="AC75" s="64"/>
      <c r="AD75" s="64"/>
      <c r="AE75" s="64"/>
      <c r="AF75" s="64"/>
      <c r="AG75" s="64"/>
      <c r="AH75" s="64"/>
      <c r="AI75" s="64"/>
      <c r="AJ75" s="64"/>
      <c r="AK75" s="64"/>
      <c r="AL75" s="64"/>
      <c r="AM75" s="64"/>
      <c r="AN75" s="64"/>
      <c r="AO75" s="64"/>
    </row>
    <row r="76" spans="1:41">
      <c r="C76" s="65"/>
      <c r="D76" s="65"/>
      <c r="E76" s="65"/>
      <c r="F76" s="65"/>
      <c r="G76" s="65"/>
      <c r="H76" s="64"/>
      <c r="I76" s="64"/>
      <c r="J76" s="64"/>
      <c r="K76" s="64"/>
      <c r="L76" s="64"/>
      <c r="M76" s="64"/>
      <c r="N76" s="64"/>
      <c r="O76" s="64"/>
      <c r="P76" s="64"/>
      <c r="Q76" s="64"/>
      <c r="R76" s="64"/>
      <c r="S76" s="64"/>
      <c r="T76" s="64"/>
      <c r="U76" s="64"/>
      <c r="V76" s="64"/>
      <c r="W76" s="64"/>
      <c r="X76" s="64"/>
      <c r="Y76" s="64"/>
      <c r="Z76" s="64"/>
      <c r="AA76" s="64"/>
      <c r="AB76" s="64"/>
      <c r="AC76" s="64"/>
      <c r="AD76" s="64"/>
      <c r="AE76" s="64"/>
      <c r="AF76" s="64"/>
      <c r="AG76" s="64"/>
      <c r="AH76" s="64"/>
      <c r="AI76" s="64"/>
      <c r="AJ76" s="64"/>
      <c r="AK76" s="64"/>
      <c r="AL76" s="64"/>
      <c r="AM76" s="64"/>
      <c r="AN76" s="64"/>
      <c r="AO76" s="64"/>
    </row>
    <row r="77" spans="1:41">
      <c r="C77" s="65"/>
      <c r="D77" s="65"/>
      <c r="E77" s="65"/>
      <c r="F77" s="65"/>
      <c r="G77" s="65"/>
      <c r="H77" s="64"/>
      <c r="I77" s="64"/>
      <c r="J77" s="64"/>
      <c r="K77" s="64"/>
      <c r="L77" s="64"/>
      <c r="M77" s="64"/>
      <c r="N77" s="64"/>
      <c r="O77" s="64"/>
      <c r="P77" s="64"/>
      <c r="Q77" s="64"/>
      <c r="R77" s="64"/>
      <c r="S77" s="64"/>
      <c r="T77" s="64"/>
      <c r="U77" s="64"/>
      <c r="V77" s="64"/>
      <c r="W77" s="64"/>
      <c r="X77" s="64"/>
      <c r="Y77" s="64"/>
      <c r="Z77" s="64"/>
      <c r="AA77" s="64"/>
      <c r="AB77" s="64"/>
      <c r="AC77" s="64"/>
      <c r="AD77" s="64"/>
      <c r="AE77" s="64"/>
      <c r="AF77" s="64"/>
      <c r="AG77" s="64"/>
      <c r="AH77" s="64"/>
      <c r="AI77" s="64"/>
      <c r="AJ77" s="64"/>
      <c r="AK77" s="64"/>
      <c r="AL77" s="64"/>
      <c r="AM77" s="64"/>
      <c r="AN77" s="64"/>
      <c r="AO77" s="64"/>
    </row>
    <row r="78" spans="1:41">
      <c r="C78" s="65"/>
      <c r="D78" s="65"/>
      <c r="E78" s="65"/>
      <c r="F78" s="65"/>
      <c r="G78" s="65"/>
      <c r="H78" s="64"/>
      <c r="I78" s="64"/>
      <c r="J78" s="64"/>
      <c r="K78" s="64"/>
      <c r="L78" s="64"/>
      <c r="M78" s="64"/>
      <c r="N78" s="64"/>
      <c r="O78" s="64"/>
      <c r="P78" s="64"/>
      <c r="Q78" s="64"/>
      <c r="R78" s="64"/>
      <c r="S78" s="64"/>
      <c r="T78" s="64"/>
      <c r="U78" s="64"/>
      <c r="V78" s="64"/>
      <c r="W78" s="64"/>
      <c r="X78" s="64"/>
      <c r="Y78" s="64"/>
      <c r="Z78" s="64"/>
      <c r="AA78" s="64"/>
      <c r="AB78" s="64"/>
      <c r="AC78" s="64"/>
      <c r="AD78" s="64"/>
      <c r="AE78" s="64"/>
      <c r="AF78" s="64"/>
      <c r="AG78" s="64"/>
      <c r="AH78" s="64"/>
      <c r="AI78" s="64"/>
      <c r="AJ78" s="64"/>
      <c r="AK78" s="64"/>
      <c r="AL78" s="64"/>
      <c r="AM78" s="64"/>
      <c r="AN78" s="64"/>
      <c r="AO78" s="64"/>
    </row>
    <row r="79" spans="1:41">
      <c r="C79" s="65"/>
      <c r="D79" s="65"/>
      <c r="E79" s="65"/>
      <c r="F79" s="65"/>
      <c r="G79" s="65"/>
      <c r="H79" s="64"/>
      <c r="I79" s="64"/>
      <c r="J79" s="64"/>
      <c r="K79" s="64"/>
      <c r="L79" s="64"/>
      <c r="M79" s="64"/>
      <c r="N79" s="64"/>
      <c r="O79" s="64"/>
      <c r="P79" s="64"/>
      <c r="Q79" s="64"/>
      <c r="R79" s="64"/>
      <c r="S79" s="64"/>
      <c r="T79" s="64"/>
      <c r="U79" s="64"/>
      <c r="V79" s="64"/>
      <c r="W79" s="64"/>
      <c r="X79" s="64"/>
      <c r="Y79" s="64"/>
      <c r="Z79" s="64"/>
      <c r="AA79" s="64"/>
      <c r="AB79" s="64"/>
      <c r="AC79" s="64"/>
      <c r="AD79" s="64"/>
      <c r="AE79" s="64"/>
      <c r="AF79" s="64"/>
      <c r="AG79" s="64"/>
      <c r="AH79" s="64"/>
      <c r="AI79" s="64"/>
      <c r="AJ79" s="64"/>
      <c r="AK79" s="64"/>
      <c r="AL79" s="64"/>
      <c r="AM79" s="64"/>
      <c r="AN79" s="64"/>
      <c r="AO79" s="64"/>
    </row>
    <row r="80" spans="1:41">
      <c r="C80" s="65"/>
      <c r="D80" s="65"/>
      <c r="E80" s="65"/>
      <c r="F80" s="65"/>
      <c r="G80" s="65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4"/>
      <c r="V80" s="64"/>
      <c r="W80" s="64"/>
      <c r="X80" s="64"/>
      <c r="Y80" s="64"/>
      <c r="Z80" s="64"/>
      <c r="AA80" s="64"/>
      <c r="AB80" s="64"/>
      <c r="AC80" s="64"/>
      <c r="AD80" s="64"/>
      <c r="AE80" s="64"/>
      <c r="AF80" s="64"/>
      <c r="AG80" s="64"/>
      <c r="AH80" s="64"/>
      <c r="AI80" s="64"/>
      <c r="AJ80" s="64"/>
      <c r="AK80" s="64"/>
      <c r="AL80" s="64"/>
      <c r="AM80" s="64"/>
      <c r="AN80" s="64"/>
      <c r="AO80" s="64"/>
    </row>
    <row r="81" spans="3:41">
      <c r="C81" s="65"/>
      <c r="D81" s="65"/>
      <c r="E81" s="65"/>
      <c r="F81" s="65"/>
      <c r="G81" s="65"/>
      <c r="H81" s="64"/>
      <c r="I81" s="64"/>
      <c r="J81" s="64"/>
      <c r="K81" s="64"/>
      <c r="L81" s="64"/>
      <c r="M81" s="64"/>
      <c r="N81" s="64"/>
      <c r="O81" s="64"/>
      <c r="P81" s="64"/>
      <c r="Q81" s="64"/>
      <c r="R81" s="64"/>
      <c r="S81" s="64"/>
      <c r="T81" s="64"/>
      <c r="U81" s="64"/>
      <c r="V81" s="64"/>
      <c r="W81" s="64"/>
      <c r="X81" s="64"/>
      <c r="Y81" s="64"/>
      <c r="Z81" s="64"/>
      <c r="AA81" s="64"/>
      <c r="AB81" s="64"/>
      <c r="AC81" s="64"/>
      <c r="AD81" s="64"/>
      <c r="AE81" s="64"/>
      <c r="AF81" s="64"/>
      <c r="AG81" s="64"/>
      <c r="AH81" s="64"/>
      <c r="AI81" s="64"/>
      <c r="AJ81" s="64"/>
      <c r="AK81" s="64"/>
      <c r="AL81" s="64"/>
      <c r="AM81" s="64"/>
      <c r="AN81" s="64"/>
      <c r="AO81" s="64"/>
    </row>
    <row r="82" spans="3:41">
      <c r="C82" s="65"/>
      <c r="D82" s="65"/>
      <c r="E82" s="65"/>
      <c r="F82" s="65"/>
      <c r="G82" s="65"/>
      <c r="H82" s="64"/>
      <c r="I82" s="64"/>
      <c r="J82" s="64"/>
      <c r="K82" s="64"/>
      <c r="L82" s="64"/>
      <c r="M82" s="64"/>
      <c r="N82" s="64"/>
      <c r="O82" s="64"/>
      <c r="P82" s="64"/>
      <c r="Q82" s="64"/>
      <c r="R82" s="64"/>
      <c r="S82" s="64"/>
      <c r="T82" s="64"/>
      <c r="U82" s="64"/>
      <c r="V82" s="64"/>
      <c r="W82" s="64"/>
      <c r="X82" s="64"/>
      <c r="Y82" s="64"/>
      <c r="Z82" s="64"/>
      <c r="AA82" s="64"/>
      <c r="AB82" s="64"/>
      <c r="AC82" s="64"/>
      <c r="AD82" s="64"/>
      <c r="AE82" s="64"/>
      <c r="AF82" s="64"/>
      <c r="AG82" s="64"/>
      <c r="AH82" s="64"/>
      <c r="AI82" s="64"/>
      <c r="AJ82" s="64"/>
      <c r="AK82" s="64"/>
      <c r="AL82" s="64"/>
      <c r="AM82" s="64"/>
      <c r="AN82" s="64"/>
      <c r="AO82" s="64"/>
    </row>
    <row r="83" spans="3:41">
      <c r="C83" s="65"/>
      <c r="D83" s="65"/>
      <c r="E83" s="65"/>
      <c r="F83" s="65"/>
      <c r="G83" s="65"/>
      <c r="H83" s="64"/>
      <c r="I83" s="64"/>
      <c r="J83" s="64"/>
      <c r="K83" s="64"/>
      <c r="L83" s="64"/>
      <c r="M83" s="64"/>
      <c r="N83" s="64"/>
      <c r="O83" s="64"/>
      <c r="P83" s="64"/>
      <c r="Q83" s="64"/>
      <c r="R83" s="64"/>
      <c r="S83" s="64"/>
      <c r="T83" s="64"/>
      <c r="U83" s="64"/>
      <c r="V83" s="64"/>
      <c r="W83" s="64"/>
      <c r="X83" s="64"/>
      <c r="Y83" s="64"/>
      <c r="Z83" s="64"/>
      <c r="AA83" s="64"/>
      <c r="AB83" s="64"/>
      <c r="AC83" s="64"/>
      <c r="AD83" s="64"/>
      <c r="AE83" s="64"/>
      <c r="AF83" s="64"/>
      <c r="AG83" s="64"/>
      <c r="AH83" s="64"/>
      <c r="AI83" s="64"/>
      <c r="AJ83" s="64"/>
      <c r="AK83" s="64"/>
      <c r="AL83" s="64"/>
      <c r="AM83" s="64"/>
      <c r="AN83" s="64"/>
      <c r="AO83" s="64"/>
    </row>
    <row r="84" spans="3:41">
      <c r="C84" s="65"/>
      <c r="D84" s="65"/>
      <c r="E84" s="65"/>
      <c r="F84" s="65"/>
      <c r="G84" s="65"/>
      <c r="H84" s="64"/>
      <c r="I84" s="64"/>
      <c r="J84" s="64"/>
      <c r="K84" s="64"/>
      <c r="L84" s="64"/>
      <c r="M84" s="64"/>
      <c r="N84" s="64"/>
      <c r="O84" s="64"/>
      <c r="P84" s="64"/>
      <c r="Q84" s="64"/>
      <c r="R84" s="64"/>
      <c r="S84" s="64"/>
      <c r="T84" s="64"/>
      <c r="U84" s="64"/>
      <c r="V84" s="64"/>
      <c r="W84" s="64"/>
      <c r="X84" s="64"/>
      <c r="Y84" s="64"/>
      <c r="Z84" s="64"/>
      <c r="AA84" s="64"/>
      <c r="AB84" s="64"/>
      <c r="AC84" s="64"/>
      <c r="AD84" s="64"/>
      <c r="AE84" s="64"/>
      <c r="AF84" s="64"/>
      <c r="AG84" s="64"/>
      <c r="AH84" s="64"/>
      <c r="AI84" s="64"/>
      <c r="AJ84" s="64"/>
      <c r="AK84" s="64"/>
      <c r="AL84" s="64"/>
      <c r="AM84" s="64"/>
      <c r="AN84" s="64"/>
      <c r="AO84" s="64"/>
    </row>
    <row r="85" spans="3:41">
      <c r="C85" s="65"/>
      <c r="D85" s="65"/>
      <c r="E85" s="65"/>
      <c r="F85" s="65"/>
      <c r="G85" s="65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</row>
    <row r="86" spans="3:41">
      <c r="C86" s="65"/>
      <c r="D86" s="65"/>
      <c r="E86" s="65"/>
      <c r="F86" s="65"/>
      <c r="G86" s="65"/>
      <c r="H86" s="64"/>
      <c r="I86" s="64"/>
      <c r="J86" s="64"/>
      <c r="K86" s="64"/>
      <c r="L86" s="64"/>
      <c r="M86" s="64"/>
      <c r="N86" s="64"/>
      <c r="O86" s="64"/>
      <c r="P86" s="64"/>
      <c r="Q86" s="64"/>
      <c r="R86" s="64"/>
      <c r="S86" s="64"/>
      <c r="T86" s="64"/>
      <c r="U86" s="64"/>
      <c r="V86" s="64"/>
      <c r="W86" s="64"/>
      <c r="X86" s="64"/>
      <c r="Y86" s="64"/>
      <c r="Z86" s="64"/>
      <c r="AA86" s="64"/>
      <c r="AB86" s="64"/>
      <c r="AC86" s="64"/>
      <c r="AD86" s="64"/>
      <c r="AE86" s="64"/>
      <c r="AF86" s="64"/>
      <c r="AG86" s="64"/>
      <c r="AH86" s="64"/>
      <c r="AI86" s="64"/>
      <c r="AJ86" s="64"/>
      <c r="AK86" s="64"/>
      <c r="AL86" s="64"/>
      <c r="AM86" s="64"/>
      <c r="AN86" s="64"/>
      <c r="AO86" s="64"/>
    </row>
    <row r="87" spans="3:41">
      <c r="C87" s="65"/>
      <c r="D87" s="65"/>
      <c r="E87" s="65"/>
      <c r="F87" s="65"/>
      <c r="G87" s="65"/>
      <c r="H87" s="64"/>
      <c r="I87" s="64"/>
      <c r="J87" s="64"/>
      <c r="K87" s="64"/>
      <c r="L87" s="64"/>
      <c r="M87" s="64"/>
      <c r="N87" s="64"/>
      <c r="O87" s="64"/>
      <c r="P87" s="64"/>
      <c r="Q87" s="64"/>
      <c r="R87" s="64"/>
      <c r="S87" s="64"/>
      <c r="T87" s="64"/>
      <c r="U87" s="64"/>
      <c r="V87" s="64"/>
      <c r="W87" s="64"/>
      <c r="X87" s="64"/>
      <c r="Y87" s="64"/>
      <c r="Z87" s="64"/>
      <c r="AA87" s="64"/>
      <c r="AB87" s="64"/>
      <c r="AC87" s="64"/>
      <c r="AD87" s="64"/>
      <c r="AE87" s="64"/>
      <c r="AF87" s="64"/>
      <c r="AG87" s="64"/>
      <c r="AH87" s="64"/>
      <c r="AI87" s="64"/>
      <c r="AJ87" s="64"/>
      <c r="AK87" s="64"/>
      <c r="AL87" s="64"/>
      <c r="AM87" s="64"/>
      <c r="AN87" s="64"/>
      <c r="AO87" s="64"/>
    </row>
    <row r="88" spans="3:41">
      <c r="C88" s="65"/>
      <c r="D88" s="65"/>
      <c r="E88" s="65"/>
      <c r="F88" s="65"/>
      <c r="G88" s="65"/>
      <c r="H88" s="64"/>
      <c r="I88" s="64"/>
      <c r="J88" s="64"/>
      <c r="K88" s="64"/>
      <c r="L88" s="64"/>
      <c r="M88" s="64"/>
      <c r="N88" s="64"/>
      <c r="O88" s="64"/>
      <c r="P88" s="64"/>
      <c r="Q88" s="64"/>
      <c r="R88" s="64"/>
      <c r="S88" s="64"/>
      <c r="T88" s="64"/>
      <c r="U88" s="64"/>
      <c r="V88" s="64"/>
      <c r="W88" s="64"/>
      <c r="X88" s="64"/>
      <c r="Y88" s="64"/>
      <c r="Z88" s="64"/>
      <c r="AA88" s="64"/>
      <c r="AB88" s="64"/>
      <c r="AC88" s="64"/>
      <c r="AD88" s="64"/>
      <c r="AE88" s="64"/>
      <c r="AF88" s="64"/>
      <c r="AG88" s="64"/>
      <c r="AH88" s="64"/>
      <c r="AI88" s="64"/>
      <c r="AJ88" s="64"/>
      <c r="AK88" s="64"/>
      <c r="AL88" s="64"/>
      <c r="AM88" s="64"/>
      <c r="AN88" s="64"/>
      <c r="AO88" s="64"/>
    </row>
    <row r="89" spans="3:41">
      <c r="C89" s="65"/>
      <c r="D89" s="65"/>
      <c r="E89" s="65"/>
      <c r="F89" s="65"/>
      <c r="G89" s="65"/>
      <c r="H89" s="64"/>
      <c r="I89" s="64"/>
      <c r="J89" s="64"/>
      <c r="K89" s="64"/>
      <c r="L89" s="64"/>
      <c r="M89" s="64"/>
      <c r="N89" s="64"/>
      <c r="O89" s="64"/>
      <c r="P89" s="64"/>
      <c r="Q89" s="64"/>
      <c r="R89" s="64"/>
      <c r="S89" s="64"/>
      <c r="T89" s="64"/>
      <c r="U89" s="64"/>
      <c r="V89" s="64"/>
      <c r="W89" s="64"/>
      <c r="X89" s="64"/>
      <c r="Y89" s="64"/>
      <c r="Z89" s="64"/>
      <c r="AA89" s="64"/>
      <c r="AB89" s="64"/>
      <c r="AC89" s="64"/>
      <c r="AD89" s="64"/>
      <c r="AE89" s="64"/>
      <c r="AF89" s="64"/>
      <c r="AG89" s="64"/>
      <c r="AH89" s="64"/>
      <c r="AI89" s="64"/>
      <c r="AJ89" s="64"/>
      <c r="AK89" s="64"/>
      <c r="AL89" s="64"/>
      <c r="AM89" s="64"/>
      <c r="AN89" s="64"/>
      <c r="AO89" s="64"/>
    </row>
    <row r="90" spans="3:41">
      <c r="C90" s="65"/>
      <c r="D90" s="65"/>
      <c r="E90" s="65"/>
      <c r="F90" s="65"/>
      <c r="G90" s="65"/>
      <c r="H90" s="64"/>
      <c r="I90" s="64"/>
      <c r="J90" s="64"/>
      <c r="K90" s="64"/>
      <c r="L90" s="64"/>
      <c r="M90" s="64"/>
      <c r="N90" s="64"/>
      <c r="O90" s="64"/>
      <c r="P90" s="64"/>
      <c r="Q90" s="64"/>
      <c r="R90" s="64"/>
      <c r="S90" s="64"/>
      <c r="T90" s="64"/>
      <c r="U90" s="64"/>
      <c r="V90" s="64"/>
      <c r="W90" s="64"/>
      <c r="X90" s="64"/>
      <c r="Y90" s="64"/>
      <c r="Z90" s="64"/>
      <c r="AA90" s="64"/>
      <c r="AB90" s="64"/>
      <c r="AC90" s="64"/>
      <c r="AD90" s="64"/>
      <c r="AE90" s="64"/>
      <c r="AF90" s="64"/>
      <c r="AG90" s="64"/>
      <c r="AH90" s="64"/>
      <c r="AI90" s="64"/>
      <c r="AJ90" s="64"/>
      <c r="AK90" s="64"/>
      <c r="AL90" s="64"/>
      <c r="AM90" s="64"/>
      <c r="AN90" s="64"/>
      <c r="AO90" s="64"/>
    </row>
    <row r="91" spans="3:41">
      <c r="C91" s="65"/>
      <c r="D91" s="65"/>
      <c r="E91" s="65"/>
      <c r="F91" s="65"/>
      <c r="G91" s="65"/>
      <c r="H91" s="64"/>
      <c r="I91" s="64"/>
      <c r="J91" s="64"/>
      <c r="K91" s="64"/>
      <c r="L91" s="64"/>
      <c r="M91" s="64"/>
      <c r="N91" s="64"/>
      <c r="O91" s="64"/>
      <c r="P91" s="64"/>
      <c r="Q91" s="64"/>
      <c r="R91" s="64"/>
      <c r="S91" s="64"/>
      <c r="T91" s="64"/>
      <c r="U91" s="64"/>
      <c r="V91" s="64"/>
      <c r="W91" s="64"/>
      <c r="X91" s="64"/>
      <c r="Y91" s="64"/>
      <c r="Z91" s="64"/>
      <c r="AA91" s="64"/>
      <c r="AB91" s="64"/>
      <c r="AC91" s="64"/>
      <c r="AD91" s="64"/>
      <c r="AE91" s="64"/>
      <c r="AF91" s="64"/>
      <c r="AG91" s="64"/>
      <c r="AH91" s="64"/>
      <c r="AI91" s="64"/>
      <c r="AJ91" s="64"/>
      <c r="AK91" s="64"/>
      <c r="AL91" s="64"/>
      <c r="AM91" s="64"/>
      <c r="AN91" s="64"/>
      <c r="AO91" s="64"/>
    </row>
    <row r="92" spans="3:41">
      <c r="C92" s="65"/>
      <c r="D92" s="65"/>
      <c r="E92" s="65"/>
      <c r="F92" s="65"/>
      <c r="G92" s="65"/>
      <c r="H92" s="64"/>
      <c r="I92" s="64"/>
      <c r="J92" s="64"/>
      <c r="K92" s="64"/>
      <c r="L92" s="64"/>
      <c r="M92" s="64"/>
      <c r="N92" s="64"/>
      <c r="O92" s="64"/>
      <c r="P92" s="64"/>
      <c r="Q92" s="64"/>
      <c r="R92" s="64"/>
      <c r="S92" s="64"/>
      <c r="T92" s="64"/>
      <c r="U92" s="64"/>
      <c r="V92" s="64"/>
      <c r="W92" s="64"/>
      <c r="X92" s="64"/>
      <c r="Y92" s="64"/>
      <c r="Z92" s="64"/>
      <c r="AA92" s="64"/>
      <c r="AB92" s="64"/>
      <c r="AC92" s="64"/>
      <c r="AD92" s="64"/>
      <c r="AE92" s="64"/>
      <c r="AF92" s="64"/>
      <c r="AG92" s="64"/>
      <c r="AH92" s="64"/>
      <c r="AI92" s="64"/>
      <c r="AJ92" s="64"/>
      <c r="AK92" s="64"/>
      <c r="AL92" s="64"/>
      <c r="AM92" s="64"/>
      <c r="AN92" s="64"/>
      <c r="AO92" s="64"/>
    </row>
    <row r="93" spans="3:41">
      <c r="C93" s="65"/>
      <c r="D93" s="65"/>
      <c r="E93" s="65"/>
      <c r="F93" s="65"/>
      <c r="G93" s="65"/>
      <c r="H93" s="64"/>
      <c r="I93" s="64"/>
      <c r="J93" s="64"/>
      <c r="K93" s="64"/>
      <c r="L93" s="64"/>
      <c r="M93" s="64"/>
      <c r="N93" s="64"/>
      <c r="O93" s="64"/>
      <c r="P93" s="64"/>
      <c r="Q93" s="64"/>
      <c r="R93" s="64"/>
      <c r="S93" s="64"/>
      <c r="T93" s="64"/>
      <c r="U93" s="64"/>
      <c r="V93" s="64"/>
      <c r="W93" s="64"/>
      <c r="X93" s="64"/>
      <c r="Y93" s="64"/>
      <c r="Z93" s="64"/>
      <c r="AA93" s="64"/>
      <c r="AB93" s="64"/>
      <c r="AC93" s="64"/>
      <c r="AD93" s="64"/>
      <c r="AE93" s="64"/>
      <c r="AF93" s="64"/>
      <c r="AG93" s="64"/>
      <c r="AH93" s="64"/>
      <c r="AI93" s="64"/>
      <c r="AJ93" s="64"/>
      <c r="AK93" s="64"/>
      <c r="AL93" s="64"/>
      <c r="AM93" s="64"/>
      <c r="AN93" s="64"/>
      <c r="AO93" s="64"/>
    </row>
    <row r="94" spans="3:41">
      <c r="C94" s="65"/>
      <c r="D94" s="65"/>
      <c r="E94" s="65"/>
      <c r="F94" s="65"/>
      <c r="G94" s="65"/>
      <c r="H94" s="64"/>
      <c r="I94" s="64"/>
      <c r="J94" s="64"/>
      <c r="K94" s="64"/>
      <c r="L94" s="64"/>
      <c r="M94" s="64"/>
      <c r="N94" s="64"/>
      <c r="O94" s="64"/>
      <c r="P94" s="64"/>
      <c r="Q94" s="64"/>
      <c r="R94" s="64"/>
      <c r="S94" s="64"/>
      <c r="T94" s="64"/>
      <c r="U94" s="64"/>
      <c r="V94" s="64"/>
      <c r="W94" s="64"/>
      <c r="X94" s="64"/>
      <c r="Y94" s="64"/>
      <c r="Z94" s="64"/>
      <c r="AA94" s="64"/>
      <c r="AB94" s="64"/>
      <c r="AC94" s="64"/>
      <c r="AD94" s="64"/>
      <c r="AE94" s="64"/>
      <c r="AF94" s="64"/>
      <c r="AG94" s="64"/>
      <c r="AH94" s="64"/>
      <c r="AI94" s="64"/>
      <c r="AJ94" s="64"/>
      <c r="AK94" s="64"/>
      <c r="AL94" s="64"/>
      <c r="AM94" s="64"/>
      <c r="AN94" s="64"/>
      <c r="AO94" s="64"/>
    </row>
    <row r="95" spans="3:41">
      <c r="C95" s="65"/>
      <c r="D95" s="65"/>
      <c r="E95" s="65"/>
      <c r="F95" s="65"/>
      <c r="G95" s="65"/>
      <c r="H95" s="64"/>
      <c r="I95" s="64"/>
      <c r="J95" s="64"/>
      <c r="K95" s="64"/>
      <c r="L95" s="64"/>
      <c r="M95" s="64"/>
      <c r="N95" s="64"/>
      <c r="O95" s="64"/>
      <c r="P95" s="64"/>
      <c r="Q95" s="64"/>
      <c r="R95" s="64"/>
      <c r="S95" s="64"/>
      <c r="T95" s="64"/>
      <c r="U95" s="64"/>
      <c r="V95" s="64"/>
      <c r="W95" s="64"/>
      <c r="X95" s="64"/>
      <c r="Y95" s="64"/>
      <c r="Z95" s="64"/>
      <c r="AA95" s="64"/>
      <c r="AB95" s="64"/>
      <c r="AC95" s="64"/>
      <c r="AD95" s="64"/>
      <c r="AE95" s="64"/>
      <c r="AF95" s="64"/>
      <c r="AG95" s="64"/>
      <c r="AH95" s="64"/>
      <c r="AI95" s="64"/>
      <c r="AJ95" s="64"/>
      <c r="AK95" s="64"/>
      <c r="AL95" s="64"/>
      <c r="AM95" s="64"/>
      <c r="AN95" s="64"/>
      <c r="AO95" s="64"/>
    </row>
    <row r="96" spans="3:41">
      <c r="C96" s="65"/>
      <c r="D96" s="65"/>
      <c r="E96" s="65"/>
      <c r="F96" s="65"/>
      <c r="G96" s="65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4"/>
      <c r="V96" s="64"/>
      <c r="W96" s="64"/>
      <c r="X96" s="64"/>
      <c r="Y96" s="64"/>
      <c r="Z96" s="64"/>
      <c r="AA96" s="64"/>
      <c r="AB96" s="64"/>
      <c r="AC96" s="64"/>
      <c r="AD96" s="64"/>
      <c r="AE96" s="64"/>
      <c r="AF96" s="64"/>
      <c r="AG96" s="64"/>
      <c r="AH96" s="64"/>
      <c r="AI96" s="64"/>
      <c r="AJ96" s="64"/>
      <c r="AK96" s="64"/>
      <c r="AL96" s="64"/>
      <c r="AM96" s="64"/>
      <c r="AN96" s="64"/>
      <c r="AO96" s="64"/>
    </row>
    <row r="97" spans="3:41">
      <c r="C97" s="65"/>
      <c r="D97" s="65"/>
      <c r="E97" s="65"/>
      <c r="F97" s="65"/>
      <c r="G97" s="65"/>
      <c r="H97" s="64"/>
      <c r="I97" s="64"/>
      <c r="J97" s="64"/>
      <c r="K97" s="64"/>
      <c r="L97" s="64"/>
      <c r="M97" s="64"/>
      <c r="N97" s="64"/>
      <c r="O97" s="64"/>
      <c r="P97" s="64"/>
      <c r="Q97" s="64"/>
      <c r="R97" s="64"/>
      <c r="S97" s="64"/>
      <c r="T97" s="64"/>
      <c r="U97" s="64"/>
      <c r="V97" s="64"/>
      <c r="W97" s="64"/>
      <c r="X97" s="64"/>
      <c r="Y97" s="64"/>
      <c r="Z97" s="64"/>
      <c r="AA97" s="64"/>
      <c r="AB97" s="64"/>
      <c r="AC97" s="64"/>
      <c r="AD97" s="64"/>
      <c r="AE97" s="64"/>
      <c r="AF97" s="64"/>
      <c r="AG97" s="64"/>
      <c r="AH97" s="64"/>
      <c r="AI97" s="64"/>
      <c r="AJ97" s="64"/>
      <c r="AK97" s="64"/>
      <c r="AL97" s="64"/>
      <c r="AM97" s="64"/>
      <c r="AN97" s="64"/>
      <c r="AO97" s="64"/>
    </row>
    <row r="98" spans="3:41">
      <c r="C98" s="65"/>
      <c r="D98" s="65"/>
      <c r="E98" s="65"/>
      <c r="F98" s="65"/>
      <c r="G98" s="65"/>
      <c r="H98" s="64"/>
      <c r="I98" s="64"/>
      <c r="J98" s="64"/>
      <c r="K98" s="64"/>
      <c r="L98" s="64"/>
      <c r="M98" s="64"/>
      <c r="N98" s="64"/>
      <c r="O98" s="64"/>
      <c r="P98" s="64"/>
      <c r="Q98" s="64"/>
      <c r="R98" s="64"/>
      <c r="S98" s="64"/>
      <c r="T98" s="64"/>
      <c r="U98" s="64"/>
      <c r="V98" s="64"/>
      <c r="W98" s="64"/>
      <c r="X98" s="64"/>
      <c r="Y98" s="64"/>
      <c r="Z98" s="64"/>
      <c r="AA98" s="64"/>
      <c r="AB98" s="64"/>
      <c r="AC98" s="64"/>
      <c r="AD98" s="64"/>
      <c r="AE98" s="64"/>
      <c r="AF98" s="64"/>
      <c r="AG98" s="64"/>
      <c r="AH98" s="64"/>
      <c r="AI98" s="64"/>
      <c r="AJ98" s="64"/>
      <c r="AK98" s="64"/>
      <c r="AL98" s="64"/>
      <c r="AM98" s="64"/>
      <c r="AN98" s="64"/>
      <c r="AO98" s="64"/>
    </row>
    <row r="99" spans="3:41">
      <c r="C99" s="65"/>
      <c r="D99" s="65"/>
      <c r="E99" s="65"/>
      <c r="F99" s="65"/>
      <c r="G99" s="65"/>
      <c r="H99" s="64"/>
      <c r="I99" s="64"/>
      <c r="J99" s="64"/>
      <c r="K99" s="64"/>
      <c r="L99" s="64"/>
      <c r="M99" s="64"/>
      <c r="N99" s="64"/>
      <c r="O99" s="64"/>
      <c r="P99" s="64"/>
      <c r="Q99" s="64"/>
      <c r="R99" s="64"/>
      <c r="S99" s="64"/>
      <c r="T99" s="64"/>
      <c r="U99" s="64"/>
      <c r="V99" s="64"/>
      <c r="W99" s="64"/>
      <c r="X99" s="64"/>
      <c r="Y99" s="64"/>
      <c r="Z99" s="64"/>
      <c r="AA99" s="64"/>
      <c r="AB99" s="64"/>
      <c r="AC99" s="64"/>
      <c r="AD99" s="64"/>
      <c r="AE99" s="64"/>
      <c r="AF99" s="64"/>
      <c r="AG99" s="64"/>
      <c r="AH99" s="64"/>
      <c r="AI99" s="64"/>
      <c r="AJ99" s="64"/>
      <c r="AK99" s="64"/>
      <c r="AL99" s="64"/>
      <c r="AM99" s="64"/>
      <c r="AN99" s="64"/>
      <c r="AO99" s="64"/>
    </row>
    <row r="100" spans="3:41">
      <c r="C100" s="65"/>
      <c r="D100" s="65"/>
      <c r="E100" s="65"/>
      <c r="F100" s="65"/>
      <c r="G100" s="65"/>
      <c r="H100" s="64"/>
      <c r="I100" s="64"/>
      <c r="J100" s="64"/>
      <c r="K100" s="64"/>
      <c r="L100" s="64"/>
      <c r="M100" s="64"/>
      <c r="N100" s="64"/>
      <c r="O100" s="64"/>
      <c r="P100" s="64"/>
      <c r="Q100" s="64"/>
      <c r="R100" s="64"/>
      <c r="S100" s="64"/>
      <c r="T100" s="64"/>
      <c r="U100" s="64"/>
      <c r="V100" s="64"/>
      <c r="W100" s="64"/>
      <c r="X100" s="64"/>
      <c r="Y100" s="64"/>
      <c r="Z100" s="64"/>
      <c r="AA100" s="64"/>
      <c r="AB100" s="64"/>
      <c r="AC100" s="64"/>
      <c r="AD100" s="64"/>
      <c r="AE100" s="64"/>
      <c r="AF100" s="64"/>
      <c r="AG100" s="64"/>
      <c r="AH100" s="64"/>
      <c r="AI100" s="64"/>
      <c r="AJ100" s="64"/>
      <c r="AK100" s="64"/>
      <c r="AL100" s="64"/>
      <c r="AM100" s="64"/>
      <c r="AN100" s="64"/>
      <c r="AO100" s="64"/>
    </row>
    <row r="101" spans="3:41">
      <c r="C101" s="65"/>
      <c r="D101" s="65"/>
      <c r="E101" s="65"/>
      <c r="F101" s="65"/>
      <c r="G101" s="65"/>
      <c r="H101" s="64"/>
      <c r="I101" s="64"/>
      <c r="J101" s="64"/>
      <c r="K101" s="64"/>
      <c r="L101" s="64"/>
      <c r="M101" s="64"/>
      <c r="N101" s="64"/>
      <c r="O101" s="64"/>
      <c r="P101" s="64"/>
      <c r="Q101" s="64"/>
      <c r="R101" s="64"/>
      <c r="S101" s="64"/>
      <c r="T101" s="64"/>
      <c r="U101" s="64"/>
      <c r="V101" s="64"/>
      <c r="W101" s="64"/>
      <c r="X101" s="64"/>
      <c r="Y101" s="64"/>
      <c r="Z101" s="64"/>
      <c r="AA101" s="64"/>
      <c r="AB101" s="64"/>
      <c r="AC101" s="64"/>
      <c r="AD101" s="64"/>
      <c r="AE101" s="64"/>
      <c r="AF101" s="64"/>
      <c r="AG101" s="64"/>
      <c r="AH101" s="64"/>
      <c r="AI101" s="64"/>
      <c r="AJ101" s="64"/>
      <c r="AK101" s="64"/>
      <c r="AL101" s="64"/>
      <c r="AM101" s="64"/>
      <c r="AN101" s="64"/>
      <c r="AO101" s="64"/>
    </row>
    <row r="102" spans="3:41">
      <c r="C102" s="65"/>
      <c r="D102" s="65"/>
      <c r="E102" s="65"/>
      <c r="F102" s="65"/>
      <c r="G102" s="65"/>
      <c r="H102" s="64"/>
      <c r="I102" s="64"/>
      <c r="J102" s="64"/>
      <c r="K102" s="64"/>
      <c r="L102" s="64"/>
      <c r="M102" s="64"/>
      <c r="N102" s="64"/>
      <c r="O102" s="64"/>
      <c r="P102" s="64"/>
      <c r="Q102" s="64"/>
      <c r="R102" s="64"/>
      <c r="S102" s="64"/>
      <c r="T102" s="64"/>
      <c r="U102" s="64"/>
      <c r="V102" s="64"/>
      <c r="W102" s="64"/>
      <c r="X102" s="64"/>
      <c r="Y102" s="64"/>
      <c r="Z102" s="64"/>
      <c r="AA102" s="64"/>
      <c r="AB102" s="64"/>
      <c r="AC102" s="64"/>
      <c r="AD102" s="64"/>
      <c r="AE102" s="64"/>
      <c r="AF102" s="64"/>
      <c r="AG102" s="64"/>
      <c r="AH102" s="64"/>
      <c r="AI102" s="64"/>
      <c r="AJ102" s="64"/>
      <c r="AK102" s="64"/>
      <c r="AL102" s="64"/>
      <c r="AM102" s="64"/>
      <c r="AN102" s="64"/>
      <c r="AO102" s="64"/>
    </row>
    <row r="103" spans="3:41">
      <c r="C103" s="65"/>
      <c r="D103" s="65"/>
      <c r="E103" s="65"/>
      <c r="F103" s="65"/>
      <c r="G103" s="65"/>
      <c r="H103" s="64"/>
      <c r="I103" s="64"/>
      <c r="J103" s="64"/>
      <c r="K103" s="64"/>
      <c r="L103" s="64"/>
      <c r="M103" s="64"/>
      <c r="N103" s="64"/>
      <c r="O103" s="64"/>
      <c r="P103" s="64"/>
      <c r="Q103" s="64"/>
      <c r="R103" s="64"/>
      <c r="S103" s="64"/>
      <c r="T103" s="64"/>
      <c r="U103" s="64"/>
      <c r="V103" s="64"/>
      <c r="W103" s="64"/>
      <c r="X103" s="64"/>
      <c r="Y103" s="64"/>
      <c r="Z103" s="64"/>
      <c r="AA103" s="64"/>
      <c r="AB103" s="64"/>
      <c r="AC103" s="64"/>
      <c r="AD103" s="64"/>
      <c r="AE103" s="64"/>
      <c r="AF103" s="64"/>
      <c r="AG103" s="64"/>
      <c r="AH103" s="64"/>
      <c r="AI103" s="64"/>
      <c r="AJ103" s="64"/>
      <c r="AK103" s="64"/>
      <c r="AL103" s="64"/>
      <c r="AM103" s="64"/>
      <c r="AN103" s="64"/>
      <c r="AO103" s="64"/>
    </row>
    <row r="104" spans="3:41">
      <c r="C104" s="65"/>
      <c r="D104" s="65"/>
      <c r="E104" s="65"/>
      <c r="F104" s="65"/>
      <c r="G104" s="65"/>
      <c r="H104" s="64"/>
      <c r="I104" s="64"/>
      <c r="J104" s="64"/>
      <c r="K104" s="64"/>
      <c r="L104" s="64"/>
      <c r="M104" s="64"/>
      <c r="N104" s="64"/>
      <c r="O104" s="64"/>
      <c r="P104" s="64"/>
      <c r="Q104" s="64"/>
      <c r="R104" s="64"/>
      <c r="S104" s="64"/>
      <c r="T104" s="64"/>
      <c r="U104" s="64"/>
      <c r="V104" s="64"/>
      <c r="W104" s="64"/>
      <c r="X104" s="64"/>
      <c r="Y104" s="64"/>
      <c r="Z104" s="64"/>
      <c r="AA104" s="64"/>
      <c r="AB104" s="64"/>
      <c r="AC104" s="64"/>
      <c r="AD104" s="64"/>
      <c r="AE104" s="64"/>
      <c r="AF104" s="64"/>
      <c r="AG104" s="64"/>
      <c r="AH104" s="64"/>
      <c r="AI104" s="64"/>
      <c r="AJ104" s="64"/>
      <c r="AK104" s="64"/>
      <c r="AL104" s="64"/>
      <c r="AM104" s="64"/>
      <c r="AN104" s="64"/>
      <c r="AO104" s="64"/>
    </row>
    <row r="105" spans="3:41">
      <c r="C105" s="65"/>
      <c r="D105" s="65"/>
      <c r="E105" s="65"/>
      <c r="F105" s="65"/>
      <c r="G105" s="65"/>
      <c r="H105" s="64"/>
      <c r="I105" s="64"/>
      <c r="J105" s="64"/>
      <c r="K105" s="64"/>
      <c r="L105" s="64"/>
      <c r="M105" s="64"/>
      <c r="N105" s="64"/>
      <c r="O105" s="64"/>
      <c r="P105" s="64"/>
      <c r="Q105" s="64"/>
      <c r="R105" s="64"/>
      <c r="S105" s="64"/>
      <c r="T105" s="64"/>
      <c r="U105" s="64"/>
      <c r="V105" s="64"/>
      <c r="W105" s="64"/>
      <c r="X105" s="64"/>
      <c r="Y105" s="64"/>
      <c r="Z105" s="64"/>
      <c r="AA105" s="64"/>
      <c r="AB105" s="64"/>
      <c r="AC105" s="64"/>
      <c r="AD105" s="64"/>
      <c r="AE105" s="64"/>
      <c r="AF105" s="64"/>
      <c r="AG105" s="64"/>
      <c r="AH105" s="64"/>
      <c r="AI105" s="64"/>
      <c r="AJ105" s="64"/>
      <c r="AK105" s="64"/>
      <c r="AL105" s="64"/>
      <c r="AM105" s="64"/>
      <c r="AN105" s="64"/>
      <c r="AO105" s="64"/>
    </row>
    <row r="106" spans="3:41">
      <c r="C106" s="65"/>
      <c r="D106" s="65"/>
      <c r="E106" s="65"/>
      <c r="F106" s="65"/>
      <c r="G106" s="65"/>
      <c r="H106" s="64"/>
      <c r="I106" s="64"/>
      <c r="J106" s="64"/>
      <c r="K106" s="64"/>
      <c r="L106" s="64"/>
      <c r="M106" s="64"/>
      <c r="N106" s="64"/>
      <c r="O106" s="64"/>
      <c r="P106" s="64"/>
      <c r="Q106" s="64"/>
      <c r="R106" s="64"/>
      <c r="S106" s="64"/>
      <c r="T106" s="64"/>
      <c r="U106" s="64"/>
      <c r="V106" s="64"/>
      <c r="W106" s="64"/>
      <c r="X106" s="64"/>
      <c r="Y106" s="64"/>
      <c r="Z106" s="64"/>
      <c r="AA106" s="64"/>
      <c r="AB106" s="64"/>
      <c r="AC106" s="64"/>
      <c r="AD106" s="64"/>
      <c r="AE106" s="64"/>
      <c r="AF106" s="64"/>
      <c r="AG106" s="64"/>
      <c r="AH106" s="64"/>
      <c r="AI106" s="64"/>
      <c r="AJ106" s="64"/>
      <c r="AK106" s="64"/>
      <c r="AL106" s="64"/>
      <c r="AM106" s="64"/>
      <c r="AN106" s="64"/>
      <c r="AO106" s="64"/>
    </row>
    <row r="107" spans="3:41">
      <c r="C107" s="65"/>
      <c r="D107" s="65"/>
      <c r="E107" s="65"/>
      <c r="F107" s="65"/>
      <c r="G107" s="65"/>
      <c r="H107" s="64"/>
      <c r="I107" s="64"/>
      <c r="J107" s="64"/>
      <c r="K107" s="64"/>
      <c r="L107" s="64"/>
      <c r="M107" s="64"/>
      <c r="N107" s="64"/>
      <c r="O107" s="64"/>
      <c r="P107" s="64"/>
      <c r="Q107" s="64"/>
      <c r="R107" s="64"/>
      <c r="S107" s="64"/>
      <c r="T107" s="64"/>
      <c r="U107" s="64"/>
      <c r="V107" s="64"/>
      <c r="W107" s="64"/>
      <c r="X107" s="64"/>
      <c r="Y107" s="64"/>
      <c r="Z107" s="64"/>
      <c r="AA107" s="64"/>
      <c r="AB107" s="64"/>
      <c r="AC107" s="64"/>
      <c r="AD107" s="64"/>
      <c r="AE107" s="64"/>
      <c r="AF107" s="64"/>
      <c r="AG107" s="64"/>
      <c r="AH107" s="64"/>
      <c r="AI107" s="64"/>
      <c r="AJ107" s="64"/>
      <c r="AK107" s="64"/>
      <c r="AL107" s="64"/>
      <c r="AM107" s="64"/>
      <c r="AN107" s="64"/>
      <c r="AO107" s="64"/>
    </row>
    <row r="108" spans="3:41">
      <c r="C108" s="65"/>
      <c r="D108" s="65"/>
      <c r="E108" s="65"/>
      <c r="F108" s="65"/>
      <c r="G108" s="65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4"/>
      <c r="V108" s="64"/>
      <c r="W108" s="64"/>
      <c r="X108" s="64"/>
      <c r="Y108" s="64"/>
      <c r="Z108" s="64"/>
      <c r="AA108" s="64"/>
      <c r="AB108" s="64"/>
      <c r="AC108" s="64"/>
      <c r="AD108" s="64"/>
      <c r="AE108" s="64"/>
      <c r="AF108" s="64"/>
      <c r="AG108" s="64"/>
      <c r="AH108" s="64"/>
      <c r="AI108" s="64"/>
      <c r="AJ108" s="64"/>
      <c r="AK108" s="64"/>
      <c r="AL108" s="64"/>
      <c r="AM108" s="64"/>
      <c r="AN108" s="64"/>
      <c r="AO108" s="64"/>
    </row>
    <row r="109" spans="3:41">
      <c r="C109" s="65"/>
      <c r="D109" s="65"/>
      <c r="E109" s="65"/>
      <c r="F109" s="65"/>
      <c r="G109" s="65"/>
      <c r="H109" s="64"/>
      <c r="I109" s="64"/>
      <c r="J109" s="64"/>
      <c r="K109" s="64"/>
      <c r="L109" s="64"/>
      <c r="M109" s="64"/>
      <c r="N109" s="64"/>
      <c r="O109" s="64"/>
      <c r="P109" s="64"/>
      <c r="Q109" s="64"/>
      <c r="R109" s="64"/>
      <c r="S109" s="64"/>
      <c r="T109" s="64"/>
      <c r="U109" s="64"/>
      <c r="V109" s="64"/>
      <c r="W109" s="64"/>
      <c r="X109" s="64"/>
      <c r="Y109" s="64"/>
      <c r="Z109" s="64"/>
      <c r="AA109" s="64"/>
      <c r="AB109" s="64"/>
      <c r="AC109" s="64"/>
      <c r="AD109" s="64"/>
      <c r="AE109" s="64"/>
      <c r="AF109" s="64"/>
      <c r="AG109" s="64"/>
      <c r="AH109" s="64"/>
      <c r="AI109" s="64"/>
      <c r="AJ109" s="64"/>
      <c r="AK109" s="64"/>
      <c r="AL109" s="64"/>
      <c r="AM109" s="64"/>
      <c r="AN109" s="64"/>
      <c r="AO109" s="64"/>
    </row>
    <row r="110" spans="3:41">
      <c r="C110" s="65"/>
      <c r="D110" s="65"/>
      <c r="E110" s="65"/>
      <c r="F110" s="65"/>
      <c r="G110" s="65"/>
      <c r="H110" s="64"/>
      <c r="I110" s="64"/>
      <c r="J110" s="64"/>
      <c r="K110" s="64"/>
      <c r="L110" s="64"/>
      <c r="M110" s="64"/>
      <c r="N110" s="64"/>
      <c r="O110" s="64"/>
      <c r="P110" s="64"/>
      <c r="Q110" s="64"/>
      <c r="R110" s="64"/>
      <c r="S110" s="64"/>
      <c r="T110" s="64"/>
      <c r="U110" s="64"/>
      <c r="V110" s="64"/>
      <c r="W110" s="64"/>
      <c r="X110" s="64"/>
      <c r="Y110" s="64"/>
      <c r="Z110" s="64"/>
      <c r="AA110" s="64"/>
      <c r="AB110" s="64"/>
      <c r="AC110" s="64"/>
      <c r="AD110" s="64"/>
      <c r="AE110" s="64"/>
      <c r="AF110" s="64"/>
      <c r="AG110" s="64"/>
      <c r="AH110" s="64"/>
      <c r="AI110" s="64"/>
      <c r="AJ110" s="64"/>
      <c r="AK110" s="64"/>
      <c r="AL110" s="64"/>
      <c r="AM110" s="64"/>
      <c r="AN110" s="64"/>
      <c r="AO110" s="64"/>
    </row>
    <row r="111" spans="3:41">
      <c r="C111" s="65"/>
      <c r="D111" s="65"/>
      <c r="E111" s="65"/>
      <c r="F111" s="65"/>
      <c r="G111" s="65"/>
      <c r="H111" s="64"/>
      <c r="I111" s="64"/>
      <c r="J111" s="64"/>
      <c r="K111" s="64"/>
      <c r="L111" s="64"/>
      <c r="M111" s="64"/>
      <c r="N111" s="64"/>
      <c r="O111" s="64"/>
      <c r="P111" s="64"/>
      <c r="Q111" s="64"/>
      <c r="R111" s="64"/>
      <c r="S111" s="64"/>
      <c r="T111" s="64"/>
      <c r="U111" s="64"/>
      <c r="V111" s="64"/>
      <c r="W111" s="64"/>
      <c r="X111" s="64"/>
      <c r="Y111" s="64"/>
      <c r="Z111" s="64"/>
      <c r="AA111" s="64"/>
      <c r="AB111" s="64"/>
      <c r="AC111" s="64"/>
      <c r="AD111" s="64"/>
      <c r="AE111" s="64"/>
      <c r="AF111" s="64"/>
      <c r="AG111" s="64"/>
      <c r="AH111" s="64"/>
      <c r="AI111" s="64"/>
      <c r="AJ111" s="64"/>
      <c r="AK111" s="64"/>
      <c r="AL111" s="64"/>
      <c r="AM111" s="64"/>
      <c r="AN111" s="64"/>
      <c r="AO111" s="64"/>
    </row>
    <row r="112" spans="3:41">
      <c r="C112" s="65"/>
      <c r="D112" s="65"/>
      <c r="E112" s="65"/>
      <c r="F112" s="65"/>
      <c r="G112" s="65"/>
      <c r="H112" s="64"/>
      <c r="I112" s="64"/>
      <c r="J112" s="64"/>
      <c r="K112" s="64"/>
      <c r="L112" s="64"/>
      <c r="M112" s="64"/>
      <c r="N112" s="64"/>
      <c r="O112" s="64"/>
      <c r="P112" s="64"/>
      <c r="Q112" s="64"/>
      <c r="R112" s="64"/>
      <c r="S112" s="64"/>
      <c r="T112" s="64"/>
      <c r="U112" s="64"/>
      <c r="V112" s="64"/>
      <c r="W112" s="64"/>
      <c r="X112" s="64"/>
      <c r="Y112" s="64"/>
      <c r="Z112" s="64"/>
      <c r="AA112" s="64"/>
      <c r="AB112" s="64"/>
      <c r="AC112" s="64"/>
      <c r="AD112" s="64"/>
      <c r="AE112" s="64"/>
      <c r="AF112" s="64"/>
      <c r="AG112" s="64"/>
      <c r="AH112" s="64"/>
      <c r="AI112" s="64"/>
      <c r="AJ112" s="64"/>
      <c r="AK112" s="64"/>
      <c r="AL112" s="64"/>
      <c r="AM112" s="64"/>
      <c r="AN112" s="64"/>
      <c r="AO112" s="64"/>
    </row>
    <row r="113" spans="3:41">
      <c r="C113" s="65"/>
      <c r="D113" s="65"/>
      <c r="E113" s="65"/>
      <c r="F113" s="65"/>
      <c r="G113" s="65"/>
      <c r="H113" s="64"/>
      <c r="I113" s="64"/>
      <c r="J113" s="64"/>
      <c r="K113" s="64"/>
      <c r="L113" s="64"/>
      <c r="M113" s="64"/>
      <c r="N113" s="64"/>
      <c r="O113" s="64"/>
      <c r="P113" s="64"/>
      <c r="Q113" s="64"/>
      <c r="R113" s="64"/>
      <c r="S113" s="64"/>
      <c r="T113" s="64"/>
      <c r="U113" s="64"/>
      <c r="V113" s="64"/>
      <c r="W113" s="64"/>
      <c r="X113" s="64"/>
      <c r="Y113" s="64"/>
      <c r="Z113" s="64"/>
      <c r="AA113" s="64"/>
      <c r="AB113" s="64"/>
      <c r="AC113" s="64"/>
      <c r="AD113" s="64"/>
      <c r="AE113" s="64"/>
      <c r="AF113" s="64"/>
      <c r="AG113" s="64"/>
      <c r="AH113" s="64"/>
      <c r="AI113" s="64"/>
      <c r="AJ113" s="64"/>
      <c r="AK113" s="64"/>
      <c r="AL113" s="64"/>
      <c r="AM113" s="64"/>
      <c r="AN113" s="64"/>
      <c r="AO113" s="64"/>
    </row>
    <row r="114" spans="3:41">
      <c r="C114" s="65"/>
      <c r="D114" s="65"/>
      <c r="E114" s="65"/>
      <c r="F114" s="65"/>
      <c r="G114" s="65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S114" s="64"/>
      <c r="T114" s="64"/>
      <c r="U114" s="64"/>
      <c r="V114" s="64"/>
      <c r="W114" s="64"/>
      <c r="X114" s="64"/>
      <c r="Y114" s="64"/>
      <c r="Z114" s="64"/>
      <c r="AA114" s="64"/>
      <c r="AB114" s="64"/>
      <c r="AC114" s="64"/>
      <c r="AD114" s="64"/>
      <c r="AE114" s="64"/>
      <c r="AF114" s="64"/>
      <c r="AG114" s="64"/>
      <c r="AH114" s="64"/>
      <c r="AI114" s="64"/>
      <c r="AJ114" s="64"/>
      <c r="AK114" s="64"/>
      <c r="AL114" s="64"/>
      <c r="AM114" s="64"/>
      <c r="AN114" s="64"/>
      <c r="AO114" s="64"/>
    </row>
    <row r="115" spans="3:41">
      <c r="C115" s="65"/>
      <c r="D115" s="65"/>
      <c r="E115" s="65"/>
      <c r="F115" s="65"/>
      <c r="G115" s="65"/>
      <c r="H115" s="64"/>
      <c r="I115" s="64"/>
      <c r="J115" s="64"/>
      <c r="K115" s="64"/>
      <c r="L115" s="64"/>
      <c r="M115" s="64"/>
      <c r="N115" s="64"/>
      <c r="O115" s="64"/>
      <c r="P115" s="64"/>
      <c r="Q115" s="64"/>
      <c r="R115" s="64"/>
      <c r="S115" s="64"/>
      <c r="T115" s="64"/>
      <c r="U115" s="64"/>
      <c r="V115" s="64"/>
      <c r="W115" s="64"/>
      <c r="X115" s="64"/>
      <c r="Y115" s="64"/>
      <c r="Z115" s="64"/>
      <c r="AA115" s="64"/>
      <c r="AB115" s="64"/>
      <c r="AC115" s="64"/>
      <c r="AD115" s="64"/>
      <c r="AE115" s="64"/>
      <c r="AF115" s="64"/>
      <c r="AG115" s="64"/>
      <c r="AH115" s="64"/>
      <c r="AI115" s="64"/>
      <c r="AJ115" s="64"/>
      <c r="AK115" s="64"/>
      <c r="AL115" s="64"/>
      <c r="AM115" s="64"/>
      <c r="AN115" s="64"/>
      <c r="AO115" s="64"/>
    </row>
    <row r="116" spans="3:41">
      <c r="C116" s="65"/>
      <c r="D116" s="65"/>
      <c r="E116" s="65"/>
      <c r="F116" s="65"/>
      <c r="G116" s="65"/>
      <c r="H116" s="64"/>
      <c r="I116" s="64"/>
      <c r="J116" s="64"/>
      <c r="K116" s="64"/>
      <c r="L116" s="64"/>
      <c r="M116" s="64"/>
      <c r="N116" s="64"/>
      <c r="O116" s="64"/>
      <c r="P116" s="64"/>
      <c r="Q116" s="64"/>
      <c r="R116" s="64"/>
      <c r="S116" s="64"/>
      <c r="T116" s="64"/>
      <c r="U116" s="64"/>
      <c r="V116" s="64"/>
      <c r="W116" s="64"/>
      <c r="X116" s="64"/>
      <c r="Y116" s="64"/>
      <c r="Z116" s="64"/>
      <c r="AA116" s="64"/>
      <c r="AB116" s="64"/>
      <c r="AC116" s="64"/>
      <c r="AD116" s="64"/>
      <c r="AE116" s="64"/>
      <c r="AF116" s="64"/>
      <c r="AG116" s="64"/>
      <c r="AH116" s="64"/>
      <c r="AI116" s="64"/>
      <c r="AJ116" s="64"/>
      <c r="AK116" s="64"/>
      <c r="AL116" s="64"/>
      <c r="AM116" s="64"/>
      <c r="AN116" s="64"/>
      <c r="AO116" s="64"/>
    </row>
    <row r="117" spans="3:41">
      <c r="C117" s="65"/>
      <c r="D117" s="65"/>
      <c r="E117" s="65"/>
      <c r="F117" s="65"/>
      <c r="G117" s="65"/>
      <c r="H117" s="64"/>
      <c r="I117" s="64"/>
      <c r="J117" s="64"/>
      <c r="K117" s="64"/>
      <c r="L117" s="64"/>
      <c r="M117" s="64"/>
      <c r="N117" s="64"/>
      <c r="O117" s="64"/>
      <c r="P117" s="64"/>
      <c r="Q117" s="64"/>
      <c r="R117" s="64"/>
      <c r="S117" s="64"/>
      <c r="T117" s="64"/>
      <c r="U117" s="64"/>
      <c r="V117" s="64"/>
      <c r="W117" s="64"/>
      <c r="X117" s="64"/>
      <c r="Y117" s="64"/>
      <c r="Z117" s="64"/>
      <c r="AA117" s="64"/>
      <c r="AB117" s="64"/>
      <c r="AC117" s="64"/>
      <c r="AD117" s="64"/>
      <c r="AE117" s="64"/>
      <c r="AF117" s="64"/>
      <c r="AG117" s="64"/>
      <c r="AH117" s="64"/>
      <c r="AI117" s="64"/>
      <c r="AJ117" s="64"/>
      <c r="AK117" s="64"/>
      <c r="AL117" s="64"/>
      <c r="AM117" s="64"/>
      <c r="AN117" s="64"/>
      <c r="AO117" s="64"/>
    </row>
    <row r="118" spans="3:41">
      <c r="C118" s="65"/>
      <c r="D118" s="65"/>
      <c r="E118" s="65"/>
      <c r="F118" s="65"/>
      <c r="G118" s="65"/>
      <c r="H118" s="64"/>
      <c r="I118" s="64"/>
      <c r="J118" s="64"/>
      <c r="K118" s="64"/>
      <c r="L118" s="64"/>
      <c r="M118" s="64"/>
      <c r="N118" s="64"/>
      <c r="O118" s="64"/>
      <c r="P118" s="64"/>
      <c r="Q118" s="64"/>
      <c r="R118" s="64"/>
      <c r="S118" s="64"/>
      <c r="T118" s="64"/>
      <c r="U118" s="64"/>
      <c r="V118" s="64"/>
      <c r="W118" s="64"/>
      <c r="X118" s="64"/>
      <c r="Y118" s="64"/>
      <c r="Z118" s="64"/>
      <c r="AA118" s="64"/>
      <c r="AB118" s="64"/>
      <c r="AC118" s="64"/>
      <c r="AD118" s="64"/>
      <c r="AE118" s="64"/>
      <c r="AF118" s="64"/>
      <c r="AG118" s="64"/>
      <c r="AH118" s="64"/>
      <c r="AI118" s="64"/>
      <c r="AJ118" s="64"/>
      <c r="AK118" s="64"/>
      <c r="AL118" s="64"/>
      <c r="AM118" s="64"/>
      <c r="AN118" s="64"/>
      <c r="AO118" s="64"/>
    </row>
    <row r="119" spans="3:41">
      <c r="C119" s="65"/>
      <c r="D119" s="65"/>
      <c r="E119" s="65"/>
      <c r="F119" s="65"/>
      <c r="G119" s="65"/>
      <c r="H119" s="64"/>
      <c r="I119" s="64"/>
      <c r="J119" s="64"/>
      <c r="K119" s="64"/>
      <c r="L119" s="64"/>
      <c r="M119" s="64"/>
      <c r="N119" s="64"/>
      <c r="O119" s="64"/>
      <c r="P119" s="64"/>
      <c r="Q119" s="64"/>
      <c r="R119" s="64"/>
      <c r="S119" s="64"/>
      <c r="T119" s="64"/>
      <c r="U119" s="64"/>
      <c r="V119" s="64"/>
      <c r="W119" s="64"/>
      <c r="X119" s="64"/>
      <c r="Y119" s="64"/>
      <c r="Z119" s="64"/>
      <c r="AA119" s="64"/>
      <c r="AB119" s="64"/>
      <c r="AC119" s="64"/>
      <c r="AD119" s="64"/>
      <c r="AE119" s="64"/>
      <c r="AF119" s="64"/>
      <c r="AG119" s="64"/>
      <c r="AH119" s="64"/>
      <c r="AI119" s="64"/>
      <c r="AJ119" s="64"/>
      <c r="AK119" s="64"/>
      <c r="AL119" s="64"/>
      <c r="AM119" s="64"/>
      <c r="AN119" s="64"/>
      <c r="AO119" s="64"/>
    </row>
    <row r="120" spans="3:41">
      <c r="C120" s="65"/>
      <c r="D120" s="65"/>
      <c r="E120" s="65"/>
      <c r="F120" s="65"/>
      <c r="G120" s="65"/>
      <c r="H120" s="64"/>
      <c r="I120" s="64"/>
      <c r="J120" s="64"/>
      <c r="K120" s="64"/>
      <c r="L120" s="64"/>
      <c r="M120" s="64"/>
      <c r="N120" s="64"/>
      <c r="O120" s="64"/>
      <c r="P120" s="64"/>
      <c r="Q120" s="64"/>
      <c r="R120" s="64"/>
      <c r="S120" s="64"/>
      <c r="T120" s="64"/>
      <c r="U120" s="64"/>
      <c r="V120" s="64"/>
      <c r="W120" s="64"/>
      <c r="X120" s="64"/>
      <c r="Y120" s="64"/>
      <c r="Z120" s="64"/>
      <c r="AA120" s="64"/>
      <c r="AB120" s="64"/>
      <c r="AC120" s="64"/>
      <c r="AD120" s="64"/>
      <c r="AE120" s="64"/>
      <c r="AF120" s="64"/>
      <c r="AG120" s="64"/>
      <c r="AH120" s="64"/>
      <c r="AI120" s="64"/>
      <c r="AJ120" s="64"/>
      <c r="AK120" s="64"/>
      <c r="AL120" s="64"/>
      <c r="AM120" s="64"/>
      <c r="AN120" s="64"/>
      <c r="AO120" s="64"/>
    </row>
    <row r="121" spans="3:41">
      <c r="C121" s="65"/>
      <c r="D121" s="65"/>
      <c r="E121" s="65"/>
      <c r="F121" s="65"/>
      <c r="G121" s="65"/>
      <c r="H121" s="64"/>
      <c r="I121" s="64"/>
      <c r="J121" s="64"/>
      <c r="K121" s="64"/>
      <c r="L121" s="64"/>
      <c r="M121" s="64"/>
      <c r="N121" s="64"/>
      <c r="O121" s="64"/>
      <c r="P121" s="64"/>
      <c r="Q121" s="64"/>
      <c r="R121" s="64"/>
      <c r="S121" s="64"/>
      <c r="T121" s="64"/>
      <c r="U121" s="64"/>
      <c r="V121" s="64"/>
      <c r="W121" s="64"/>
      <c r="X121" s="64"/>
      <c r="Y121" s="64"/>
      <c r="Z121" s="64"/>
      <c r="AA121" s="64"/>
      <c r="AB121" s="64"/>
      <c r="AC121" s="64"/>
      <c r="AD121" s="64"/>
      <c r="AE121" s="64"/>
      <c r="AF121" s="64"/>
      <c r="AG121" s="64"/>
      <c r="AH121" s="64"/>
      <c r="AI121" s="64"/>
      <c r="AJ121" s="64"/>
      <c r="AK121" s="64"/>
      <c r="AL121" s="64"/>
      <c r="AM121" s="64"/>
      <c r="AN121" s="64"/>
      <c r="AO121" s="64"/>
    </row>
    <row r="122" spans="3:41">
      <c r="C122" s="65"/>
      <c r="D122" s="65"/>
      <c r="E122" s="65"/>
      <c r="F122" s="65"/>
      <c r="G122" s="65"/>
      <c r="H122" s="64"/>
      <c r="I122" s="64"/>
      <c r="J122" s="64"/>
      <c r="K122" s="64"/>
      <c r="L122" s="64"/>
      <c r="M122" s="64"/>
      <c r="N122" s="64"/>
      <c r="O122" s="64"/>
      <c r="P122" s="64"/>
      <c r="Q122" s="64"/>
      <c r="R122" s="64"/>
      <c r="S122" s="64"/>
      <c r="T122" s="64"/>
      <c r="U122" s="64"/>
      <c r="V122" s="64"/>
      <c r="W122" s="64"/>
      <c r="X122" s="64"/>
      <c r="Y122" s="64"/>
      <c r="Z122" s="64"/>
      <c r="AA122" s="64"/>
      <c r="AB122" s="64"/>
      <c r="AC122" s="64"/>
      <c r="AD122" s="64"/>
      <c r="AE122" s="64"/>
      <c r="AF122" s="64"/>
      <c r="AG122" s="64"/>
      <c r="AH122" s="64"/>
      <c r="AI122" s="64"/>
      <c r="AJ122" s="64"/>
      <c r="AK122" s="64"/>
      <c r="AL122" s="64"/>
      <c r="AM122" s="64"/>
      <c r="AN122" s="64"/>
      <c r="AO122" s="64"/>
    </row>
    <row r="123" spans="3:41">
      <c r="C123" s="65"/>
      <c r="D123" s="65"/>
      <c r="E123" s="65"/>
      <c r="F123" s="65"/>
      <c r="G123" s="65"/>
      <c r="H123" s="64"/>
      <c r="I123" s="64"/>
      <c r="J123" s="64"/>
      <c r="K123" s="64"/>
      <c r="L123" s="64"/>
      <c r="M123" s="64"/>
      <c r="N123" s="64"/>
      <c r="O123" s="64"/>
      <c r="P123" s="64"/>
      <c r="Q123" s="64"/>
      <c r="R123" s="64"/>
      <c r="S123" s="64"/>
      <c r="T123" s="64"/>
      <c r="U123" s="64"/>
      <c r="V123" s="64"/>
      <c r="W123" s="64"/>
      <c r="X123" s="64"/>
      <c r="Y123" s="64"/>
      <c r="Z123" s="64"/>
      <c r="AA123" s="64"/>
      <c r="AB123" s="64"/>
      <c r="AC123" s="64"/>
      <c r="AD123" s="64"/>
      <c r="AE123" s="64"/>
      <c r="AF123" s="64"/>
      <c r="AG123" s="64"/>
      <c r="AH123" s="64"/>
      <c r="AI123" s="64"/>
      <c r="AJ123" s="64"/>
      <c r="AK123" s="64"/>
      <c r="AL123" s="64"/>
      <c r="AM123" s="64"/>
      <c r="AN123" s="64"/>
      <c r="AO123" s="64"/>
    </row>
    <row r="124" spans="3:41">
      <c r="C124" s="65"/>
      <c r="D124" s="65"/>
      <c r="E124" s="65"/>
      <c r="F124" s="65"/>
      <c r="G124" s="65"/>
      <c r="H124" s="64"/>
      <c r="I124" s="64"/>
      <c r="J124" s="64"/>
      <c r="K124" s="64"/>
      <c r="L124" s="64"/>
      <c r="M124" s="64"/>
      <c r="N124" s="64"/>
      <c r="O124" s="64"/>
      <c r="P124" s="64"/>
      <c r="Q124" s="64"/>
      <c r="R124" s="64"/>
      <c r="S124" s="64"/>
      <c r="T124" s="64"/>
      <c r="U124" s="64"/>
      <c r="V124" s="64"/>
      <c r="W124" s="64"/>
      <c r="X124" s="64"/>
      <c r="Y124" s="64"/>
      <c r="Z124" s="64"/>
      <c r="AA124" s="64"/>
      <c r="AB124" s="64"/>
      <c r="AC124" s="64"/>
      <c r="AD124" s="64"/>
      <c r="AE124" s="64"/>
      <c r="AF124" s="64"/>
      <c r="AG124" s="64"/>
      <c r="AH124" s="64"/>
      <c r="AI124" s="64"/>
      <c r="AJ124" s="64"/>
      <c r="AK124" s="64"/>
      <c r="AL124" s="64"/>
      <c r="AM124" s="64"/>
      <c r="AN124" s="64"/>
      <c r="AO124" s="64"/>
    </row>
    <row r="127" spans="3:41">
      <c r="C127" s="61"/>
      <c r="D127" s="61"/>
      <c r="E127" s="61"/>
      <c r="F127" s="61"/>
      <c r="G127" s="61"/>
    </row>
    <row r="128" spans="3:41">
      <c r="C128" s="61"/>
      <c r="D128" s="61"/>
      <c r="E128" s="61"/>
      <c r="F128" s="61"/>
      <c r="G128" s="61"/>
    </row>
    <row r="129" spans="3:7">
      <c r="C129" s="61"/>
      <c r="D129" s="61"/>
      <c r="E129" s="61"/>
      <c r="F129" s="61"/>
      <c r="G129" s="61"/>
    </row>
    <row r="130" spans="3:7">
      <c r="C130" s="61"/>
      <c r="D130" s="61"/>
      <c r="E130" s="61"/>
      <c r="F130" s="61"/>
      <c r="G130" s="61"/>
    </row>
    <row r="131" spans="3:7">
      <c r="C131" s="61"/>
      <c r="D131" s="61"/>
      <c r="E131" s="61"/>
      <c r="F131" s="61"/>
      <c r="G131" s="61"/>
    </row>
    <row r="132" spans="3:7">
      <c r="C132" s="61"/>
      <c r="D132" s="61"/>
      <c r="E132" s="61"/>
      <c r="F132" s="61"/>
      <c r="G132" s="61"/>
    </row>
    <row r="133" spans="3:7">
      <c r="C133" s="61"/>
      <c r="D133" s="61"/>
      <c r="E133" s="61"/>
      <c r="F133" s="61"/>
      <c r="G133" s="61"/>
    </row>
    <row r="134" spans="3:7">
      <c r="C134" s="61"/>
      <c r="D134" s="61"/>
      <c r="E134" s="61"/>
      <c r="F134" s="61"/>
      <c r="G134" s="61"/>
    </row>
    <row r="135" spans="3:7">
      <c r="C135" s="61"/>
      <c r="D135" s="61"/>
      <c r="E135" s="61"/>
      <c r="F135" s="61"/>
      <c r="G135" s="61"/>
    </row>
    <row r="136" spans="3:7">
      <c r="C136" s="61"/>
      <c r="D136" s="61"/>
      <c r="E136" s="61"/>
      <c r="F136" s="61"/>
      <c r="G136" s="61"/>
    </row>
    <row r="137" spans="3:7">
      <c r="C137" s="61"/>
      <c r="D137" s="61"/>
      <c r="E137" s="61"/>
      <c r="F137" s="61"/>
      <c r="G137" s="61"/>
    </row>
    <row r="138" spans="3:7">
      <c r="C138" s="61"/>
      <c r="D138" s="61"/>
      <c r="E138" s="61"/>
      <c r="F138" s="61"/>
      <c r="G138" s="61"/>
    </row>
    <row r="139" spans="3:7">
      <c r="C139" s="61"/>
      <c r="D139" s="61"/>
      <c r="E139" s="61"/>
      <c r="F139" s="61"/>
      <c r="G139" s="61"/>
    </row>
    <row r="140" spans="3:7">
      <c r="C140" s="61"/>
      <c r="D140" s="61"/>
      <c r="E140" s="61"/>
      <c r="F140" s="61"/>
      <c r="G140" s="61"/>
    </row>
    <row r="141" spans="3:7">
      <c r="C141" s="61"/>
      <c r="D141" s="61"/>
      <c r="E141" s="61"/>
      <c r="F141" s="61"/>
      <c r="G141" s="61"/>
    </row>
    <row r="142" spans="3:7">
      <c r="C142" s="61"/>
      <c r="D142" s="61"/>
      <c r="E142" s="61"/>
      <c r="F142" s="61"/>
      <c r="G142" s="61"/>
    </row>
    <row r="143" spans="3:7">
      <c r="C143" s="61"/>
      <c r="D143" s="61"/>
      <c r="E143" s="61"/>
      <c r="F143" s="61"/>
      <c r="G143" s="61"/>
    </row>
    <row r="144" spans="3:7">
      <c r="C144" s="61"/>
      <c r="D144" s="61"/>
      <c r="E144" s="61"/>
      <c r="F144" s="61"/>
      <c r="G144" s="61"/>
    </row>
    <row r="145" spans="3:7">
      <c r="C145" s="61"/>
      <c r="D145" s="61"/>
      <c r="E145" s="61"/>
      <c r="F145" s="61"/>
      <c r="G145" s="61"/>
    </row>
    <row r="146" spans="3:7">
      <c r="C146" s="61"/>
      <c r="D146" s="61"/>
      <c r="E146" s="61"/>
      <c r="F146" s="61"/>
      <c r="G146" s="61"/>
    </row>
    <row r="147" spans="3:7">
      <c r="C147" s="61"/>
      <c r="D147" s="61"/>
      <c r="E147" s="61"/>
      <c r="F147" s="61"/>
      <c r="G147" s="61"/>
    </row>
    <row r="148" spans="3:7">
      <c r="C148" s="61"/>
      <c r="D148" s="61"/>
      <c r="E148" s="61"/>
      <c r="F148" s="61"/>
      <c r="G148" s="61"/>
    </row>
    <row r="149" spans="3:7">
      <c r="C149" s="61"/>
      <c r="D149" s="61"/>
      <c r="E149" s="61"/>
      <c r="F149" s="61"/>
      <c r="G149" s="61"/>
    </row>
    <row r="150" spans="3:7">
      <c r="C150" s="61"/>
      <c r="D150" s="61"/>
      <c r="E150" s="61"/>
      <c r="F150" s="61"/>
      <c r="G150" s="61"/>
    </row>
    <row r="151" spans="3:7">
      <c r="C151" s="61"/>
      <c r="D151" s="61"/>
      <c r="E151" s="61"/>
      <c r="F151" s="61"/>
      <c r="G151" s="61"/>
    </row>
    <row r="152" spans="3:7">
      <c r="C152" s="61"/>
      <c r="D152" s="61"/>
      <c r="E152" s="61"/>
      <c r="F152" s="61"/>
      <c r="G152" s="61"/>
    </row>
    <row r="153" spans="3:7">
      <c r="C153" s="61"/>
      <c r="D153" s="61"/>
      <c r="E153" s="61"/>
      <c r="F153" s="61"/>
      <c r="G153" s="61"/>
    </row>
    <row r="154" spans="3:7">
      <c r="C154" s="61"/>
      <c r="D154" s="61"/>
      <c r="E154" s="61"/>
      <c r="F154" s="61"/>
      <c r="G154" s="61"/>
    </row>
    <row r="155" spans="3:7">
      <c r="C155" s="61"/>
      <c r="D155" s="61"/>
      <c r="E155" s="61"/>
      <c r="F155" s="61"/>
      <c r="G155" s="61"/>
    </row>
    <row r="156" spans="3:7">
      <c r="C156" s="61"/>
      <c r="D156" s="61"/>
      <c r="E156" s="61"/>
      <c r="F156" s="61"/>
      <c r="G156" s="61"/>
    </row>
    <row r="157" spans="3:7">
      <c r="C157" s="61"/>
      <c r="D157" s="61"/>
      <c r="E157" s="61"/>
      <c r="F157" s="61"/>
      <c r="G157" s="61"/>
    </row>
  </sheetData>
  <conditionalFormatting sqref="AL1:AM1">
    <cfRule type="cellIs" dxfId="1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X124"/>
  <sheetViews>
    <sheetView zoomScale="80" zoomScaleNormal="80" workbookViewId="0">
      <pane ySplit="1" topLeftCell="A17" activePane="bottomLeft" state="frozen"/>
      <selection pane="bottomLeft" activeCell="K50" sqref="K50:R50"/>
    </sheetView>
  </sheetViews>
  <sheetFormatPr defaultRowHeight="11.25"/>
  <cols>
    <col min="1" max="1" width="22.140625" style="63" bestFit="1" customWidth="1"/>
    <col min="2" max="2" width="11.28515625" style="63" bestFit="1" customWidth="1"/>
    <col min="3" max="3" width="6.42578125" style="63" customWidth="1"/>
    <col min="4" max="4" width="8.28515625" style="61" bestFit="1" customWidth="1"/>
    <col min="5" max="5" width="6.42578125" style="63" customWidth="1"/>
    <col min="6" max="6" width="8.28515625" style="61" bestFit="1" customWidth="1"/>
    <col min="7" max="7" width="6.42578125" style="63" customWidth="1"/>
    <col min="8" max="8" width="8.28515625" style="61" bestFit="1" customWidth="1"/>
    <col min="9" max="9" width="6.42578125" style="63" customWidth="1"/>
    <col min="10" max="10" width="8.28515625" style="61" bestFit="1" customWidth="1"/>
    <col min="11" max="11" width="6.42578125" style="63" customWidth="1"/>
    <col min="12" max="12" width="8.28515625" style="61" bestFit="1" customWidth="1"/>
    <col min="13" max="13" width="6.42578125" style="63" customWidth="1"/>
    <col min="14" max="14" width="8.28515625" style="61" bestFit="1" customWidth="1"/>
    <col min="15" max="15" width="6.42578125" style="63" customWidth="1"/>
    <col min="16" max="16" width="8" style="61" bestFit="1" customWidth="1"/>
    <col min="17" max="17" width="6.42578125" style="63" customWidth="1"/>
    <col min="18" max="18" width="6.7109375" style="61" bestFit="1" customWidth="1"/>
    <col min="19" max="21" width="6.5703125" style="61" bestFit="1" customWidth="1"/>
    <col min="22" max="22" width="7.28515625" style="61" bestFit="1" customWidth="1"/>
    <col min="23" max="16384" width="9.140625" style="61"/>
  </cols>
  <sheetData>
    <row r="1" spans="1:24" s="83" customFormat="1" ht="63.75" customHeight="1">
      <c r="A1" s="85" t="s">
        <v>73</v>
      </c>
      <c r="B1" s="84" t="s">
        <v>72</v>
      </c>
      <c r="C1" s="84" t="s">
        <v>88</v>
      </c>
      <c r="D1" s="94" t="s">
        <v>77</v>
      </c>
      <c r="E1" s="84" t="s">
        <v>89</v>
      </c>
      <c r="F1" s="94" t="s">
        <v>78</v>
      </c>
      <c r="G1" s="84" t="s">
        <v>90</v>
      </c>
      <c r="H1" s="94" t="s">
        <v>91</v>
      </c>
      <c r="I1" s="84" t="s">
        <v>92</v>
      </c>
      <c r="J1" s="94" t="s">
        <v>80</v>
      </c>
      <c r="K1" s="84" t="s">
        <v>93</v>
      </c>
      <c r="L1" s="90" t="s">
        <v>39</v>
      </c>
      <c r="M1" s="84" t="s">
        <v>94</v>
      </c>
      <c r="N1" s="90" t="s">
        <v>38</v>
      </c>
      <c r="O1" s="84" t="s">
        <v>95</v>
      </c>
      <c r="P1" s="90" t="s">
        <v>96</v>
      </c>
      <c r="Q1" s="84" t="s">
        <v>97</v>
      </c>
      <c r="R1" s="90" t="s">
        <v>36</v>
      </c>
      <c r="S1" s="95" t="s">
        <v>81</v>
      </c>
      <c r="T1" s="95" t="s">
        <v>82</v>
      </c>
      <c r="U1" s="95" t="s">
        <v>83</v>
      </c>
      <c r="V1" s="95" t="s">
        <v>84</v>
      </c>
    </row>
    <row r="2" spans="1:24" s="62" customFormat="1">
      <c r="A2" s="71" t="s">
        <v>35</v>
      </c>
      <c r="B2" s="72">
        <v>44073</v>
      </c>
      <c r="C2" s="121">
        <v>1</v>
      </c>
      <c r="D2" s="78">
        <v>359</v>
      </c>
      <c r="E2" s="121">
        <v>1</v>
      </c>
      <c r="F2" s="78">
        <v>514</v>
      </c>
      <c r="G2" s="121">
        <v>1</v>
      </c>
      <c r="H2" s="78">
        <v>209</v>
      </c>
      <c r="I2" s="121">
        <v>1</v>
      </c>
      <c r="J2" s="78">
        <v>382</v>
      </c>
      <c r="K2" s="121">
        <v>1</v>
      </c>
      <c r="L2" s="78">
        <v>162</v>
      </c>
      <c r="M2" s="121">
        <v>1</v>
      </c>
      <c r="N2" s="78">
        <v>162</v>
      </c>
      <c r="O2" s="121">
        <v>1</v>
      </c>
      <c r="P2" s="78">
        <v>35</v>
      </c>
      <c r="Q2" s="124">
        <v>1</v>
      </c>
      <c r="R2" s="80">
        <v>-84</v>
      </c>
      <c r="S2" s="78"/>
      <c r="T2" s="78"/>
      <c r="U2" s="78"/>
      <c r="V2" s="78"/>
      <c r="W2" s="65"/>
      <c r="X2" s="65"/>
    </row>
    <row r="3" spans="1:24" s="62" customFormat="1">
      <c r="A3" s="71" t="s">
        <v>33</v>
      </c>
      <c r="B3" s="70"/>
      <c r="C3" s="122">
        <v>1</v>
      </c>
      <c r="D3" s="78">
        <v>150</v>
      </c>
      <c r="E3" s="122">
        <v>1</v>
      </c>
      <c r="F3" s="78">
        <v>100</v>
      </c>
      <c r="G3" s="122">
        <v>1</v>
      </c>
      <c r="H3" s="78">
        <v>95</v>
      </c>
      <c r="I3" s="123">
        <v>1</v>
      </c>
      <c r="J3" s="81">
        <v>-7</v>
      </c>
      <c r="K3" s="122">
        <v>1</v>
      </c>
      <c r="L3" s="78">
        <v>50</v>
      </c>
      <c r="M3" s="124">
        <v>1</v>
      </c>
      <c r="N3" s="80">
        <v>-12</v>
      </c>
      <c r="O3" s="124">
        <v>1</v>
      </c>
      <c r="P3" s="80">
        <v>-146</v>
      </c>
      <c r="Q3" s="124">
        <v>1</v>
      </c>
      <c r="R3" s="96">
        <v>-54</v>
      </c>
      <c r="S3" s="78"/>
      <c r="T3" s="78"/>
      <c r="U3" s="78"/>
      <c r="V3" s="81"/>
      <c r="W3" s="65"/>
      <c r="X3" s="65"/>
    </row>
    <row r="4" spans="1:24" s="62" customFormat="1">
      <c r="A4" s="71" t="s">
        <v>32</v>
      </c>
      <c r="B4" s="70"/>
      <c r="C4" s="122">
        <v>1</v>
      </c>
      <c r="D4" s="78">
        <v>177</v>
      </c>
      <c r="E4" s="122">
        <v>1</v>
      </c>
      <c r="F4" s="78">
        <v>146</v>
      </c>
      <c r="G4" s="122">
        <v>1</v>
      </c>
      <c r="H4" s="78">
        <v>525</v>
      </c>
      <c r="I4" s="122">
        <v>1</v>
      </c>
      <c r="J4" s="81">
        <v>169</v>
      </c>
      <c r="K4" s="123">
        <v>1</v>
      </c>
      <c r="L4" s="80">
        <v>-85</v>
      </c>
      <c r="M4" s="124">
        <v>1</v>
      </c>
      <c r="N4" s="80">
        <v>-85</v>
      </c>
      <c r="O4" s="124">
        <v>1</v>
      </c>
      <c r="P4" s="80">
        <v>-292</v>
      </c>
      <c r="Q4" s="127">
        <v>0</v>
      </c>
      <c r="R4" s="77">
        <v>0</v>
      </c>
      <c r="S4" s="80"/>
      <c r="T4" s="80"/>
      <c r="U4" s="80"/>
      <c r="V4" s="77"/>
      <c r="W4" s="65"/>
      <c r="X4" s="65"/>
    </row>
    <row r="5" spans="1:24" s="62" customFormat="1">
      <c r="A5" s="71" t="s">
        <v>31</v>
      </c>
      <c r="B5" s="70"/>
      <c r="C5" s="122">
        <v>1</v>
      </c>
      <c r="D5" s="78">
        <v>146</v>
      </c>
      <c r="E5" s="122">
        <v>1</v>
      </c>
      <c r="F5" s="78">
        <v>137</v>
      </c>
      <c r="G5" s="123">
        <v>1</v>
      </c>
      <c r="H5" s="81">
        <v>-106</v>
      </c>
      <c r="I5" s="122">
        <v>1</v>
      </c>
      <c r="J5" s="81">
        <v>8</v>
      </c>
      <c r="K5" s="122">
        <v>1</v>
      </c>
      <c r="L5" s="78">
        <v>202</v>
      </c>
      <c r="M5" s="121">
        <v>1</v>
      </c>
      <c r="N5" s="78">
        <v>196</v>
      </c>
      <c r="O5" s="121">
        <v>1</v>
      </c>
      <c r="P5" s="78">
        <v>108</v>
      </c>
      <c r="Q5" s="121">
        <v>1</v>
      </c>
      <c r="R5" s="81">
        <v>196</v>
      </c>
      <c r="S5" s="79"/>
      <c r="T5" s="79"/>
      <c r="U5" s="79"/>
      <c r="V5" s="81"/>
      <c r="W5" s="65"/>
      <c r="X5" s="65"/>
    </row>
    <row r="6" spans="1:24" s="62" customFormat="1">
      <c r="A6" s="71" t="s">
        <v>30</v>
      </c>
      <c r="B6" s="70"/>
      <c r="C6" s="122">
        <v>1</v>
      </c>
      <c r="D6" s="78">
        <v>313</v>
      </c>
      <c r="E6" s="122">
        <v>1</v>
      </c>
      <c r="F6" s="78">
        <v>331</v>
      </c>
      <c r="G6" s="122">
        <v>1</v>
      </c>
      <c r="H6" s="78">
        <v>504</v>
      </c>
      <c r="I6" s="122">
        <v>1</v>
      </c>
      <c r="J6" s="81">
        <v>347</v>
      </c>
      <c r="K6" s="122">
        <v>1</v>
      </c>
      <c r="L6" s="78">
        <v>872</v>
      </c>
      <c r="M6" s="121">
        <v>1</v>
      </c>
      <c r="N6" s="78">
        <v>673</v>
      </c>
      <c r="O6" s="121">
        <v>1</v>
      </c>
      <c r="P6" s="78">
        <v>502</v>
      </c>
      <c r="Q6" s="121">
        <v>1</v>
      </c>
      <c r="R6" s="81">
        <v>198</v>
      </c>
      <c r="S6" s="80"/>
      <c r="T6" s="80"/>
      <c r="U6" s="80"/>
      <c r="V6" s="81"/>
      <c r="W6" s="65"/>
      <c r="X6" s="65"/>
    </row>
    <row r="7" spans="1:24" s="62" customFormat="1">
      <c r="A7" s="71" t="s">
        <v>29</v>
      </c>
      <c r="B7" s="70"/>
      <c r="C7" s="122">
        <v>1</v>
      </c>
      <c r="D7" s="78">
        <v>103</v>
      </c>
      <c r="E7" s="122">
        <v>1</v>
      </c>
      <c r="F7" s="78">
        <v>65</v>
      </c>
      <c r="G7" s="122">
        <v>1</v>
      </c>
      <c r="H7" s="78">
        <v>38</v>
      </c>
      <c r="I7" s="122">
        <v>1</v>
      </c>
      <c r="J7" s="81">
        <v>28</v>
      </c>
      <c r="K7" s="122">
        <v>1</v>
      </c>
      <c r="L7" s="78">
        <v>24</v>
      </c>
      <c r="M7" s="124">
        <v>1</v>
      </c>
      <c r="N7" s="80">
        <v>-45</v>
      </c>
      <c r="O7" s="124">
        <v>1</v>
      </c>
      <c r="P7" s="80">
        <v>-233</v>
      </c>
      <c r="Q7" s="124">
        <v>1</v>
      </c>
      <c r="R7" s="96">
        <v>-130</v>
      </c>
      <c r="S7" s="78"/>
      <c r="T7" s="78"/>
      <c r="U7" s="78"/>
      <c r="V7" s="81"/>
      <c r="W7" s="65"/>
      <c r="X7" s="65"/>
    </row>
    <row r="8" spans="1:24" s="62" customFormat="1">
      <c r="A8" s="71" t="s">
        <v>28</v>
      </c>
      <c r="B8" s="70"/>
      <c r="C8" s="123">
        <v>1</v>
      </c>
      <c r="D8" s="80">
        <v>-84</v>
      </c>
      <c r="E8" s="123">
        <v>1</v>
      </c>
      <c r="F8" s="80">
        <v>-59</v>
      </c>
      <c r="G8" s="123">
        <v>1</v>
      </c>
      <c r="H8" s="80">
        <v>-66</v>
      </c>
      <c r="I8" s="123">
        <v>1</v>
      </c>
      <c r="J8" s="96">
        <v>-31</v>
      </c>
      <c r="K8" s="123">
        <v>1</v>
      </c>
      <c r="L8" s="80">
        <v>-83</v>
      </c>
      <c r="M8" s="124">
        <v>1</v>
      </c>
      <c r="N8" s="80">
        <v>-83</v>
      </c>
      <c r="O8" s="124">
        <v>1</v>
      </c>
      <c r="P8" s="80">
        <v>-88</v>
      </c>
      <c r="Q8" s="124">
        <v>1</v>
      </c>
      <c r="R8" s="96">
        <v>-51</v>
      </c>
      <c r="S8" s="80"/>
      <c r="T8" s="80"/>
      <c r="U8" s="80"/>
      <c r="V8" s="77"/>
      <c r="W8" s="65"/>
      <c r="X8" s="65"/>
    </row>
    <row r="9" spans="1:24" s="62" customFormat="1">
      <c r="A9" s="71" t="s">
        <v>27</v>
      </c>
      <c r="B9" s="70"/>
      <c r="C9" s="123">
        <v>1</v>
      </c>
      <c r="D9" s="81">
        <v>-101</v>
      </c>
      <c r="E9" s="123">
        <v>1</v>
      </c>
      <c r="F9" s="81">
        <v>-35</v>
      </c>
      <c r="G9" s="123">
        <v>1</v>
      </c>
      <c r="H9" s="81">
        <v>-59</v>
      </c>
      <c r="I9" s="123">
        <v>1</v>
      </c>
      <c r="J9" s="81">
        <v>-106</v>
      </c>
      <c r="K9" s="123">
        <v>1</v>
      </c>
      <c r="L9" s="80">
        <v>-58</v>
      </c>
      <c r="M9" s="124">
        <v>1</v>
      </c>
      <c r="N9" s="80">
        <v>-58</v>
      </c>
      <c r="O9" s="125">
        <v>0</v>
      </c>
      <c r="P9" s="79">
        <v>0</v>
      </c>
      <c r="Q9" s="127">
        <v>0</v>
      </c>
      <c r="R9" s="79">
        <v>0</v>
      </c>
      <c r="S9" s="79"/>
      <c r="T9" s="79"/>
      <c r="U9" s="79"/>
      <c r="V9" s="81"/>
      <c r="W9" s="65"/>
      <c r="X9" s="65"/>
    </row>
    <row r="10" spans="1:24" s="62" customFormat="1">
      <c r="A10" s="71" t="s">
        <v>26</v>
      </c>
      <c r="B10" s="70"/>
      <c r="C10" s="122">
        <v>1</v>
      </c>
      <c r="D10" s="78">
        <v>221</v>
      </c>
      <c r="E10" s="122">
        <v>1</v>
      </c>
      <c r="F10" s="78">
        <v>240</v>
      </c>
      <c r="G10" s="122">
        <v>1</v>
      </c>
      <c r="H10" s="78">
        <v>443</v>
      </c>
      <c r="I10" s="122">
        <v>1</v>
      </c>
      <c r="J10" s="81">
        <v>128</v>
      </c>
      <c r="K10" s="123">
        <v>1</v>
      </c>
      <c r="L10" s="78">
        <v>371</v>
      </c>
      <c r="M10" s="121">
        <v>1</v>
      </c>
      <c r="N10" s="78">
        <v>357</v>
      </c>
      <c r="O10" s="121">
        <v>1</v>
      </c>
      <c r="P10" s="78">
        <v>42</v>
      </c>
      <c r="Q10" s="124">
        <v>1</v>
      </c>
      <c r="R10" s="81">
        <v>-15</v>
      </c>
      <c r="S10" s="80"/>
      <c r="T10" s="80"/>
      <c r="U10" s="80"/>
      <c r="V10" s="81"/>
      <c r="W10" s="65"/>
      <c r="X10" s="65"/>
    </row>
    <row r="11" spans="1:24" s="62" customFormat="1">
      <c r="A11" s="71" t="s">
        <v>25</v>
      </c>
      <c r="B11" s="70"/>
      <c r="C11" s="123">
        <v>1</v>
      </c>
      <c r="D11" s="81">
        <v>-98</v>
      </c>
      <c r="E11" s="123">
        <v>1</v>
      </c>
      <c r="F11" s="81">
        <v>-50</v>
      </c>
      <c r="G11" s="123">
        <v>1</v>
      </c>
      <c r="H11" s="81">
        <v>-60</v>
      </c>
      <c r="I11" s="123">
        <v>1</v>
      </c>
      <c r="J11" s="81">
        <v>-25</v>
      </c>
      <c r="K11" s="122">
        <v>1</v>
      </c>
      <c r="L11" s="78">
        <v>85</v>
      </c>
      <c r="M11" s="121">
        <v>1</v>
      </c>
      <c r="N11" s="78">
        <v>55</v>
      </c>
      <c r="O11" s="121">
        <v>1</v>
      </c>
      <c r="P11" s="78">
        <v>179</v>
      </c>
      <c r="Q11" s="124">
        <v>1</v>
      </c>
      <c r="R11" s="80">
        <v>55</v>
      </c>
      <c r="S11" s="79"/>
      <c r="T11" s="79"/>
      <c r="U11" s="79"/>
      <c r="V11" s="80"/>
      <c r="W11" s="65"/>
      <c r="X11" s="65"/>
    </row>
    <row r="12" spans="1:24" s="62" customFormat="1">
      <c r="A12" s="71" t="s">
        <v>24</v>
      </c>
      <c r="B12" s="70"/>
      <c r="C12" s="122">
        <v>1</v>
      </c>
      <c r="D12" s="78">
        <v>428</v>
      </c>
      <c r="E12" s="122">
        <v>1</v>
      </c>
      <c r="F12" s="78">
        <v>405</v>
      </c>
      <c r="G12" s="122">
        <v>1</v>
      </c>
      <c r="H12" s="78">
        <v>264</v>
      </c>
      <c r="I12" s="122">
        <v>1</v>
      </c>
      <c r="J12" s="78">
        <v>218</v>
      </c>
      <c r="K12" s="123">
        <v>1</v>
      </c>
      <c r="L12" s="78">
        <v>354</v>
      </c>
      <c r="M12" s="121">
        <v>1</v>
      </c>
      <c r="N12" s="78">
        <v>354</v>
      </c>
      <c r="O12" s="121">
        <v>1</v>
      </c>
      <c r="P12" s="78">
        <v>333</v>
      </c>
      <c r="Q12" s="121">
        <v>1</v>
      </c>
      <c r="R12" s="78">
        <v>354</v>
      </c>
      <c r="S12" s="79"/>
      <c r="T12" s="79"/>
      <c r="U12" s="79"/>
      <c r="V12" s="78"/>
      <c r="W12" s="65"/>
      <c r="X12" s="65"/>
    </row>
    <row r="13" spans="1:24" s="62" customFormat="1">
      <c r="A13" s="71" t="s">
        <v>23</v>
      </c>
      <c r="B13" s="70"/>
      <c r="C13" s="122">
        <v>1</v>
      </c>
      <c r="D13" s="78">
        <v>493</v>
      </c>
      <c r="E13" s="122">
        <v>1</v>
      </c>
      <c r="F13" s="78">
        <v>347</v>
      </c>
      <c r="G13" s="122">
        <v>1</v>
      </c>
      <c r="H13" s="81">
        <v>117</v>
      </c>
      <c r="I13" s="122">
        <v>1</v>
      </c>
      <c r="J13" s="78">
        <v>89</v>
      </c>
      <c r="K13" s="123">
        <v>1</v>
      </c>
      <c r="L13" s="78">
        <v>685</v>
      </c>
      <c r="M13" s="121">
        <v>1</v>
      </c>
      <c r="N13" s="78">
        <v>685</v>
      </c>
      <c r="O13" s="121">
        <v>1</v>
      </c>
      <c r="P13" s="78">
        <v>582</v>
      </c>
      <c r="Q13" s="121">
        <v>1</v>
      </c>
      <c r="R13" s="81">
        <v>482</v>
      </c>
      <c r="S13" s="78"/>
      <c r="T13" s="78"/>
      <c r="U13" s="78"/>
      <c r="V13" s="77"/>
      <c r="W13" s="65"/>
      <c r="X13" s="65"/>
    </row>
    <row r="14" spans="1:24" s="104" customFormat="1" ht="15.75">
      <c r="A14" s="114" t="s">
        <v>22</v>
      </c>
      <c r="B14" s="114"/>
      <c r="C14" s="115"/>
      <c r="D14" s="116">
        <f t="shared" ref="D14:R14" si="0">SUM(D2:D13)</f>
        <v>2107</v>
      </c>
      <c r="E14" s="117"/>
      <c r="F14" s="116">
        <f>SUM(F2:F13)</f>
        <v>2141</v>
      </c>
      <c r="G14" s="115"/>
      <c r="H14" s="116">
        <f t="shared" si="0"/>
        <v>1904</v>
      </c>
      <c r="I14" s="115"/>
      <c r="J14" s="116">
        <f t="shared" si="0"/>
        <v>1200</v>
      </c>
      <c r="K14" s="115"/>
      <c r="L14" s="116">
        <f t="shared" si="0"/>
        <v>2579</v>
      </c>
      <c r="M14" s="115"/>
      <c r="N14" s="116">
        <f t="shared" si="0"/>
        <v>2199</v>
      </c>
      <c r="O14" s="115"/>
      <c r="P14" s="116">
        <f t="shared" si="0"/>
        <v>1022</v>
      </c>
      <c r="Q14" s="115"/>
      <c r="R14" s="116">
        <f t="shared" si="0"/>
        <v>951</v>
      </c>
      <c r="S14" s="118"/>
      <c r="T14" s="118"/>
      <c r="U14" s="118"/>
      <c r="V14" s="116"/>
      <c r="W14" s="103"/>
      <c r="X14" s="103"/>
    </row>
    <row r="15" spans="1:24" s="62" customFormat="1">
      <c r="A15" s="71" t="s">
        <v>35</v>
      </c>
      <c r="B15" s="72">
        <f>B2+7</f>
        <v>44080</v>
      </c>
      <c r="C15" s="121">
        <v>2</v>
      </c>
      <c r="D15" s="78">
        <v>99</v>
      </c>
      <c r="E15" s="121">
        <v>2</v>
      </c>
      <c r="F15" s="78">
        <v>99</v>
      </c>
      <c r="G15" s="124">
        <v>1</v>
      </c>
      <c r="H15" s="80">
        <v>-93</v>
      </c>
      <c r="I15" s="124">
        <v>1</v>
      </c>
      <c r="J15" s="80">
        <v>-52</v>
      </c>
      <c r="K15" s="121">
        <v>2</v>
      </c>
      <c r="L15" s="78">
        <v>386</v>
      </c>
      <c r="M15" s="121">
        <v>2</v>
      </c>
      <c r="N15" s="78">
        <v>327</v>
      </c>
      <c r="O15" s="121">
        <v>2</v>
      </c>
      <c r="P15" s="78">
        <v>292</v>
      </c>
      <c r="Q15" s="124">
        <v>2</v>
      </c>
      <c r="R15" s="80">
        <v>-30</v>
      </c>
      <c r="S15" s="78"/>
      <c r="T15" s="78"/>
      <c r="U15" s="78"/>
      <c r="V15" s="78"/>
      <c r="W15" s="65"/>
      <c r="X15" s="65"/>
    </row>
    <row r="16" spans="1:24" s="62" customFormat="1">
      <c r="A16" s="71" t="s">
        <v>33</v>
      </c>
      <c r="B16" s="70"/>
      <c r="C16" s="123">
        <v>1</v>
      </c>
      <c r="D16" s="80">
        <v>-62</v>
      </c>
      <c r="E16" s="122">
        <v>2</v>
      </c>
      <c r="F16" s="78">
        <v>3</v>
      </c>
      <c r="G16" s="122">
        <v>2</v>
      </c>
      <c r="H16" s="78">
        <v>19</v>
      </c>
      <c r="I16" s="122">
        <v>1</v>
      </c>
      <c r="J16" s="81">
        <v>6</v>
      </c>
      <c r="K16" s="123">
        <v>1</v>
      </c>
      <c r="L16" s="80">
        <v>-8</v>
      </c>
      <c r="M16" s="124">
        <v>2</v>
      </c>
      <c r="N16" s="80">
        <v>-55</v>
      </c>
      <c r="O16" s="124">
        <v>2</v>
      </c>
      <c r="P16" s="80">
        <v>-97</v>
      </c>
      <c r="Q16" s="124">
        <v>1</v>
      </c>
      <c r="R16" s="69">
        <v>0</v>
      </c>
      <c r="S16" s="78"/>
      <c r="T16" s="78"/>
      <c r="U16" s="78"/>
      <c r="V16" s="81"/>
      <c r="W16" s="65"/>
      <c r="X16" s="65"/>
    </row>
    <row r="17" spans="1:24" s="62" customFormat="1">
      <c r="A17" s="71" t="s">
        <v>32</v>
      </c>
      <c r="B17" s="70"/>
      <c r="C17" s="122">
        <v>2</v>
      </c>
      <c r="D17" s="78">
        <v>138</v>
      </c>
      <c r="E17" s="122">
        <v>2</v>
      </c>
      <c r="F17" s="78">
        <v>228</v>
      </c>
      <c r="G17" s="123">
        <v>1</v>
      </c>
      <c r="H17" s="79">
        <v>0</v>
      </c>
      <c r="I17" s="122">
        <v>2</v>
      </c>
      <c r="J17" s="81">
        <v>228</v>
      </c>
      <c r="K17" s="122">
        <v>2</v>
      </c>
      <c r="L17" s="78">
        <v>447</v>
      </c>
      <c r="M17" s="121">
        <v>1</v>
      </c>
      <c r="N17" s="78">
        <v>447</v>
      </c>
      <c r="O17" s="121">
        <v>1</v>
      </c>
      <c r="P17" s="78">
        <v>171</v>
      </c>
      <c r="Q17" s="124">
        <v>2</v>
      </c>
      <c r="R17" s="69">
        <v>-160</v>
      </c>
      <c r="S17" s="80"/>
      <c r="T17" s="80"/>
      <c r="U17" s="80"/>
      <c r="V17" s="77"/>
      <c r="W17" s="65"/>
      <c r="X17" s="65"/>
    </row>
    <row r="18" spans="1:24" s="62" customFormat="1">
      <c r="A18" s="71" t="s">
        <v>31</v>
      </c>
      <c r="B18" s="70"/>
      <c r="C18" s="123">
        <v>1</v>
      </c>
      <c r="D18" s="80">
        <v>-212</v>
      </c>
      <c r="E18" s="123">
        <v>1</v>
      </c>
      <c r="F18" s="80">
        <v>-212</v>
      </c>
      <c r="G18" s="123">
        <v>1</v>
      </c>
      <c r="H18" s="80">
        <v>-245</v>
      </c>
      <c r="I18" s="123">
        <v>1</v>
      </c>
      <c r="J18" s="69">
        <v>0</v>
      </c>
      <c r="K18" s="123">
        <v>1</v>
      </c>
      <c r="L18" s="80">
        <v>-101</v>
      </c>
      <c r="M18" s="124">
        <v>1</v>
      </c>
      <c r="N18" s="80">
        <v>-101</v>
      </c>
      <c r="O18" s="121">
        <v>1</v>
      </c>
      <c r="P18" s="79">
        <v>0</v>
      </c>
      <c r="Q18" s="121">
        <v>1</v>
      </c>
      <c r="R18" s="69">
        <v>0</v>
      </c>
      <c r="S18" s="79"/>
      <c r="T18" s="79"/>
      <c r="U18" s="79"/>
      <c r="V18" s="81"/>
      <c r="W18" s="65"/>
      <c r="X18" s="65"/>
    </row>
    <row r="19" spans="1:24" s="62" customFormat="1">
      <c r="A19" s="71" t="s">
        <v>30</v>
      </c>
      <c r="B19" s="70"/>
      <c r="C19" s="122">
        <v>2</v>
      </c>
      <c r="D19" s="78">
        <v>98</v>
      </c>
      <c r="E19" s="122">
        <v>1</v>
      </c>
      <c r="F19" s="79">
        <f>AD11+AD3</f>
        <v>0</v>
      </c>
      <c r="G19" s="122">
        <v>1</v>
      </c>
      <c r="H19" s="79">
        <v>0</v>
      </c>
      <c r="I19" s="123">
        <v>1</v>
      </c>
      <c r="J19" s="81">
        <v>-48</v>
      </c>
      <c r="K19" s="122">
        <v>1</v>
      </c>
      <c r="L19" s="79">
        <v>0</v>
      </c>
      <c r="M19" s="121">
        <v>1</v>
      </c>
      <c r="N19" s="79">
        <v>0</v>
      </c>
      <c r="O19" s="121">
        <v>1</v>
      </c>
      <c r="P19" s="79">
        <v>0</v>
      </c>
      <c r="Q19" s="121">
        <v>1</v>
      </c>
      <c r="R19" s="69">
        <v>0</v>
      </c>
      <c r="S19" s="80"/>
      <c r="T19" s="80"/>
      <c r="U19" s="80"/>
      <c r="V19" s="81"/>
      <c r="W19" s="65"/>
      <c r="X19" s="65"/>
    </row>
    <row r="20" spans="1:24" s="62" customFormat="1">
      <c r="A20" s="71" t="s">
        <v>29</v>
      </c>
      <c r="B20" s="70"/>
      <c r="C20" s="123">
        <v>1</v>
      </c>
      <c r="D20" s="80">
        <v>-28</v>
      </c>
      <c r="E20" s="123">
        <v>1</v>
      </c>
      <c r="F20" s="80">
        <v>-28</v>
      </c>
      <c r="G20" s="122">
        <v>2</v>
      </c>
      <c r="H20" s="78">
        <v>45</v>
      </c>
      <c r="I20" s="122">
        <v>2</v>
      </c>
      <c r="J20" s="81">
        <v>9</v>
      </c>
      <c r="K20" s="123">
        <v>1</v>
      </c>
      <c r="L20" s="80">
        <v>-48</v>
      </c>
      <c r="M20" s="124">
        <v>1</v>
      </c>
      <c r="N20" s="79">
        <v>0</v>
      </c>
      <c r="O20" s="124">
        <v>2</v>
      </c>
      <c r="P20" s="80">
        <v>-133</v>
      </c>
      <c r="Q20" s="124">
        <v>1</v>
      </c>
      <c r="R20" s="69">
        <v>0</v>
      </c>
      <c r="S20" s="78"/>
      <c r="T20" s="78"/>
      <c r="U20" s="78"/>
      <c r="V20" s="81"/>
      <c r="W20" s="65"/>
      <c r="X20" s="65"/>
    </row>
    <row r="21" spans="1:24" s="62" customFormat="1">
      <c r="A21" s="71" t="s">
        <v>28</v>
      </c>
      <c r="B21" s="70"/>
      <c r="C21" s="122">
        <v>1</v>
      </c>
      <c r="D21" s="78">
        <v>99</v>
      </c>
      <c r="E21" s="122">
        <v>1</v>
      </c>
      <c r="F21" s="78">
        <v>103</v>
      </c>
      <c r="G21" s="122">
        <v>1</v>
      </c>
      <c r="H21" s="78">
        <v>72</v>
      </c>
      <c r="I21" s="122">
        <v>1</v>
      </c>
      <c r="J21" s="81">
        <v>71</v>
      </c>
      <c r="K21" s="122">
        <v>1</v>
      </c>
      <c r="L21" s="78">
        <v>84</v>
      </c>
      <c r="M21" s="121">
        <v>1</v>
      </c>
      <c r="N21" s="78">
        <v>84</v>
      </c>
      <c r="O21" s="121">
        <v>1</v>
      </c>
      <c r="P21" s="78">
        <v>46</v>
      </c>
      <c r="Q21" s="121">
        <v>1</v>
      </c>
      <c r="R21" s="81">
        <v>84</v>
      </c>
      <c r="S21" s="80"/>
      <c r="T21" s="80"/>
      <c r="U21" s="80"/>
      <c r="V21" s="77"/>
      <c r="W21" s="65"/>
      <c r="X21" s="65"/>
    </row>
    <row r="22" spans="1:24" s="62" customFormat="1">
      <c r="A22" s="71" t="s">
        <v>27</v>
      </c>
      <c r="B22" s="70"/>
      <c r="C22" s="122">
        <v>1</v>
      </c>
      <c r="D22" s="78">
        <v>77</v>
      </c>
      <c r="E22" s="122">
        <v>1</v>
      </c>
      <c r="F22" s="78">
        <v>33</v>
      </c>
      <c r="G22" s="122">
        <v>1</v>
      </c>
      <c r="H22" s="78">
        <v>24</v>
      </c>
      <c r="I22" s="123">
        <v>2</v>
      </c>
      <c r="J22" s="81">
        <v>-71</v>
      </c>
      <c r="K22" s="123">
        <v>1</v>
      </c>
      <c r="L22" s="79">
        <v>7</v>
      </c>
      <c r="M22" s="124">
        <v>1</v>
      </c>
      <c r="N22" s="80">
        <v>-73</v>
      </c>
      <c r="O22" s="124">
        <v>1</v>
      </c>
      <c r="P22" s="80">
        <v>-56</v>
      </c>
      <c r="Q22" s="124">
        <v>1</v>
      </c>
      <c r="R22" s="69">
        <v>-73</v>
      </c>
      <c r="S22" s="79"/>
      <c r="T22" s="79"/>
      <c r="U22" s="79"/>
      <c r="V22" s="81"/>
      <c r="W22" s="65"/>
      <c r="X22" s="65"/>
    </row>
    <row r="23" spans="1:24" s="62" customFormat="1">
      <c r="A23" s="71" t="s">
        <v>26</v>
      </c>
      <c r="B23" s="70"/>
      <c r="C23" s="122">
        <v>2</v>
      </c>
      <c r="D23" s="78">
        <v>153</v>
      </c>
      <c r="E23" s="122">
        <v>2</v>
      </c>
      <c r="F23" s="78">
        <v>153</v>
      </c>
      <c r="G23" s="123">
        <v>1</v>
      </c>
      <c r="H23" s="97">
        <v>0</v>
      </c>
      <c r="I23" s="122">
        <v>2</v>
      </c>
      <c r="J23" s="81">
        <v>153</v>
      </c>
      <c r="K23" s="123">
        <v>1</v>
      </c>
      <c r="L23" s="79">
        <v>0</v>
      </c>
      <c r="M23" s="124">
        <v>1</v>
      </c>
      <c r="N23" s="79">
        <v>0</v>
      </c>
      <c r="O23" s="125">
        <v>0</v>
      </c>
      <c r="P23" s="79">
        <v>0</v>
      </c>
      <c r="Q23" s="124">
        <v>1</v>
      </c>
      <c r="R23" s="69">
        <v>0</v>
      </c>
      <c r="S23" s="80"/>
      <c r="T23" s="80"/>
      <c r="U23" s="80"/>
      <c r="V23" s="81"/>
      <c r="W23" s="65"/>
      <c r="X23" s="65"/>
    </row>
    <row r="24" spans="1:24" s="62" customFormat="1">
      <c r="A24" s="71" t="s">
        <v>25</v>
      </c>
      <c r="B24" s="70"/>
      <c r="C24" s="122">
        <v>1</v>
      </c>
      <c r="D24" s="78">
        <v>75</v>
      </c>
      <c r="E24" s="123">
        <v>1</v>
      </c>
      <c r="F24" s="80">
        <v>-31</v>
      </c>
      <c r="G24" s="123">
        <v>2</v>
      </c>
      <c r="H24" s="80">
        <v>-26</v>
      </c>
      <c r="I24" s="123">
        <v>2</v>
      </c>
      <c r="J24" s="80">
        <v>-129</v>
      </c>
      <c r="K24" s="123">
        <v>1</v>
      </c>
      <c r="L24" s="80">
        <v>-57</v>
      </c>
      <c r="M24" s="121">
        <v>1</v>
      </c>
      <c r="N24" s="79">
        <v>0</v>
      </c>
      <c r="O24" s="121">
        <v>1</v>
      </c>
      <c r="P24" s="79">
        <v>0</v>
      </c>
      <c r="Q24" s="124">
        <v>1</v>
      </c>
      <c r="R24" s="79">
        <v>0</v>
      </c>
      <c r="S24" s="79"/>
      <c r="T24" s="79"/>
      <c r="U24" s="79"/>
      <c r="V24" s="80"/>
      <c r="W24" s="65"/>
      <c r="X24" s="65"/>
    </row>
    <row r="25" spans="1:24" s="62" customFormat="1">
      <c r="A25" s="71" t="s">
        <v>24</v>
      </c>
      <c r="B25" s="70"/>
      <c r="C25" s="123">
        <v>1</v>
      </c>
      <c r="D25" s="80">
        <v>-28</v>
      </c>
      <c r="E25" s="123">
        <v>1</v>
      </c>
      <c r="F25" s="80">
        <v>-32</v>
      </c>
      <c r="G25" s="122">
        <v>2</v>
      </c>
      <c r="H25" s="80">
        <v>-65</v>
      </c>
      <c r="I25" s="122">
        <v>2</v>
      </c>
      <c r="J25" s="78">
        <v>7</v>
      </c>
      <c r="K25" s="123">
        <v>1</v>
      </c>
      <c r="L25" s="80">
        <v>-14</v>
      </c>
      <c r="M25" s="124">
        <v>1</v>
      </c>
      <c r="N25" s="80">
        <v>-14</v>
      </c>
      <c r="O25" s="124">
        <v>1</v>
      </c>
      <c r="P25" s="80">
        <v>-71</v>
      </c>
      <c r="Q25" s="124">
        <v>1</v>
      </c>
      <c r="R25" s="80">
        <v>-147</v>
      </c>
      <c r="S25" s="79"/>
      <c r="T25" s="79"/>
      <c r="U25" s="79"/>
      <c r="V25" s="78"/>
      <c r="W25" s="65"/>
      <c r="X25" s="65"/>
    </row>
    <row r="26" spans="1:24" s="62" customFormat="1">
      <c r="A26" s="71" t="s">
        <v>23</v>
      </c>
      <c r="B26" s="70"/>
      <c r="C26" s="122">
        <v>2</v>
      </c>
      <c r="D26" s="78">
        <v>195</v>
      </c>
      <c r="E26" s="122">
        <v>2</v>
      </c>
      <c r="F26" s="78">
        <v>195</v>
      </c>
      <c r="G26" s="122">
        <v>1</v>
      </c>
      <c r="H26" s="79">
        <v>0</v>
      </c>
      <c r="I26" s="122">
        <v>2</v>
      </c>
      <c r="J26" s="81">
        <v>195</v>
      </c>
      <c r="K26" s="123">
        <v>1</v>
      </c>
      <c r="L26" s="79">
        <v>0</v>
      </c>
      <c r="M26" s="124">
        <v>1</v>
      </c>
      <c r="N26" s="79">
        <v>0</v>
      </c>
      <c r="O26" s="121">
        <v>1</v>
      </c>
      <c r="P26" s="79">
        <v>0</v>
      </c>
      <c r="Q26" s="121">
        <v>1</v>
      </c>
      <c r="R26" s="69">
        <v>0</v>
      </c>
      <c r="S26" s="78"/>
      <c r="T26" s="78"/>
      <c r="U26" s="78"/>
      <c r="V26" s="77"/>
      <c r="W26" s="65"/>
      <c r="X26" s="65"/>
    </row>
    <row r="27" spans="1:24" s="104" customFormat="1" ht="15.75">
      <c r="A27" s="114" t="s">
        <v>22</v>
      </c>
      <c r="B27" s="114"/>
      <c r="C27" s="115"/>
      <c r="D27" s="116">
        <f t="shared" ref="D27:R27" si="1">SUM(D15:D26)</f>
        <v>604</v>
      </c>
      <c r="E27" s="117"/>
      <c r="F27" s="116">
        <f t="shared" si="1"/>
        <v>511</v>
      </c>
      <c r="G27" s="115"/>
      <c r="H27" s="116">
        <f t="shared" si="1"/>
        <v>-269</v>
      </c>
      <c r="I27" s="115"/>
      <c r="J27" s="116">
        <f t="shared" si="1"/>
        <v>369</v>
      </c>
      <c r="K27" s="115"/>
      <c r="L27" s="116">
        <f t="shared" si="1"/>
        <v>696</v>
      </c>
      <c r="M27" s="115"/>
      <c r="N27" s="116">
        <f t="shared" si="1"/>
        <v>615</v>
      </c>
      <c r="O27" s="115"/>
      <c r="P27" s="116">
        <f t="shared" si="1"/>
        <v>152</v>
      </c>
      <c r="Q27" s="115"/>
      <c r="R27" s="116">
        <f t="shared" si="1"/>
        <v>-326</v>
      </c>
      <c r="S27" s="118"/>
      <c r="T27" s="118"/>
      <c r="U27" s="118"/>
      <c r="V27" s="116"/>
      <c r="W27" s="103"/>
      <c r="X27" s="103"/>
    </row>
    <row r="28" spans="1:24" s="62" customFormat="1">
      <c r="A28" s="71" t="s">
        <v>35</v>
      </c>
      <c r="B28" s="72">
        <f>B15+7</f>
        <v>44087</v>
      </c>
      <c r="C28" s="124">
        <v>1</v>
      </c>
      <c r="D28" s="80">
        <v>-208</v>
      </c>
      <c r="E28" s="124">
        <v>1</v>
      </c>
      <c r="F28" s="80">
        <v>-110</v>
      </c>
      <c r="G28" s="121">
        <v>1</v>
      </c>
      <c r="H28" s="78">
        <v>212</v>
      </c>
      <c r="I28" s="124">
        <v>1</v>
      </c>
      <c r="J28" s="78">
        <v>17</v>
      </c>
      <c r="K28" s="124">
        <v>1</v>
      </c>
      <c r="L28" s="80">
        <v>-106</v>
      </c>
      <c r="M28" s="121">
        <v>2</v>
      </c>
      <c r="N28" s="79">
        <v>0</v>
      </c>
      <c r="O28" s="121">
        <v>2</v>
      </c>
      <c r="P28" s="79">
        <v>0</v>
      </c>
      <c r="Q28" s="124">
        <v>2</v>
      </c>
      <c r="R28" s="79">
        <v>0</v>
      </c>
      <c r="S28" s="78"/>
      <c r="T28" s="78"/>
      <c r="U28" s="78"/>
      <c r="V28" s="78"/>
      <c r="W28" s="65"/>
      <c r="X28" s="65"/>
    </row>
    <row r="29" spans="1:24" s="62" customFormat="1">
      <c r="A29" s="71" t="s">
        <v>33</v>
      </c>
      <c r="B29" s="70"/>
      <c r="C29" s="122">
        <v>1</v>
      </c>
      <c r="D29" s="78">
        <v>188</v>
      </c>
      <c r="E29" s="122">
        <v>3</v>
      </c>
      <c r="F29" s="78">
        <v>16</v>
      </c>
      <c r="G29" s="123">
        <v>1</v>
      </c>
      <c r="H29" s="80">
        <v>-3</v>
      </c>
      <c r="I29" s="122">
        <v>2</v>
      </c>
      <c r="J29" s="81">
        <v>84</v>
      </c>
      <c r="K29" s="123">
        <v>2</v>
      </c>
      <c r="L29" s="80">
        <v>-34</v>
      </c>
      <c r="M29" s="124">
        <v>3</v>
      </c>
      <c r="N29" s="80">
        <v>-34</v>
      </c>
      <c r="O29" s="124">
        <v>0</v>
      </c>
      <c r="P29" s="79">
        <v>0</v>
      </c>
      <c r="Q29" s="124">
        <v>2</v>
      </c>
      <c r="R29" s="69">
        <v>0</v>
      </c>
      <c r="S29" s="78"/>
      <c r="T29" s="78"/>
      <c r="U29" s="78"/>
      <c r="V29" s="81"/>
      <c r="W29" s="65"/>
      <c r="X29" s="65"/>
    </row>
    <row r="30" spans="1:24" s="62" customFormat="1">
      <c r="A30" s="71" t="s">
        <v>32</v>
      </c>
      <c r="B30" s="70"/>
      <c r="C30" s="123">
        <v>1</v>
      </c>
      <c r="D30" s="80">
        <v>-207</v>
      </c>
      <c r="E30" s="123">
        <v>1</v>
      </c>
      <c r="F30" s="80">
        <v>-161</v>
      </c>
      <c r="G30" s="123">
        <v>2</v>
      </c>
      <c r="H30" s="80">
        <v>-174</v>
      </c>
      <c r="I30" s="123">
        <v>1</v>
      </c>
      <c r="J30" s="77">
        <v>-169</v>
      </c>
      <c r="K30" s="122">
        <v>3</v>
      </c>
      <c r="L30" s="78">
        <v>198</v>
      </c>
      <c r="M30" s="121">
        <v>2</v>
      </c>
      <c r="N30" s="78">
        <v>198</v>
      </c>
      <c r="O30" s="121">
        <v>2</v>
      </c>
      <c r="P30" s="78">
        <v>60</v>
      </c>
      <c r="Q30" s="121">
        <v>1</v>
      </c>
      <c r="R30" s="81">
        <v>134</v>
      </c>
      <c r="S30" s="80"/>
      <c r="T30" s="80"/>
      <c r="U30" s="80"/>
      <c r="V30" s="77"/>
      <c r="W30" s="65"/>
      <c r="X30" s="65"/>
    </row>
    <row r="31" spans="1:24" s="62" customFormat="1">
      <c r="A31" s="71" t="s">
        <v>31</v>
      </c>
      <c r="B31" s="70"/>
      <c r="C31" s="123">
        <v>1</v>
      </c>
      <c r="D31" s="80">
        <v>-16</v>
      </c>
      <c r="E31" s="123">
        <v>1</v>
      </c>
      <c r="F31" s="78">
        <v>26</v>
      </c>
      <c r="G31" s="122">
        <v>1</v>
      </c>
      <c r="H31" s="78">
        <v>286</v>
      </c>
      <c r="I31" s="122">
        <v>1</v>
      </c>
      <c r="J31" s="81">
        <v>3</v>
      </c>
      <c r="K31" s="122">
        <v>1</v>
      </c>
      <c r="L31" s="81">
        <v>160</v>
      </c>
      <c r="M31" s="121">
        <v>1</v>
      </c>
      <c r="N31" s="81">
        <v>143</v>
      </c>
      <c r="O31" s="124">
        <v>1</v>
      </c>
      <c r="P31" s="80">
        <v>-69</v>
      </c>
      <c r="Q31" s="124">
        <v>1</v>
      </c>
      <c r="R31" s="80">
        <v>-77</v>
      </c>
      <c r="S31" s="79"/>
      <c r="T31" s="79"/>
      <c r="U31" s="79"/>
      <c r="V31" s="81"/>
      <c r="W31" s="65"/>
      <c r="X31" s="65"/>
    </row>
    <row r="32" spans="1:24" s="62" customFormat="1">
      <c r="A32" s="71" t="s">
        <v>30</v>
      </c>
      <c r="B32" s="70"/>
      <c r="C32" s="123">
        <v>1</v>
      </c>
      <c r="D32" s="80">
        <v>-138</v>
      </c>
      <c r="E32" s="123">
        <v>1</v>
      </c>
      <c r="F32" s="80">
        <v>-104</v>
      </c>
      <c r="G32" s="123">
        <v>1</v>
      </c>
      <c r="H32" s="80">
        <v>-55</v>
      </c>
      <c r="I32" s="122">
        <v>1</v>
      </c>
      <c r="J32" s="81">
        <v>141</v>
      </c>
      <c r="K32" s="122">
        <v>1</v>
      </c>
      <c r="L32" s="79">
        <v>0</v>
      </c>
      <c r="M32" s="121">
        <v>1</v>
      </c>
      <c r="N32" s="79">
        <v>0</v>
      </c>
      <c r="O32" s="121">
        <v>1</v>
      </c>
      <c r="P32" s="79">
        <v>0</v>
      </c>
      <c r="Q32" s="121">
        <v>1</v>
      </c>
      <c r="R32" s="69">
        <v>0</v>
      </c>
      <c r="S32" s="80"/>
      <c r="T32" s="80"/>
      <c r="U32" s="80"/>
      <c r="V32" s="81"/>
      <c r="W32" s="65"/>
      <c r="X32" s="65"/>
    </row>
    <row r="33" spans="1:24" s="62" customFormat="1">
      <c r="A33" s="71" t="s">
        <v>29</v>
      </c>
      <c r="B33" s="70"/>
      <c r="C33" s="122">
        <v>1</v>
      </c>
      <c r="D33" s="78">
        <v>78</v>
      </c>
      <c r="E33" s="122">
        <v>1</v>
      </c>
      <c r="F33" s="78">
        <v>85</v>
      </c>
      <c r="G33" s="122">
        <v>3</v>
      </c>
      <c r="H33" s="78">
        <v>233</v>
      </c>
      <c r="I33" s="122">
        <v>3</v>
      </c>
      <c r="J33" s="81">
        <v>125</v>
      </c>
      <c r="K33" s="122">
        <v>1</v>
      </c>
      <c r="L33" s="78">
        <v>215</v>
      </c>
      <c r="M33" s="121">
        <v>1</v>
      </c>
      <c r="N33" s="78">
        <v>215</v>
      </c>
      <c r="O33" s="121">
        <v>1</v>
      </c>
      <c r="P33" s="78">
        <v>88</v>
      </c>
      <c r="Q33" s="121">
        <v>1</v>
      </c>
      <c r="R33" s="81">
        <v>10</v>
      </c>
      <c r="S33" s="78"/>
      <c r="T33" s="78"/>
      <c r="U33" s="78"/>
      <c r="V33" s="81"/>
      <c r="W33" s="65"/>
      <c r="X33" s="65"/>
    </row>
    <row r="34" spans="1:24" s="62" customFormat="1">
      <c r="A34" s="71" t="s">
        <v>28</v>
      </c>
      <c r="B34" s="70"/>
      <c r="C34" s="122">
        <v>1</v>
      </c>
      <c r="D34" s="79">
        <v>0</v>
      </c>
      <c r="E34" s="122">
        <v>1</v>
      </c>
      <c r="F34" s="79">
        <v>0</v>
      </c>
      <c r="G34" s="122">
        <v>1</v>
      </c>
      <c r="H34" s="79">
        <v>0</v>
      </c>
      <c r="I34" s="122">
        <v>1</v>
      </c>
      <c r="J34" s="69">
        <v>0</v>
      </c>
      <c r="K34" s="122">
        <v>1</v>
      </c>
      <c r="L34" s="78">
        <v>0</v>
      </c>
      <c r="M34" s="121">
        <v>1</v>
      </c>
      <c r="N34" s="78">
        <v>0</v>
      </c>
      <c r="O34" s="121">
        <v>1</v>
      </c>
      <c r="P34" s="78">
        <v>0</v>
      </c>
      <c r="Q34" s="121">
        <v>1</v>
      </c>
      <c r="R34" s="81">
        <v>0</v>
      </c>
      <c r="S34" s="80"/>
      <c r="T34" s="80"/>
      <c r="U34" s="80"/>
      <c r="V34" s="77"/>
      <c r="W34" s="65"/>
      <c r="X34" s="65"/>
    </row>
    <row r="35" spans="1:24" s="62" customFormat="1">
      <c r="A35" s="71" t="s">
        <v>27</v>
      </c>
      <c r="B35" s="70"/>
      <c r="C35" s="123">
        <v>1</v>
      </c>
      <c r="D35" s="80">
        <v>-88</v>
      </c>
      <c r="E35" s="123">
        <v>1</v>
      </c>
      <c r="F35" s="80">
        <v>-46</v>
      </c>
      <c r="G35" s="123">
        <v>1</v>
      </c>
      <c r="H35" s="80">
        <v>-57</v>
      </c>
      <c r="I35" s="123">
        <v>3</v>
      </c>
      <c r="J35" s="81">
        <v>-35</v>
      </c>
      <c r="K35" s="123">
        <v>1</v>
      </c>
      <c r="L35" s="80">
        <v>-107</v>
      </c>
      <c r="M35" s="124">
        <v>2</v>
      </c>
      <c r="N35" s="80">
        <v>-67</v>
      </c>
      <c r="O35" s="124">
        <v>1</v>
      </c>
      <c r="P35" s="79">
        <v>0</v>
      </c>
      <c r="Q35" s="124">
        <v>1</v>
      </c>
      <c r="R35" s="77">
        <v>0</v>
      </c>
      <c r="S35" s="79"/>
      <c r="T35" s="79"/>
      <c r="U35" s="79"/>
      <c r="V35" s="81"/>
      <c r="W35" s="65"/>
      <c r="X35" s="65"/>
    </row>
    <row r="36" spans="1:24" s="62" customFormat="1">
      <c r="A36" s="71" t="s">
        <v>26</v>
      </c>
      <c r="B36" s="70"/>
      <c r="C36" s="123">
        <v>1</v>
      </c>
      <c r="D36" s="80">
        <v>-109</v>
      </c>
      <c r="E36" s="123">
        <v>1</v>
      </c>
      <c r="F36" s="80">
        <v>-48</v>
      </c>
      <c r="G36" s="122">
        <v>1</v>
      </c>
      <c r="H36" s="78">
        <v>95</v>
      </c>
      <c r="I36" s="122">
        <v>3</v>
      </c>
      <c r="J36" s="81">
        <v>60</v>
      </c>
      <c r="K36" s="123">
        <v>1</v>
      </c>
      <c r="L36" s="80">
        <v>-56</v>
      </c>
      <c r="M36" s="124">
        <v>2</v>
      </c>
      <c r="N36" s="80">
        <v>-183</v>
      </c>
      <c r="O36" s="124">
        <v>1</v>
      </c>
      <c r="P36" s="80">
        <v>-139</v>
      </c>
      <c r="Q36" s="124">
        <v>1</v>
      </c>
      <c r="R36" s="69">
        <v>0</v>
      </c>
      <c r="S36" s="80"/>
      <c r="T36" s="80"/>
      <c r="U36" s="80"/>
      <c r="V36" s="81"/>
      <c r="W36" s="65"/>
      <c r="X36" s="65"/>
    </row>
    <row r="37" spans="1:24" s="62" customFormat="1">
      <c r="A37" s="71" t="s">
        <v>25</v>
      </c>
      <c r="B37" s="70"/>
      <c r="C37" s="122">
        <v>2</v>
      </c>
      <c r="D37" s="78">
        <v>92</v>
      </c>
      <c r="E37" s="122">
        <v>1</v>
      </c>
      <c r="F37" s="78">
        <v>89</v>
      </c>
      <c r="G37" s="122">
        <v>1</v>
      </c>
      <c r="H37" s="78">
        <v>1</v>
      </c>
      <c r="I37" s="122">
        <v>1</v>
      </c>
      <c r="J37" s="78">
        <v>128</v>
      </c>
      <c r="K37" s="122">
        <v>1</v>
      </c>
      <c r="L37" s="78">
        <v>43</v>
      </c>
      <c r="M37" s="121">
        <v>2</v>
      </c>
      <c r="N37" s="78">
        <v>43</v>
      </c>
      <c r="O37" s="121">
        <v>1</v>
      </c>
      <c r="P37" s="79">
        <v>0</v>
      </c>
      <c r="Q37" s="121">
        <v>1</v>
      </c>
      <c r="R37" s="78">
        <v>43</v>
      </c>
      <c r="S37" s="79"/>
      <c r="T37" s="79"/>
      <c r="U37" s="79"/>
      <c r="V37" s="80"/>
      <c r="W37" s="65"/>
      <c r="X37" s="65"/>
    </row>
    <row r="38" spans="1:24" s="62" customFormat="1">
      <c r="A38" s="71" t="s">
        <v>24</v>
      </c>
      <c r="B38" s="70"/>
      <c r="C38" s="122">
        <v>1</v>
      </c>
      <c r="D38" s="78">
        <v>60</v>
      </c>
      <c r="E38" s="122">
        <v>1</v>
      </c>
      <c r="F38" s="78">
        <v>83</v>
      </c>
      <c r="G38" s="122">
        <v>3</v>
      </c>
      <c r="H38" s="78">
        <v>253</v>
      </c>
      <c r="I38" s="122">
        <v>3</v>
      </c>
      <c r="J38" s="78">
        <v>191</v>
      </c>
      <c r="K38" s="123">
        <v>1</v>
      </c>
      <c r="L38" s="78">
        <v>96</v>
      </c>
      <c r="M38" s="121">
        <v>1</v>
      </c>
      <c r="N38" s="78">
        <v>53</v>
      </c>
      <c r="O38" s="124">
        <v>2</v>
      </c>
      <c r="P38" s="80">
        <v>-76</v>
      </c>
      <c r="Q38" s="124">
        <v>2</v>
      </c>
      <c r="R38" s="80">
        <v>-117</v>
      </c>
      <c r="S38" s="79"/>
      <c r="T38" s="79"/>
      <c r="U38" s="79"/>
      <c r="V38" s="78"/>
      <c r="W38" s="65"/>
      <c r="X38" s="65"/>
    </row>
    <row r="39" spans="1:24" s="62" customFormat="1">
      <c r="A39" s="71" t="s">
        <v>23</v>
      </c>
      <c r="B39" s="70"/>
      <c r="C39" s="123">
        <v>1</v>
      </c>
      <c r="D39" s="80">
        <v>-258</v>
      </c>
      <c r="E39" s="123">
        <v>1</v>
      </c>
      <c r="F39" s="80">
        <v>-255</v>
      </c>
      <c r="G39" s="123">
        <v>1</v>
      </c>
      <c r="H39" s="80">
        <v>-72</v>
      </c>
      <c r="I39" s="123">
        <v>1</v>
      </c>
      <c r="J39" s="81">
        <v>-155</v>
      </c>
      <c r="K39" s="123">
        <v>1</v>
      </c>
      <c r="L39" s="80">
        <v>-124</v>
      </c>
      <c r="M39" s="124">
        <v>2</v>
      </c>
      <c r="N39" s="80">
        <v>-124</v>
      </c>
      <c r="O39" s="121">
        <v>1</v>
      </c>
      <c r="P39" s="79">
        <v>0</v>
      </c>
      <c r="Q39" s="124">
        <v>1</v>
      </c>
      <c r="R39" s="96">
        <v>-124</v>
      </c>
      <c r="S39" s="78"/>
      <c r="T39" s="78"/>
      <c r="U39" s="78"/>
      <c r="V39" s="77"/>
      <c r="W39" s="65"/>
      <c r="X39" s="65"/>
    </row>
    <row r="40" spans="1:24" s="104" customFormat="1" ht="15.75">
      <c r="A40" s="114" t="s">
        <v>22</v>
      </c>
      <c r="B40" s="114"/>
      <c r="C40" s="115"/>
      <c r="D40" s="116">
        <f t="shared" ref="D40:R40" si="2">SUM(D28:D39)</f>
        <v>-606</v>
      </c>
      <c r="E40" s="117"/>
      <c r="F40" s="116">
        <f t="shared" si="2"/>
        <v>-425</v>
      </c>
      <c r="G40" s="115"/>
      <c r="H40" s="116">
        <f t="shared" si="2"/>
        <v>719</v>
      </c>
      <c r="I40" s="115"/>
      <c r="J40" s="116">
        <f t="shared" si="2"/>
        <v>390</v>
      </c>
      <c r="K40" s="115"/>
      <c r="L40" s="116">
        <f t="shared" si="2"/>
        <v>285</v>
      </c>
      <c r="M40" s="115"/>
      <c r="N40" s="116">
        <f t="shared" si="2"/>
        <v>244</v>
      </c>
      <c r="O40" s="115"/>
      <c r="P40" s="116">
        <f t="shared" si="2"/>
        <v>-136</v>
      </c>
      <c r="Q40" s="115"/>
      <c r="R40" s="116">
        <f t="shared" si="2"/>
        <v>-131</v>
      </c>
      <c r="S40" s="118"/>
      <c r="T40" s="118"/>
      <c r="U40" s="118"/>
      <c r="V40" s="116"/>
      <c r="W40" s="103"/>
      <c r="X40" s="103"/>
    </row>
    <row r="41" spans="1:24" s="62" customFormat="1">
      <c r="A41" s="71" t="s">
        <v>35</v>
      </c>
      <c r="B41" s="72">
        <f>B28+7</f>
        <v>44094</v>
      </c>
      <c r="C41" s="124">
        <v>2</v>
      </c>
      <c r="D41" s="80">
        <v>-255</v>
      </c>
      <c r="E41" s="124">
        <v>2</v>
      </c>
      <c r="F41" s="80">
        <v>-54</v>
      </c>
      <c r="G41" s="124">
        <v>1</v>
      </c>
      <c r="H41" s="80">
        <v>-69</v>
      </c>
      <c r="I41" s="124">
        <v>2</v>
      </c>
      <c r="J41" s="80">
        <v>-105</v>
      </c>
      <c r="K41" s="121">
        <v>1</v>
      </c>
      <c r="L41" s="78">
        <v>141</v>
      </c>
      <c r="M41" s="136">
        <v>3</v>
      </c>
      <c r="N41" s="78">
        <v>50</v>
      </c>
      <c r="O41" s="136">
        <v>3</v>
      </c>
      <c r="P41" s="78">
        <v>88</v>
      </c>
      <c r="Q41" s="113">
        <v>3</v>
      </c>
      <c r="R41" s="80">
        <v>-74</v>
      </c>
      <c r="S41" s="78"/>
      <c r="T41" s="78"/>
      <c r="U41" s="78"/>
      <c r="V41" s="78"/>
      <c r="W41" s="65"/>
      <c r="X41" s="65"/>
    </row>
    <row r="42" spans="1:24" s="62" customFormat="1">
      <c r="A42" s="71" t="s">
        <v>33</v>
      </c>
      <c r="B42" s="70"/>
      <c r="C42" s="123">
        <v>1</v>
      </c>
      <c r="D42" s="80">
        <v>-83</v>
      </c>
      <c r="E42" s="122">
        <v>4</v>
      </c>
      <c r="F42" s="78">
        <v>2</v>
      </c>
      <c r="G42" s="123">
        <v>1</v>
      </c>
      <c r="H42" s="79">
        <v>0</v>
      </c>
      <c r="I42" s="122">
        <v>3</v>
      </c>
      <c r="J42" s="81">
        <v>2</v>
      </c>
      <c r="K42" s="122">
        <v>1</v>
      </c>
      <c r="L42" s="78">
        <v>138</v>
      </c>
      <c r="M42" s="121">
        <v>1</v>
      </c>
      <c r="N42" s="78">
        <v>138</v>
      </c>
      <c r="O42" s="124">
        <v>1</v>
      </c>
      <c r="P42" s="80">
        <v>-20</v>
      </c>
      <c r="Q42" s="124">
        <v>3</v>
      </c>
      <c r="R42" s="81">
        <v>-40</v>
      </c>
      <c r="S42" s="78"/>
      <c r="T42" s="78"/>
      <c r="U42" s="78"/>
      <c r="V42" s="81"/>
      <c r="W42" s="65"/>
      <c r="X42" s="65"/>
    </row>
    <row r="43" spans="1:24" s="62" customFormat="1">
      <c r="A43" s="71" t="s">
        <v>32</v>
      </c>
      <c r="B43" s="70"/>
      <c r="C43" s="122">
        <v>2</v>
      </c>
      <c r="D43" s="78">
        <v>157</v>
      </c>
      <c r="E43" s="122">
        <v>1</v>
      </c>
      <c r="F43" s="78">
        <v>157</v>
      </c>
      <c r="G43" s="122">
        <v>1</v>
      </c>
      <c r="H43" s="78">
        <v>229</v>
      </c>
      <c r="I43" s="122">
        <v>1</v>
      </c>
      <c r="J43" s="81">
        <v>270</v>
      </c>
      <c r="K43" s="122">
        <v>3</v>
      </c>
      <c r="L43" s="79">
        <v>0</v>
      </c>
      <c r="M43" s="121">
        <v>2</v>
      </c>
      <c r="N43" s="79">
        <v>0</v>
      </c>
      <c r="O43" s="121">
        <v>2</v>
      </c>
      <c r="P43" s="79">
        <v>0</v>
      </c>
      <c r="Q43" s="121">
        <v>1</v>
      </c>
      <c r="R43" s="69">
        <v>0</v>
      </c>
      <c r="S43" s="80"/>
      <c r="T43" s="80"/>
      <c r="U43" s="80"/>
      <c r="V43" s="77"/>
      <c r="W43" s="65"/>
      <c r="X43" s="65"/>
    </row>
    <row r="44" spans="1:24" s="62" customFormat="1">
      <c r="A44" s="71" t="s">
        <v>31</v>
      </c>
      <c r="B44" s="70"/>
      <c r="C44" s="122">
        <v>1</v>
      </c>
      <c r="D44" s="78">
        <v>80</v>
      </c>
      <c r="E44" s="122">
        <v>1</v>
      </c>
      <c r="F44" s="78">
        <v>101</v>
      </c>
      <c r="G44" s="122">
        <v>1</v>
      </c>
      <c r="H44" s="97">
        <v>0</v>
      </c>
      <c r="I44" s="122">
        <v>2</v>
      </c>
      <c r="J44" s="81">
        <v>216</v>
      </c>
      <c r="K44" s="122">
        <v>1</v>
      </c>
      <c r="L44" s="79">
        <v>0</v>
      </c>
      <c r="M44" s="121">
        <v>1</v>
      </c>
      <c r="N44" s="79">
        <v>0</v>
      </c>
      <c r="O44" s="124">
        <v>1</v>
      </c>
      <c r="P44" s="79">
        <v>0</v>
      </c>
      <c r="Q44" s="124">
        <v>1</v>
      </c>
      <c r="R44" s="69">
        <v>0</v>
      </c>
      <c r="S44" s="79"/>
      <c r="T44" s="79"/>
      <c r="U44" s="79"/>
      <c r="V44" s="81"/>
      <c r="W44" s="65"/>
      <c r="X44" s="65"/>
    </row>
    <row r="45" spans="1:24" s="62" customFormat="1">
      <c r="A45" s="71" t="s">
        <v>30</v>
      </c>
      <c r="B45" s="70"/>
      <c r="C45" s="123">
        <v>2</v>
      </c>
      <c r="D45" s="80">
        <v>-105</v>
      </c>
      <c r="E45" s="123">
        <v>1</v>
      </c>
      <c r="F45" s="80">
        <v>28</v>
      </c>
      <c r="G45" s="123">
        <v>2</v>
      </c>
      <c r="H45" s="80">
        <v>-16</v>
      </c>
      <c r="I45" s="123">
        <v>1</v>
      </c>
      <c r="J45" s="81">
        <v>-23</v>
      </c>
      <c r="K45" s="122">
        <v>2</v>
      </c>
      <c r="L45" s="78">
        <v>69</v>
      </c>
      <c r="M45" s="121">
        <v>2</v>
      </c>
      <c r="N45" s="78">
        <v>53</v>
      </c>
      <c r="O45" s="121">
        <v>2</v>
      </c>
      <c r="P45" s="78">
        <v>123</v>
      </c>
      <c r="Q45" s="124">
        <v>2</v>
      </c>
      <c r="R45" s="96">
        <v>-119</v>
      </c>
      <c r="S45" s="80"/>
      <c r="T45" s="80"/>
      <c r="U45" s="80"/>
      <c r="V45" s="81"/>
      <c r="W45" s="65"/>
      <c r="X45" s="65"/>
    </row>
    <row r="46" spans="1:24" s="62" customFormat="1">
      <c r="A46" s="71" t="s">
        <v>29</v>
      </c>
      <c r="B46" s="70"/>
      <c r="C46" s="123">
        <v>1</v>
      </c>
      <c r="D46" s="80">
        <v>-83</v>
      </c>
      <c r="E46" s="123">
        <v>1</v>
      </c>
      <c r="F46" s="80">
        <v>-110</v>
      </c>
      <c r="G46" s="123">
        <v>1</v>
      </c>
      <c r="H46" s="80">
        <v>-76</v>
      </c>
      <c r="I46" s="123">
        <v>1</v>
      </c>
      <c r="J46" s="96">
        <v>-75</v>
      </c>
      <c r="K46" s="122">
        <v>1</v>
      </c>
      <c r="L46" s="78">
        <v>0</v>
      </c>
      <c r="M46" s="121">
        <v>1</v>
      </c>
      <c r="N46" s="78">
        <v>0</v>
      </c>
      <c r="O46" s="121">
        <v>1</v>
      </c>
      <c r="P46" s="78">
        <v>0</v>
      </c>
      <c r="Q46" s="121">
        <v>1</v>
      </c>
      <c r="R46" s="81">
        <v>0</v>
      </c>
      <c r="S46" s="78"/>
      <c r="T46" s="78"/>
      <c r="U46" s="78"/>
      <c r="V46" s="81"/>
      <c r="W46" s="65"/>
      <c r="X46" s="65"/>
    </row>
    <row r="47" spans="1:24" s="62" customFormat="1">
      <c r="A47" s="71" t="s">
        <v>28</v>
      </c>
      <c r="B47" s="70"/>
      <c r="C47" s="122">
        <v>2</v>
      </c>
      <c r="D47" s="78">
        <v>18</v>
      </c>
      <c r="E47" s="122">
        <v>2</v>
      </c>
      <c r="F47" s="78">
        <v>58</v>
      </c>
      <c r="G47" s="122">
        <v>2</v>
      </c>
      <c r="H47" s="78">
        <v>75</v>
      </c>
      <c r="I47" s="122">
        <v>2</v>
      </c>
      <c r="J47" s="81">
        <v>58</v>
      </c>
      <c r="K47" s="122">
        <v>2</v>
      </c>
      <c r="L47" s="78">
        <v>43</v>
      </c>
      <c r="M47" s="124">
        <v>1</v>
      </c>
      <c r="N47" s="80">
        <v>-23</v>
      </c>
      <c r="O47" s="121">
        <v>2</v>
      </c>
      <c r="P47" s="78">
        <v>9</v>
      </c>
      <c r="Q47" s="124">
        <v>1</v>
      </c>
      <c r="R47" s="96">
        <v>-23</v>
      </c>
      <c r="S47" s="80"/>
      <c r="T47" s="80"/>
      <c r="U47" s="80"/>
      <c r="V47" s="77"/>
      <c r="W47" s="65"/>
      <c r="X47" s="65"/>
    </row>
    <row r="48" spans="1:24" s="62" customFormat="1">
      <c r="A48" s="71" t="s">
        <v>27</v>
      </c>
      <c r="B48" s="70"/>
      <c r="C48" s="123">
        <v>1</v>
      </c>
      <c r="D48" s="80">
        <v>-64</v>
      </c>
      <c r="E48" s="123">
        <v>1</v>
      </c>
      <c r="F48" s="80">
        <v>-71</v>
      </c>
      <c r="G48" s="123">
        <v>2</v>
      </c>
      <c r="H48" s="80">
        <v>-159</v>
      </c>
      <c r="I48" s="123">
        <v>4</v>
      </c>
      <c r="J48" s="96">
        <v>-42</v>
      </c>
      <c r="K48" s="123">
        <v>1</v>
      </c>
      <c r="L48" s="80">
        <v>-129</v>
      </c>
      <c r="M48" s="124">
        <v>2</v>
      </c>
      <c r="N48" s="80">
        <v>-65</v>
      </c>
      <c r="O48" s="124">
        <v>2</v>
      </c>
      <c r="P48" s="80">
        <v>-77</v>
      </c>
      <c r="Q48" s="124">
        <v>1</v>
      </c>
      <c r="R48" s="69">
        <v>0</v>
      </c>
      <c r="S48" s="79"/>
      <c r="T48" s="79"/>
      <c r="U48" s="79"/>
      <c r="V48" s="81"/>
      <c r="W48" s="65"/>
      <c r="X48" s="65"/>
    </row>
    <row r="49" spans="1:24" s="62" customFormat="1">
      <c r="A49" s="71" t="s">
        <v>26</v>
      </c>
      <c r="B49" s="70"/>
      <c r="C49" s="123">
        <v>2</v>
      </c>
      <c r="D49" s="80">
        <v>-44</v>
      </c>
      <c r="E49" s="123">
        <v>2</v>
      </c>
      <c r="F49" s="80">
        <v>-126</v>
      </c>
      <c r="G49" s="122">
        <v>2</v>
      </c>
      <c r="H49" s="78">
        <v>129</v>
      </c>
      <c r="I49" s="123">
        <v>1</v>
      </c>
      <c r="J49" s="81">
        <v>-18</v>
      </c>
      <c r="K49" s="123">
        <v>2</v>
      </c>
      <c r="L49" s="80">
        <v>-38</v>
      </c>
      <c r="M49" s="113">
        <v>3</v>
      </c>
      <c r="N49" s="80">
        <v>-98</v>
      </c>
      <c r="O49" s="124">
        <v>2</v>
      </c>
      <c r="P49" s="80">
        <v>-122</v>
      </c>
      <c r="Q49" s="124">
        <v>1</v>
      </c>
      <c r="R49" s="69">
        <v>0</v>
      </c>
      <c r="S49" s="80"/>
      <c r="T49" s="80"/>
      <c r="U49" s="80"/>
      <c r="V49" s="81"/>
      <c r="W49" s="65"/>
      <c r="X49" s="65"/>
    </row>
    <row r="50" spans="1:24" s="62" customFormat="1">
      <c r="A50" s="71" t="s">
        <v>25</v>
      </c>
      <c r="B50" s="70"/>
      <c r="C50" s="123">
        <v>1</v>
      </c>
      <c r="D50" s="80">
        <v>-65</v>
      </c>
      <c r="E50" s="123">
        <v>1</v>
      </c>
      <c r="F50" s="80">
        <v>-12</v>
      </c>
      <c r="G50" s="123">
        <v>1</v>
      </c>
      <c r="H50" s="80">
        <v>-55</v>
      </c>
      <c r="I50" s="122">
        <v>1</v>
      </c>
      <c r="J50" s="79">
        <v>0</v>
      </c>
      <c r="K50" s="122">
        <v>1</v>
      </c>
      <c r="L50" s="79">
        <v>0</v>
      </c>
      <c r="M50" s="121">
        <v>2</v>
      </c>
      <c r="N50" s="79">
        <v>0</v>
      </c>
      <c r="O50" s="121">
        <v>1</v>
      </c>
      <c r="P50" s="79">
        <v>0</v>
      </c>
      <c r="Q50" s="121">
        <v>1</v>
      </c>
      <c r="R50" s="79">
        <v>0</v>
      </c>
      <c r="S50" s="79"/>
      <c r="T50" s="79"/>
      <c r="U50" s="79"/>
      <c r="V50" s="80"/>
      <c r="W50" s="65"/>
      <c r="X50" s="65"/>
    </row>
    <row r="51" spans="1:24" s="62" customFormat="1">
      <c r="A51" s="71" t="s">
        <v>24</v>
      </c>
      <c r="B51" s="70"/>
      <c r="C51" s="123">
        <v>1</v>
      </c>
      <c r="D51" s="80">
        <v>-53</v>
      </c>
      <c r="E51" s="122">
        <v>1</v>
      </c>
      <c r="F51" s="79">
        <v>0</v>
      </c>
      <c r="G51" s="123">
        <v>1</v>
      </c>
      <c r="H51" s="80">
        <v>-29</v>
      </c>
      <c r="I51" s="122">
        <v>3</v>
      </c>
      <c r="J51" s="79">
        <v>0</v>
      </c>
      <c r="K51" s="122">
        <v>1</v>
      </c>
      <c r="L51" s="78">
        <v>112</v>
      </c>
      <c r="M51" s="121">
        <v>2</v>
      </c>
      <c r="N51" s="78">
        <v>63</v>
      </c>
      <c r="O51" s="124">
        <v>3</v>
      </c>
      <c r="P51" s="80">
        <v>-58</v>
      </c>
      <c r="Q51" s="124">
        <v>3</v>
      </c>
      <c r="R51" s="80">
        <v>-134</v>
      </c>
      <c r="S51" s="80"/>
      <c r="T51" s="79"/>
      <c r="U51" s="79"/>
      <c r="V51" s="78"/>
      <c r="W51" s="65"/>
      <c r="X51" s="65"/>
    </row>
    <row r="52" spans="1:24" s="62" customFormat="1">
      <c r="A52" s="71" t="s">
        <v>23</v>
      </c>
      <c r="B52" s="70"/>
      <c r="C52" s="122">
        <v>1</v>
      </c>
      <c r="D52" s="78">
        <v>93</v>
      </c>
      <c r="E52" s="122">
        <v>1</v>
      </c>
      <c r="F52" s="78">
        <v>63</v>
      </c>
      <c r="G52" s="122">
        <v>1</v>
      </c>
      <c r="H52" s="78">
        <v>129</v>
      </c>
      <c r="I52" s="122">
        <v>1</v>
      </c>
      <c r="J52" s="81">
        <v>106</v>
      </c>
      <c r="K52" s="122">
        <v>1</v>
      </c>
      <c r="L52" s="78">
        <v>257</v>
      </c>
      <c r="M52" s="124">
        <v>2</v>
      </c>
      <c r="N52" s="80">
        <v>-136</v>
      </c>
      <c r="O52" s="121">
        <v>2</v>
      </c>
      <c r="P52" s="78">
        <v>45</v>
      </c>
      <c r="Q52" s="124">
        <v>2</v>
      </c>
      <c r="R52" s="77">
        <v>-136</v>
      </c>
      <c r="S52" s="78"/>
      <c r="T52" s="78"/>
      <c r="U52" s="78"/>
      <c r="V52" s="77"/>
      <c r="W52" s="65"/>
      <c r="X52" s="65"/>
    </row>
    <row r="53" spans="1:24" s="104" customFormat="1" ht="15.75">
      <c r="A53" s="119" t="s">
        <v>22</v>
      </c>
      <c r="B53" s="119"/>
      <c r="C53" s="119"/>
      <c r="D53" s="120">
        <f>SUM(D41:D52)</f>
        <v>-404</v>
      </c>
      <c r="E53" s="119"/>
      <c r="F53" s="120">
        <f t="shared" ref="F53:R53" si="3">SUM(F41:F52)</f>
        <v>36</v>
      </c>
      <c r="G53" s="119"/>
      <c r="H53" s="129">
        <f t="shared" si="3"/>
        <v>158</v>
      </c>
      <c r="I53" s="130"/>
      <c r="J53" s="129">
        <f t="shared" si="3"/>
        <v>389</v>
      </c>
      <c r="K53" s="130"/>
      <c r="L53" s="129">
        <f t="shared" si="3"/>
        <v>593</v>
      </c>
      <c r="M53" s="119"/>
      <c r="N53" s="129">
        <f>SUM(N41:N52)</f>
        <v>-18</v>
      </c>
      <c r="O53" s="119"/>
      <c r="P53" s="120">
        <f t="shared" si="3"/>
        <v>-12</v>
      </c>
      <c r="Q53" s="119"/>
      <c r="R53" s="120">
        <f t="shared" si="3"/>
        <v>-526</v>
      </c>
      <c r="S53" s="120">
        <f>SUM(S41:S52)</f>
        <v>0</v>
      </c>
      <c r="T53" s="120">
        <f>SUM(T41:T52)</f>
        <v>0</v>
      </c>
      <c r="U53" s="120">
        <f>SUM(U41:U52)</f>
        <v>0</v>
      </c>
      <c r="V53" s="120">
        <f>SUM(V41:V52)</f>
        <v>0</v>
      </c>
      <c r="W53" s="106"/>
      <c r="X53" s="106"/>
    </row>
    <row r="54" spans="1:24">
      <c r="A54" s="76"/>
      <c r="B54" s="76"/>
      <c r="C54" s="76"/>
      <c r="D54" s="64"/>
      <c r="E54" s="76"/>
      <c r="F54" s="64"/>
      <c r="G54" s="76"/>
      <c r="H54" s="64"/>
      <c r="I54" s="76"/>
      <c r="J54" s="73"/>
      <c r="K54" s="76"/>
      <c r="L54" s="64"/>
      <c r="M54" s="76"/>
      <c r="N54" s="64"/>
      <c r="O54" s="76"/>
      <c r="P54" s="64"/>
      <c r="Q54" s="76"/>
      <c r="R54" s="73"/>
      <c r="S54" s="64"/>
      <c r="T54" s="64"/>
      <c r="U54" s="64"/>
      <c r="V54" s="73"/>
      <c r="W54" s="64"/>
      <c r="X54" s="64"/>
    </row>
    <row r="55" spans="1:24" s="62" customFormat="1">
      <c r="A55" s="71" t="s">
        <v>35</v>
      </c>
      <c r="B55" s="72" t="s">
        <v>85</v>
      </c>
      <c r="C55" s="112"/>
      <c r="D55" s="81">
        <f t="shared" ref="D55:D66" si="4">D41+D28+D15+D2</f>
        <v>-5</v>
      </c>
      <c r="E55" s="112"/>
      <c r="F55" s="81">
        <f t="shared" ref="F55:V66" si="5">F41+F28+F15+F2</f>
        <v>449</v>
      </c>
      <c r="G55" s="112"/>
      <c r="H55" s="81">
        <f t="shared" si="5"/>
        <v>259</v>
      </c>
      <c r="I55" s="112"/>
      <c r="J55" s="81">
        <f t="shared" si="5"/>
        <v>242</v>
      </c>
      <c r="K55" s="112"/>
      <c r="L55" s="81">
        <f t="shared" si="5"/>
        <v>583</v>
      </c>
      <c r="M55" s="112"/>
      <c r="N55" s="81">
        <f t="shared" si="5"/>
        <v>539</v>
      </c>
      <c r="O55" s="112"/>
      <c r="P55" s="81">
        <f t="shared" si="5"/>
        <v>415</v>
      </c>
      <c r="Q55" s="112"/>
      <c r="R55" s="69">
        <f>R41+R28+R15+R2</f>
        <v>-188</v>
      </c>
      <c r="S55" s="69">
        <f t="shared" si="5"/>
        <v>0</v>
      </c>
      <c r="T55" s="69">
        <f t="shared" si="5"/>
        <v>0</v>
      </c>
      <c r="U55" s="69">
        <f t="shared" si="5"/>
        <v>0</v>
      </c>
      <c r="V55" s="69">
        <f t="shared" si="5"/>
        <v>0</v>
      </c>
      <c r="W55" s="65"/>
      <c r="X55" s="65"/>
    </row>
    <row r="56" spans="1:24" s="62" customFormat="1">
      <c r="A56" s="71" t="s">
        <v>33</v>
      </c>
      <c r="B56" s="70"/>
      <c r="C56" s="70"/>
      <c r="D56" s="81">
        <f t="shared" si="4"/>
        <v>193</v>
      </c>
      <c r="E56" s="70"/>
      <c r="F56" s="81">
        <f>F42+F29+F16+F3</f>
        <v>121</v>
      </c>
      <c r="G56" s="70"/>
      <c r="H56" s="81">
        <f>H42+H29+H16+H3</f>
        <v>111</v>
      </c>
      <c r="I56" s="70"/>
      <c r="J56" s="81">
        <f>J42+J29+J16+J3</f>
        <v>85</v>
      </c>
      <c r="K56" s="70"/>
      <c r="L56" s="81">
        <f>L42+L29+L16+L3</f>
        <v>146</v>
      </c>
      <c r="M56" s="70"/>
      <c r="N56" s="81">
        <f>N42+N29+N16+N3</f>
        <v>37</v>
      </c>
      <c r="O56" s="70"/>
      <c r="P56" s="69">
        <f t="shared" si="5"/>
        <v>-263</v>
      </c>
      <c r="Q56" s="70"/>
      <c r="R56" s="69">
        <f t="shared" si="5"/>
        <v>-94</v>
      </c>
      <c r="S56" s="69">
        <f t="shared" si="5"/>
        <v>0</v>
      </c>
      <c r="T56" s="69">
        <f t="shared" si="5"/>
        <v>0</v>
      </c>
      <c r="U56" s="69">
        <f t="shared" si="5"/>
        <v>0</v>
      </c>
      <c r="V56" s="69">
        <f t="shared" si="5"/>
        <v>0</v>
      </c>
      <c r="W56" s="65"/>
      <c r="X56" s="65"/>
    </row>
    <row r="57" spans="1:24" s="62" customFormat="1">
      <c r="A57" s="71" t="s">
        <v>32</v>
      </c>
      <c r="B57" s="70"/>
      <c r="C57" s="70"/>
      <c r="D57" s="81">
        <f t="shared" si="4"/>
        <v>265</v>
      </c>
      <c r="E57" s="70"/>
      <c r="F57" s="81">
        <f>F43+F30+F17+F4</f>
        <v>370</v>
      </c>
      <c r="G57" s="70"/>
      <c r="H57" s="81">
        <f>H43+H30+H17+H4</f>
        <v>580</v>
      </c>
      <c r="I57" s="70"/>
      <c r="J57" s="81">
        <f>J43+J30+J17+J4</f>
        <v>498</v>
      </c>
      <c r="K57" s="70"/>
      <c r="L57" s="81">
        <f>L43+L30+L17+L4</f>
        <v>560</v>
      </c>
      <c r="M57" s="70"/>
      <c r="N57" s="81">
        <f>N43+N30+N17+N4</f>
        <v>560</v>
      </c>
      <c r="O57" s="70"/>
      <c r="P57" s="69">
        <f t="shared" si="5"/>
        <v>-61</v>
      </c>
      <c r="Q57" s="70"/>
      <c r="R57" s="69">
        <f t="shared" si="5"/>
        <v>-26</v>
      </c>
      <c r="S57" s="69">
        <f t="shared" si="5"/>
        <v>0</v>
      </c>
      <c r="T57" s="69">
        <f t="shared" si="5"/>
        <v>0</v>
      </c>
      <c r="U57" s="69">
        <f t="shared" si="5"/>
        <v>0</v>
      </c>
      <c r="V57" s="69">
        <f t="shared" si="5"/>
        <v>0</v>
      </c>
      <c r="W57" s="65"/>
      <c r="X57" s="65"/>
    </row>
    <row r="58" spans="1:24" s="62" customFormat="1">
      <c r="A58" s="71" t="s">
        <v>31</v>
      </c>
      <c r="B58" s="70"/>
      <c r="C58" s="70"/>
      <c r="D58" s="81">
        <f t="shared" si="4"/>
        <v>-2</v>
      </c>
      <c r="E58" s="70"/>
      <c r="F58" s="81">
        <f t="shared" si="5"/>
        <v>52</v>
      </c>
      <c r="G58" s="70"/>
      <c r="H58" s="69">
        <f t="shared" si="5"/>
        <v>-65</v>
      </c>
      <c r="I58" s="70"/>
      <c r="J58" s="81">
        <f t="shared" si="5"/>
        <v>227</v>
      </c>
      <c r="K58" s="70"/>
      <c r="L58" s="81">
        <f t="shared" si="5"/>
        <v>261</v>
      </c>
      <c r="M58" s="70"/>
      <c r="N58" s="81">
        <f t="shared" si="5"/>
        <v>238</v>
      </c>
      <c r="O58" s="70"/>
      <c r="P58" s="81">
        <f t="shared" si="5"/>
        <v>39</v>
      </c>
      <c r="Q58" s="70"/>
      <c r="R58" s="81">
        <f t="shared" si="5"/>
        <v>119</v>
      </c>
      <c r="S58" s="69">
        <f t="shared" si="5"/>
        <v>0</v>
      </c>
      <c r="T58" s="69">
        <f t="shared" si="5"/>
        <v>0</v>
      </c>
      <c r="U58" s="69">
        <f t="shared" si="5"/>
        <v>0</v>
      </c>
      <c r="V58" s="69">
        <f t="shared" si="5"/>
        <v>0</v>
      </c>
      <c r="W58" s="65"/>
      <c r="X58" s="65"/>
    </row>
    <row r="59" spans="1:24" s="62" customFormat="1">
      <c r="A59" s="71" t="s">
        <v>30</v>
      </c>
      <c r="B59" s="70"/>
      <c r="C59" s="70"/>
      <c r="D59" s="81">
        <f t="shared" si="4"/>
        <v>168</v>
      </c>
      <c r="E59" s="70"/>
      <c r="F59" s="81">
        <f t="shared" si="5"/>
        <v>255</v>
      </c>
      <c r="G59" s="70"/>
      <c r="H59" s="81">
        <f t="shared" si="5"/>
        <v>433</v>
      </c>
      <c r="I59" s="70"/>
      <c r="J59" s="81">
        <f t="shared" si="5"/>
        <v>417</v>
      </c>
      <c r="K59" s="70"/>
      <c r="L59" s="81">
        <f t="shared" si="5"/>
        <v>941</v>
      </c>
      <c r="M59" s="131"/>
      <c r="N59" s="81">
        <f t="shared" si="5"/>
        <v>726</v>
      </c>
      <c r="O59" s="70"/>
      <c r="P59" s="81">
        <f t="shared" si="5"/>
        <v>625</v>
      </c>
      <c r="Q59" s="131"/>
      <c r="R59" s="81">
        <f t="shared" si="5"/>
        <v>79</v>
      </c>
      <c r="S59" s="69">
        <f t="shared" si="5"/>
        <v>0</v>
      </c>
      <c r="T59" s="69">
        <f t="shared" si="5"/>
        <v>0</v>
      </c>
      <c r="U59" s="69">
        <f t="shared" si="5"/>
        <v>0</v>
      </c>
      <c r="V59" s="69">
        <f t="shared" si="5"/>
        <v>0</v>
      </c>
      <c r="W59" s="65"/>
      <c r="X59" s="65"/>
    </row>
    <row r="60" spans="1:24" s="62" customFormat="1">
      <c r="A60" s="71" t="s">
        <v>29</v>
      </c>
      <c r="B60" s="70"/>
      <c r="C60" s="70"/>
      <c r="D60" s="81">
        <f t="shared" si="4"/>
        <v>70</v>
      </c>
      <c r="E60" s="70"/>
      <c r="F60" s="81">
        <f t="shared" si="5"/>
        <v>12</v>
      </c>
      <c r="G60" s="70"/>
      <c r="H60" s="81">
        <f t="shared" si="5"/>
        <v>240</v>
      </c>
      <c r="I60" s="70"/>
      <c r="J60" s="81">
        <f t="shared" si="5"/>
        <v>87</v>
      </c>
      <c r="K60" s="70"/>
      <c r="L60" s="81">
        <f t="shared" si="5"/>
        <v>191</v>
      </c>
      <c r="M60" s="131"/>
      <c r="N60" s="81">
        <f t="shared" si="5"/>
        <v>170</v>
      </c>
      <c r="O60" s="70"/>
      <c r="P60" s="69">
        <f t="shared" si="5"/>
        <v>-278</v>
      </c>
      <c r="Q60" s="70"/>
      <c r="R60" s="69">
        <f t="shared" si="5"/>
        <v>-120</v>
      </c>
      <c r="S60" s="69">
        <f t="shared" si="5"/>
        <v>0</v>
      </c>
      <c r="T60" s="69">
        <f t="shared" si="5"/>
        <v>0</v>
      </c>
      <c r="U60" s="69">
        <f t="shared" si="5"/>
        <v>0</v>
      </c>
      <c r="V60" s="69">
        <f t="shared" si="5"/>
        <v>0</v>
      </c>
      <c r="W60" s="65"/>
      <c r="X60" s="65"/>
    </row>
    <row r="61" spans="1:24" s="62" customFormat="1">
      <c r="A61" s="71" t="s">
        <v>28</v>
      </c>
      <c r="B61" s="70"/>
      <c r="C61" s="70"/>
      <c r="D61" s="81">
        <f t="shared" si="4"/>
        <v>33</v>
      </c>
      <c r="E61" s="70"/>
      <c r="F61" s="81">
        <f t="shared" si="5"/>
        <v>102</v>
      </c>
      <c r="G61" s="70"/>
      <c r="H61" s="81">
        <f t="shared" si="5"/>
        <v>81</v>
      </c>
      <c r="I61" s="70"/>
      <c r="J61" s="81">
        <f t="shared" si="5"/>
        <v>98</v>
      </c>
      <c r="K61" s="70"/>
      <c r="L61" s="81">
        <f t="shared" si="5"/>
        <v>44</v>
      </c>
      <c r="M61" s="70"/>
      <c r="N61" s="81">
        <f t="shared" si="5"/>
        <v>-22</v>
      </c>
      <c r="O61" s="70"/>
      <c r="P61" s="69">
        <f t="shared" si="5"/>
        <v>-33</v>
      </c>
      <c r="Q61" s="70"/>
      <c r="R61" s="81">
        <f t="shared" si="5"/>
        <v>10</v>
      </c>
      <c r="S61" s="69">
        <f t="shared" si="5"/>
        <v>0</v>
      </c>
      <c r="T61" s="69">
        <f t="shared" si="5"/>
        <v>0</v>
      </c>
      <c r="U61" s="69">
        <f t="shared" si="5"/>
        <v>0</v>
      </c>
      <c r="V61" s="69">
        <f t="shared" si="5"/>
        <v>0</v>
      </c>
      <c r="W61" s="65"/>
      <c r="X61" s="65"/>
    </row>
    <row r="62" spans="1:24" s="62" customFormat="1">
      <c r="A62" s="71" t="s">
        <v>27</v>
      </c>
      <c r="B62" s="70"/>
      <c r="C62" s="70"/>
      <c r="D62" s="69">
        <f t="shared" si="4"/>
        <v>-176</v>
      </c>
      <c r="E62" s="70"/>
      <c r="F62" s="69">
        <f t="shared" si="5"/>
        <v>-119</v>
      </c>
      <c r="G62" s="70"/>
      <c r="H62" s="69">
        <f t="shared" si="5"/>
        <v>-251</v>
      </c>
      <c r="I62" s="70"/>
      <c r="J62" s="69">
        <f t="shared" si="5"/>
        <v>-254</v>
      </c>
      <c r="K62" s="70"/>
      <c r="L62" s="69">
        <f t="shared" si="5"/>
        <v>-287</v>
      </c>
      <c r="M62" s="70"/>
      <c r="N62" s="69">
        <f t="shared" si="5"/>
        <v>-263</v>
      </c>
      <c r="O62" s="70"/>
      <c r="P62" s="69">
        <f t="shared" si="5"/>
        <v>-133</v>
      </c>
      <c r="Q62" s="70"/>
      <c r="R62" s="69">
        <f t="shared" si="5"/>
        <v>-73</v>
      </c>
      <c r="S62" s="69">
        <f t="shared" si="5"/>
        <v>0</v>
      </c>
      <c r="T62" s="69">
        <f t="shared" si="5"/>
        <v>0</v>
      </c>
      <c r="U62" s="69">
        <f t="shared" si="5"/>
        <v>0</v>
      </c>
      <c r="V62" s="69">
        <f t="shared" si="5"/>
        <v>0</v>
      </c>
      <c r="W62" s="65"/>
      <c r="X62" s="65"/>
    </row>
    <row r="63" spans="1:24" s="62" customFormat="1">
      <c r="A63" s="71" t="s">
        <v>26</v>
      </c>
      <c r="B63" s="70"/>
      <c r="C63" s="70"/>
      <c r="D63" s="81">
        <f t="shared" si="4"/>
        <v>221</v>
      </c>
      <c r="E63" s="70"/>
      <c r="F63" s="81">
        <f t="shared" si="5"/>
        <v>219</v>
      </c>
      <c r="G63" s="70"/>
      <c r="H63" s="81">
        <f t="shared" si="5"/>
        <v>667</v>
      </c>
      <c r="I63" s="70"/>
      <c r="J63" s="81">
        <f t="shared" si="5"/>
        <v>323</v>
      </c>
      <c r="K63" s="70"/>
      <c r="L63" s="81">
        <f t="shared" si="5"/>
        <v>277</v>
      </c>
      <c r="M63" s="70"/>
      <c r="N63" s="81">
        <f t="shared" si="5"/>
        <v>76</v>
      </c>
      <c r="O63" s="70"/>
      <c r="P63" s="69">
        <f t="shared" si="5"/>
        <v>-219</v>
      </c>
      <c r="Q63" s="70"/>
      <c r="R63" s="69">
        <f t="shared" si="5"/>
        <v>-15</v>
      </c>
      <c r="S63" s="69">
        <f t="shared" si="5"/>
        <v>0</v>
      </c>
      <c r="T63" s="69">
        <f t="shared" si="5"/>
        <v>0</v>
      </c>
      <c r="U63" s="69">
        <f t="shared" si="5"/>
        <v>0</v>
      </c>
      <c r="V63" s="69">
        <f t="shared" si="5"/>
        <v>0</v>
      </c>
      <c r="W63" s="65"/>
      <c r="X63" s="65"/>
    </row>
    <row r="64" spans="1:24" s="62" customFormat="1">
      <c r="A64" s="71" t="s">
        <v>25</v>
      </c>
      <c r="B64" s="70"/>
      <c r="C64" s="70"/>
      <c r="D64" s="81">
        <f t="shared" si="4"/>
        <v>4</v>
      </c>
      <c r="E64" s="70"/>
      <c r="F64" s="69">
        <f t="shared" si="5"/>
        <v>-4</v>
      </c>
      <c r="G64" s="70"/>
      <c r="H64" s="69">
        <f t="shared" si="5"/>
        <v>-140</v>
      </c>
      <c r="I64" s="70"/>
      <c r="J64" s="69">
        <f t="shared" si="5"/>
        <v>-26</v>
      </c>
      <c r="K64" s="70"/>
      <c r="L64" s="81">
        <f t="shared" si="5"/>
        <v>71</v>
      </c>
      <c r="M64" s="70"/>
      <c r="N64" s="81">
        <f t="shared" si="5"/>
        <v>98</v>
      </c>
      <c r="O64" s="70"/>
      <c r="P64" s="81">
        <f t="shared" si="5"/>
        <v>179</v>
      </c>
      <c r="Q64" s="70"/>
      <c r="R64" s="81">
        <f t="shared" si="5"/>
        <v>98</v>
      </c>
      <c r="S64" s="69">
        <f t="shared" si="5"/>
        <v>0</v>
      </c>
      <c r="T64" s="69">
        <f t="shared" si="5"/>
        <v>0</v>
      </c>
      <c r="U64" s="69">
        <f t="shared" si="5"/>
        <v>0</v>
      </c>
      <c r="V64" s="69">
        <f t="shared" si="5"/>
        <v>0</v>
      </c>
      <c r="W64" s="65"/>
      <c r="X64" s="65"/>
    </row>
    <row r="65" spans="1:24" s="62" customFormat="1">
      <c r="A65" s="71" t="s">
        <v>24</v>
      </c>
      <c r="B65" s="70"/>
      <c r="C65" s="70"/>
      <c r="D65" s="81">
        <f t="shared" si="4"/>
        <v>407</v>
      </c>
      <c r="E65" s="70"/>
      <c r="F65" s="81">
        <f t="shared" si="5"/>
        <v>456</v>
      </c>
      <c r="G65" s="70"/>
      <c r="H65" s="81">
        <f t="shared" si="5"/>
        <v>423</v>
      </c>
      <c r="I65" s="70"/>
      <c r="J65" s="81">
        <f t="shared" si="5"/>
        <v>416</v>
      </c>
      <c r="K65" s="70"/>
      <c r="L65" s="81">
        <f t="shared" si="5"/>
        <v>548</v>
      </c>
      <c r="M65" s="70"/>
      <c r="N65" s="81">
        <f t="shared" si="5"/>
        <v>456</v>
      </c>
      <c r="O65" s="70"/>
      <c r="P65" s="81">
        <f t="shared" si="5"/>
        <v>128</v>
      </c>
      <c r="Q65" s="70"/>
      <c r="R65" s="81">
        <f t="shared" si="5"/>
        <v>-44</v>
      </c>
      <c r="S65" s="69">
        <f t="shared" si="5"/>
        <v>0</v>
      </c>
      <c r="T65" s="69">
        <f t="shared" si="5"/>
        <v>0</v>
      </c>
      <c r="U65" s="69">
        <f t="shared" si="5"/>
        <v>0</v>
      </c>
      <c r="V65" s="69">
        <f t="shared" si="5"/>
        <v>0</v>
      </c>
      <c r="W65" s="65"/>
      <c r="X65" s="65"/>
    </row>
    <row r="66" spans="1:24" s="62" customFormat="1">
      <c r="A66" s="71" t="s">
        <v>23</v>
      </c>
      <c r="B66" s="70"/>
      <c r="C66" s="70"/>
      <c r="D66" s="81">
        <f t="shared" si="4"/>
        <v>523</v>
      </c>
      <c r="E66" s="70"/>
      <c r="F66" s="81">
        <f t="shared" si="5"/>
        <v>350</v>
      </c>
      <c r="G66" s="70"/>
      <c r="H66" s="81">
        <f t="shared" si="5"/>
        <v>174</v>
      </c>
      <c r="I66" s="70"/>
      <c r="J66" s="81">
        <f t="shared" si="5"/>
        <v>235</v>
      </c>
      <c r="K66" s="70"/>
      <c r="L66" s="81">
        <f t="shared" si="5"/>
        <v>818</v>
      </c>
      <c r="M66" s="70"/>
      <c r="N66" s="81">
        <f t="shared" si="5"/>
        <v>425</v>
      </c>
      <c r="O66" s="70"/>
      <c r="P66" s="81">
        <f t="shared" si="5"/>
        <v>627</v>
      </c>
      <c r="Q66" s="70"/>
      <c r="R66" s="81">
        <f t="shared" si="5"/>
        <v>222</v>
      </c>
      <c r="S66" s="69">
        <f t="shared" si="5"/>
        <v>0</v>
      </c>
      <c r="T66" s="69">
        <f t="shared" si="5"/>
        <v>0</v>
      </c>
      <c r="U66" s="69">
        <f t="shared" si="5"/>
        <v>0</v>
      </c>
      <c r="V66" s="69">
        <f t="shared" si="5"/>
        <v>0</v>
      </c>
      <c r="W66" s="65"/>
      <c r="X66" s="65"/>
    </row>
    <row r="67" spans="1:24" s="104" customFormat="1" ht="15.75">
      <c r="A67" s="102" t="s">
        <v>87</v>
      </c>
      <c r="B67" s="102"/>
      <c r="C67" s="102"/>
      <c r="D67" s="101">
        <f>SUM(D55:D66)</f>
        <v>1701</v>
      </c>
      <c r="E67" s="102"/>
      <c r="F67" s="101">
        <f t="shared" ref="F67:R67" si="6">SUM(F55:F66)</f>
        <v>2263</v>
      </c>
      <c r="G67" s="102"/>
      <c r="H67" s="101">
        <f t="shared" si="6"/>
        <v>2512</v>
      </c>
      <c r="I67" s="102"/>
      <c r="J67" s="101">
        <f>SUM(J55:J66)</f>
        <v>2348</v>
      </c>
      <c r="K67" s="102"/>
      <c r="L67" s="101">
        <f t="shared" si="6"/>
        <v>4153</v>
      </c>
      <c r="M67" s="102"/>
      <c r="N67" s="101">
        <f t="shared" si="6"/>
        <v>3040</v>
      </c>
      <c r="O67" s="102"/>
      <c r="P67" s="101">
        <f t="shared" si="6"/>
        <v>1026</v>
      </c>
      <c r="Q67" s="102"/>
      <c r="R67" s="101">
        <f t="shared" si="6"/>
        <v>-32</v>
      </c>
      <c r="S67" s="105">
        <f>SUM(S55:S66)</f>
        <v>0</v>
      </c>
      <c r="T67" s="105">
        <f>SUM(T55:T66)</f>
        <v>0</v>
      </c>
      <c r="U67" s="105">
        <f>SUM(U55:U66)</f>
        <v>0</v>
      </c>
      <c r="V67" s="105">
        <f>SUM(V55:V66)</f>
        <v>0</v>
      </c>
      <c r="W67" s="106"/>
      <c r="X67" s="106"/>
    </row>
    <row r="68" spans="1:24" s="104" customFormat="1" ht="15.75">
      <c r="A68" s="102" t="s">
        <v>86</v>
      </c>
      <c r="B68" s="102"/>
      <c r="C68" s="102"/>
      <c r="D68" s="155">
        <f>SUM(D67:J67)</f>
        <v>8824</v>
      </c>
      <c r="E68" s="156"/>
      <c r="F68" s="156"/>
      <c r="G68" s="156"/>
      <c r="H68" s="156"/>
      <c r="I68" s="156"/>
      <c r="J68" s="157"/>
      <c r="K68" s="102"/>
      <c r="L68" s="158">
        <f>SUM(L67:R67)</f>
        <v>8187</v>
      </c>
      <c r="M68" s="159"/>
      <c r="N68" s="159"/>
      <c r="O68" s="159"/>
      <c r="P68" s="159"/>
      <c r="Q68" s="159"/>
      <c r="R68" s="160"/>
      <c r="S68" s="161">
        <f>SUM(S67:V67)</f>
        <v>0</v>
      </c>
      <c r="T68" s="162"/>
      <c r="U68" s="162"/>
      <c r="V68" s="163"/>
      <c r="W68" s="103"/>
      <c r="X68" s="103"/>
    </row>
    <row r="69" spans="1:24">
      <c r="D69" s="64"/>
      <c r="F69" s="64"/>
      <c r="H69" s="64"/>
      <c r="J69" s="64"/>
      <c r="L69" s="64"/>
      <c r="N69" s="64"/>
      <c r="P69" s="64"/>
      <c r="R69" s="64"/>
      <c r="S69" s="64"/>
      <c r="T69" s="64"/>
      <c r="U69" s="64"/>
      <c r="V69" s="64"/>
      <c r="W69" s="64"/>
      <c r="X69" s="64"/>
    </row>
    <row r="70" spans="1:24">
      <c r="D70" s="64"/>
      <c r="F70" s="64"/>
      <c r="H70" s="64"/>
      <c r="J70" s="64"/>
      <c r="L70" s="64"/>
      <c r="N70" s="64"/>
      <c r="P70" s="64"/>
      <c r="R70" s="64"/>
      <c r="S70" s="64"/>
      <c r="T70" s="64"/>
      <c r="U70" s="64"/>
      <c r="V70" s="64"/>
      <c r="W70" s="64"/>
      <c r="X70" s="64"/>
    </row>
    <row r="71" spans="1:24">
      <c r="D71" s="64"/>
      <c r="F71" s="64"/>
      <c r="H71" s="64"/>
      <c r="J71" s="64"/>
      <c r="L71" s="64"/>
      <c r="N71" s="64"/>
      <c r="P71" s="64"/>
      <c r="R71" s="64"/>
      <c r="S71" s="64"/>
      <c r="T71" s="64"/>
      <c r="U71" s="64"/>
      <c r="V71" s="64"/>
      <c r="W71" s="64"/>
      <c r="X71" s="64"/>
    </row>
    <row r="72" spans="1:24">
      <c r="D72" s="64"/>
      <c r="F72" s="64"/>
      <c r="H72" s="64"/>
      <c r="J72" s="64"/>
      <c r="L72" s="64"/>
      <c r="N72" s="64"/>
      <c r="P72" s="64"/>
      <c r="R72" s="64"/>
      <c r="S72" s="64"/>
      <c r="T72" s="64"/>
      <c r="U72" s="64"/>
      <c r="V72" s="64"/>
      <c r="W72" s="64"/>
      <c r="X72" s="64"/>
    </row>
    <row r="73" spans="1:24">
      <c r="D73" s="64"/>
      <c r="F73" s="64"/>
      <c r="H73" s="64"/>
      <c r="J73" s="64"/>
      <c r="L73" s="64"/>
      <c r="N73" s="64"/>
      <c r="P73" s="64"/>
      <c r="R73" s="64"/>
      <c r="S73" s="64"/>
      <c r="T73" s="64"/>
      <c r="U73" s="64"/>
      <c r="V73" s="64"/>
      <c r="W73" s="64"/>
      <c r="X73" s="64"/>
    </row>
    <row r="74" spans="1:24">
      <c r="D74" s="64"/>
      <c r="F74" s="64"/>
      <c r="H74" s="64"/>
      <c r="J74" s="64"/>
      <c r="L74" s="64"/>
      <c r="N74" s="64"/>
      <c r="P74" s="64"/>
      <c r="R74" s="64"/>
      <c r="S74" s="64"/>
      <c r="T74" s="64"/>
      <c r="U74" s="64"/>
      <c r="V74" s="64"/>
      <c r="W74" s="64"/>
      <c r="X74" s="64"/>
    </row>
    <row r="75" spans="1:24">
      <c r="D75" s="64"/>
      <c r="F75" s="64"/>
      <c r="H75" s="64"/>
      <c r="J75" s="64"/>
      <c r="L75" s="64"/>
      <c r="N75" s="64"/>
      <c r="P75" s="64"/>
      <c r="R75" s="64"/>
      <c r="S75" s="64"/>
      <c r="T75" s="64"/>
      <c r="U75" s="64"/>
      <c r="V75" s="64"/>
      <c r="W75" s="64"/>
      <c r="X75" s="64"/>
    </row>
    <row r="76" spans="1:24">
      <c r="D76" s="64"/>
      <c r="F76" s="64"/>
      <c r="H76" s="64"/>
      <c r="J76" s="64"/>
      <c r="L76" s="64"/>
      <c r="N76" s="64"/>
      <c r="P76" s="64"/>
      <c r="R76" s="64"/>
      <c r="S76" s="64"/>
      <c r="T76" s="64"/>
      <c r="U76" s="64"/>
      <c r="V76" s="64"/>
      <c r="W76" s="64"/>
      <c r="X76" s="64"/>
    </row>
    <row r="77" spans="1:24">
      <c r="D77" s="64"/>
      <c r="F77" s="64"/>
      <c r="H77" s="64"/>
      <c r="J77" s="64"/>
      <c r="L77" s="64"/>
      <c r="N77" s="64"/>
      <c r="P77" s="64"/>
      <c r="R77" s="64"/>
      <c r="S77" s="64"/>
      <c r="T77" s="64"/>
      <c r="U77" s="64"/>
      <c r="V77" s="64"/>
      <c r="W77" s="64"/>
      <c r="X77" s="64"/>
    </row>
    <row r="78" spans="1:24">
      <c r="D78" s="64"/>
      <c r="F78" s="64"/>
      <c r="H78" s="64"/>
      <c r="J78" s="64"/>
      <c r="L78" s="64"/>
      <c r="N78" s="64"/>
      <c r="P78" s="64"/>
      <c r="R78" s="64"/>
      <c r="S78" s="64"/>
      <c r="T78" s="64"/>
      <c r="U78" s="64"/>
      <c r="V78" s="64"/>
      <c r="W78" s="64"/>
      <c r="X78" s="64"/>
    </row>
    <row r="79" spans="1:24">
      <c r="D79" s="64"/>
      <c r="F79" s="64"/>
      <c r="H79" s="64"/>
      <c r="J79" s="64"/>
      <c r="L79" s="64"/>
      <c r="N79" s="64"/>
      <c r="P79" s="64"/>
      <c r="R79" s="64"/>
      <c r="S79" s="64"/>
      <c r="T79" s="64"/>
      <c r="U79" s="64"/>
      <c r="V79" s="64"/>
      <c r="W79" s="64"/>
      <c r="X79" s="64"/>
    </row>
    <row r="80" spans="1:24">
      <c r="D80" s="64"/>
      <c r="F80" s="64"/>
      <c r="H80" s="64"/>
      <c r="J80" s="64"/>
      <c r="L80" s="64"/>
      <c r="N80" s="64"/>
      <c r="P80" s="64"/>
      <c r="R80" s="64"/>
      <c r="S80" s="64"/>
      <c r="T80" s="64"/>
      <c r="U80" s="64"/>
      <c r="V80" s="64"/>
      <c r="W80" s="64"/>
      <c r="X80" s="64"/>
    </row>
    <row r="81" spans="4:24">
      <c r="D81" s="64"/>
      <c r="F81" s="64"/>
      <c r="H81" s="64"/>
      <c r="J81" s="64"/>
      <c r="L81" s="64"/>
      <c r="N81" s="64"/>
      <c r="P81" s="64"/>
      <c r="R81" s="64"/>
      <c r="S81" s="64"/>
      <c r="T81" s="64"/>
      <c r="U81" s="64"/>
      <c r="V81" s="64"/>
      <c r="W81" s="64"/>
      <c r="X81" s="64"/>
    </row>
    <row r="82" spans="4:24">
      <c r="D82" s="64"/>
      <c r="F82" s="64"/>
      <c r="H82" s="64"/>
      <c r="J82" s="64"/>
      <c r="L82" s="64"/>
      <c r="N82" s="64"/>
      <c r="P82" s="64"/>
      <c r="R82" s="64"/>
      <c r="S82" s="64"/>
      <c r="T82" s="64"/>
      <c r="U82" s="64"/>
      <c r="V82" s="64"/>
      <c r="W82" s="64"/>
      <c r="X82" s="64"/>
    </row>
    <row r="83" spans="4:24">
      <c r="D83" s="64"/>
      <c r="F83" s="64"/>
      <c r="H83" s="64"/>
      <c r="J83" s="64"/>
      <c r="L83" s="64"/>
      <c r="N83" s="64"/>
      <c r="P83" s="64"/>
      <c r="R83" s="64"/>
      <c r="S83" s="64"/>
      <c r="T83" s="64"/>
      <c r="U83" s="64"/>
      <c r="V83" s="64"/>
      <c r="W83" s="64"/>
      <c r="X83" s="64"/>
    </row>
    <row r="84" spans="4:24">
      <c r="D84" s="64"/>
      <c r="F84" s="64"/>
      <c r="H84" s="64"/>
      <c r="J84" s="64"/>
      <c r="L84" s="64"/>
      <c r="N84" s="64"/>
      <c r="P84" s="64"/>
      <c r="R84" s="64"/>
      <c r="S84" s="64"/>
      <c r="T84" s="64"/>
      <c r="U84" s="64"/>
      <c r="V84" s="64"/>
      <c r="W84" s="64"/>
      <c r="X84" s="64"/>
    </row>
    <row r="85" spans="4:24">
      <c r="D85" s="64"/>
      <c r="F85" s="64"/>
      <c r="H85" s="64"/>
      <c r="J85" s="64"/>
      <c r="L85" s="64"/>
      <c r="N85" s="64"/>
      <c r="P85" s="64"/>
      <c r="R85" s="64"/>
      <c r="S85" s="64"/>
      <c r="T85" s="64"/>
      <c r="U85" s="64"/>
      <c r="V85" s="64"/>
      <c r="W85" s="64"/>
      <c r="X85" s="64"/>
    </row>
    <row r="86" spans="4:24">
      <c r="D86" s="64"/>
      <c r="F86" s="64"/>
      <c r="H86" s="64"/>
      <c r="J86" s="64"/>
      <c r="L86" s="64"/>
      <c r="N86" s="64"/>
      <c r="P86" s="64"/>
      <c r="R86" s="64"/>
      <c r="S86" s="64"/>
      <c r="T86" s="64"/>
      <c r="U86" s="64"/>
      <c r="V86" s="64"/>
      <c r="W86" s="64"/>
      <c r="X86" s="64"/>
    </row>
    <row r="87" spans="4:24">
      <c r="D87" s="64"/>
      <c r="F87" s="64"/>
      <c r="H87" s="64"/>
      <c r="J87" s="64"/>
      <c r="L87" s="64"/>
      <c r="N87" s="64"/>
      <c r="P87" s="64"/>
      <c r="R87" s="64"/>
      <c r="S87" s="64"/>
      <c r="T87" s="64"/>
      <c r="U87" s="64"/>
      <c r="V87" s="64"/>
      <c r="W87" s="64"/>
      <c r="X87" s="64"/>
    </row>
    <row r="88" spans="4:24">
      <c r="D88" s="64"/>
      <c r="F88" s="64"/>
      <c r="H88" s="64"/>
      <c r="J88" s="64"/>
      <c r="L88" s="64"/>
      <c r="N88" s="64"/>
      <c r="P88" s="64"/>
      <c r="R88" s="64"/>
      <c r="S88" s="64"/>
      <c r="T88" s="64"/>
      <c r="U88" s="64"/>
      <c r="V88" s="64"/>
      <c r="W88" s="64"/>
      <c r="X88" s="64"/>
    </row>
    <row r="89" spans="4:24">
      <c r="D89" s="64"/>
      <c r="F89" s="64"/>
      <c r="H89" s="64"/>
      <c r="J89" s="64"/>
      <c r="L89" s="64"/>
      <c r="N89" s="64"/>
      <c r="P89" s="64"/>
      <c r="R89" s="64"/>
      <c r="S89" s="64"/>
      <c r="T89" s="64"/>
      <c r="U89" s="64"/>
      <c r="V89" s="64"/>
      <c r="W89" s="64"/>
      <c r="X89" s="64"/>
    </row>
    <row r="90" spans="4:24">
      <c r="D90" s="64"/>
      <c r="F90" s="64"/>
      <c r="H90" s="64"/>
      <c r="J90" s="64"/>
      <c r="L90" s="64"/>
      <c r="N90" s="64"/>
      <c r="P90" s="64"/>
      <c r="R90" s="64"/>
      <c r="S90" s="64"/>
      <c r="T90" s="64"/>
      <c r="U90" s="64"/>
      <c r="V90" s="64"/>
      <c r="W90" s="64"/>
      <c r="X90" s="64"/>
    </row>
    <row r="91" spans="4:24">
      <c r="D91" s="64"/>
      <c r="F91" s="64"/>
      <c r="H91" s="64"/>
      <c r="J91" s="64"/>
      <c r="L91" s="64"/>
      <c r="N91" s="64"/>
      <c r="P91" s="64"/>
      <c r="R91" s="64"/>
      <c r="S91" s="64"/>
      <c r="T91" s="64"/>
      <c r="U91" s="64"/>
      <c r="V91" s="64"/>
      <c r="W91" s="64"/>
      <c r="X91" s="64"/>
    </row>
    <row r="92" spans="4:24">
      <c r="D92" s="64"/>
      <c r="F92" s="64"/>
      <c r="H92" s="64"/>
      <c r="J92" s="64"/>
      <c r="L92" s="64"/>
      <c r="N92" s="64"/>
      <c r="P92" s="64"/>
      <c r="R92" s="64"/>
      <c r="S92" s="64"/>
      <c r="T92" s="64"/>
      <c r="U92" s="64"/>
      <c r="V92" s="64"/>
      <c r="W92" s="64"/>
      <c r="X92" s="64"/>
    </row>
    <row r="93" spans="4:24">
      <c r="D93" s="64"/>
      <c r="F93" s="64"/>
      <c r="H93" s="64"/>
      <c r="J93" s="64"/>
      <c r="L93" s="64"/>
      <c r="N93" s="64"/>
      <c r="P93" s="64"/>
      <c r="R93" s="64"/>
      <c r="S93" s="64"/>
      <c r="T93" s="64"/>
      <c r="U93" s="64"/>
      <c r="V93" s="64"/>
      <c r="W93" s="64"/>
      <c r="X93" s="64"/>
    </row>
    <row r="94" spans="4:24">
      <c r="D94" s="64"/>
      <c r="F94" s="64"/>
      <c r="H94" s="64"/>
      <c r="J94" s="64"/>
      <c r="L94" s="64"/>
      <c r="N94" s="64"/>
      <c r="P94" s="64"/>
      <c r="R94" s="64"/>
      <c r="S94" s="64"/>
      <c r="T94" s="64"/>
      <c r="U94" s="64"/>
      <c r="V94" s="64"/>
      <c r="W94" s="64"/>
      <c r="X94" s="64"/>
    </row>
    <row r="95" spans="4:24">
      <c r="D95" s="64"/>
      <c r="F95" s="64"/>
      <c r="H95" s="64"/>
      <c r="J95" s="64"/>
      <c r="L95" s="64"/>
      <c r="N95" s="64"/>
      <c r="P95" s="64"/>
      <c r="R95" s="64"/>
      <c r="S95" s="64"/>
      <c r="T95" s="64"/>
      <c r="U95" s="64"/>
      <c r="V95" s="64"/>
      <c r="W95" s="64"/>
      <c r="X95" s="64"/>
    </row>
    <row r="96" spans="4:24">
      <c r="D96" s="64"/>
      <c r="F96" s="64"/>
      <c r="H96" s="64"/>
      <c r="J96" s="64"/>
      <c r="L96" s="64"/>
      <c r="N96" s="64"/>
      <c r="P96" s="64"/>
      <c r="R96" s="64"/>
      <c r="S96" s="64"/>
      <c r="T96" s="64"/>
      <c r="U96" s="64"/>
      <c r="V96" s="64"/>
      <c r="W96" s="64"/>
      <c r="X96" s="64"/>
    </row>
    <row r="97" spans="4:24">
      <c r="D97" s="64"/>
      <c r="F97" s="64"/>
      <c r="H97" s="64"/>
      <c r="J97" s="64"/>
      <c r="L97" s="64"/>
      <c r="N97" s="64"/>
      <c r="P97" s="64"/>
      <c r="R97" s="64"/>
      <c r="S97" s="64"/>
      <c r="T97" s="64"/>
      <c r="U97" s="64"/>
      <c r="V97" s="64"/>
      <c r="W97" s="64"/>
      <c r="X97" s="64"/>
    </row>
    <row r="98" spans="4:24">
      <c r="D98" s="64"/>
      <c r="F98" s="64"/>
      <c r="H98" s="64"/>
      <c r="J98" s="64"/>
      <c r="L98" s="64"/>
      <c r="N98" s="64"/>
      <c r="P98" s="64"/>
      <c r="R98" s="64"/>
      <c r="S98" s="64"/>
      <c r="T98" s="64"/>
      <c r="U98" s="64"/>
      <c r="V98" s="64"/>
      <c r="W98" s="64"/>
      <c r="X98" s="64"/>
    </row>
    <row r="99" spans="4:24">
      <c r="D99" s="64"/>
      <c r="F99" s="64"/>
      <c r="H99" s="64"/>
      <c r="J99" s="64"/>
      <c r="L99" s="64"/>
      <c r="N99" s="64"/>
      <c r="P99" s="64"/>
      <c r="R99" s="64"/>
      <c r="S99" s="64"/>
      <c r="T99" s="64"/>
      <c r="U99" s="64"/>
      <c r="V99" s="64"/>
      <c r="W99" s="64"/>
      <c r="X99" s="64"/>
    </row>
    <row r="100" spans="4:24">
      <c r="D100" s="64"/>
      <c r="F100" s="64"/>
      <c r="H100" s="64"/>
      <c r="J100" s="64"/>
      <c r="L100" s="64"/>
      <c r="N100" s="64"/>
      <c r="P100" s="64"/>
      <c r="R100" s="64"/>
      <c r="S100" s="64"/>
      <c r="T100" s="64"/>
      <c r="U100" s="64"/>
      <c r="V100" s="64"/>
      <c r="W100" s="64"/>
      <c r="X100" s="64"/>
    </row>
    <row r="101" spans="4:24">
      <c r="D101" s="64"/>
      <c r="F101" s="64"/>
      <c r="H101" s="64"/>
      <c r="J101" s="64"/>
      <c r="L101" s="64"/>
      <c r="N101" s="64"/>
      <c r="P101" s="64"/>
      <c r="R101" s="64"/>
      <c r="S101" s="64"/>
      <c r="T101" s="64"/>
      <c r="U101" s="64"/>
      <c r="V101" s="64"/>
      <c r="W101" s="64"/>
      <c r="X101" s="64"/>
    </row>
    <row r="102" spans="4:24">
      <c r="D102" s="64"/>
      <c r="F102" s="64"/>
      <c r="H102" s="64"/>
      <c r="J102" s="64"/>
      <c r="L102" s="64"/>
      <c r="N102" s="64"/>
      <c r="P102" s="64"/>
      <c r="R102" s="64"/>
      <c r="S102" s="64"/>
      <c r="T102" s="64"/>
      <c r="U102" s="64"/>
      <c r="V102" s="64"/>
      <c r="W102" s="64"/>
      <c r="X102" s="64"/>
    </row>
    <row r="103" spans="4:24">
      <c r="D103" s="64"/>
      <c r="F103" s="64"/>
      <c r="H103" s="64"/>
      <c r="J103" s="64"/>
      <c r="L103" s="64"/>
      <c r="N103" s="64"/>
      <c r="P103" s="64"/>
      <c r="R103" s="64"/>
      <c r="S103" s="64"/>
      <c r="T103" s="64"/>
      <c r="U103" s="64"/>
      <c r="V103" s="64"/>
      <c r="W103" s="64"/>
      <c r="X103" s="64"/>
    </row>
    <row r="104" spans="4:24">
      <c r="D104" s="64"/>
      <c r="F104" s="64"/>
      <c r="H104" s="64"/>
      <c r="J104" s="64"/>
      <c r="L104" s="64"/>
      <c r="N104" s="64"/>
      <c r="P104" s="64"/>
      <c r="R104" s="64"/>
      <c r="S104" s="64"/>
      <c r="T104" s="64"/>
      <c r="U104" s="64"/>
      <c r="V104" s="64"/>
      <c r="W104" s="64"/>
      <c r="X104" s="64"/>
    </row>
    <row r="105" spans="4:24">
      <c r="D105" s="64"/>
      <c r="F105" s="64"/>
      <c r="H105" s="64"/>
      <c r="J105" s="64"/>
      <c r="L105" s="64"/>
      <c r="N105" s="64"/>
      <c r="P105" s="64"/>
      <c r="R105" s="64"/>
      <c r="S105" s="64"/>
      <c r="T105" s="64"/>
      <c r="U105" s="64"/>
      <c r="V105" s="64"/>
      <c r="W105" s="64"/>
      <c r="X105" s="64"/>
    </row>
    <row r="106" spans="4:24">
      <c r="D106" s="64"/>
      <c r="F106" s="64"/>
      <c r="H106" s="64"/>
      <c r="J106" s="64"/>
      <c r="L106" s="64"/>
      <c r="N106" s="64"/>
      <c r="P106" s="64"/>
      <c r="R106" s="64"/>
      <c r="S106" s="64"/>
      <c r="T106" s="64"/>
      <c r="U106" s="64"/>
      <c r="V106" s="64"/>
      <c r="W106" s="64"/>
      <c r="X106" s="64"/>
    </row>
    <row r="107" spans="4:24">
      <c r="D107" s="64"/>
      <c r="F107" s="64"/>
      <c r="H107" s="64"/>
      <c r="J107" s="64"/>
      <c r="L107" s="64"/>
      <c r="N107" s="64"/>
      <c r="P107" s="64"/>
      <c r="R107" s="64"/>
      <c r="S107" s="64"/>
      <c r="T107" s="64"/>
      <c r="U107" s="64"/>
      <c r="V107" s="64"/>
      <c r="W107" s="64"/>
      <c r="X107" s="64"/>
    </row>
    <row r="108" spans="4:24">
      <c r="D108" s="64"/>
      <c r="F108" s="64"/>
      <c r="H108" s="64"/>
      <c r="J108" s="64"/>
      <c r="L108" s="64"/>
      <c r="N108" s="64"/>
      <c r="P108" s="64"/>
      <c r="R108" s="64"/>
      <c r="S108" s="64"/>
      <c r="T108" s="64"/>
      <c r="U108" s="64"/>
      <c r="V108" s="64"/>
      <c r="W108" s="64"/>
      <c r="X108" s="64"/>
    </row>
    <row r="109" spans="4:24">
      <c r="D109" s="64"/>
      <c r="F109" s="64"/>
      <c r="H109" s="64"/>
      <c r="J109" s="64"/>
      <c r="L109" s="64"/>
      <c r="N109" s="64"/>
      <c r="P109" s="64"/>
      <c r="R109" s="64"/>
      <c r="S109" s="64"/>
      <c r="T109" s="64"/>
      <c r="U109" s="64"/>
      <c r="V109" s="64"/>
      <c r="W109" s="64"/>
      <c r="X109" s="64"/>
    </row>
    <row r="110" spans="4:24">
      <c r="D110" s="64"/>
      <c r="F110" s="64"/>
      <c r="H110" s="64"/>
      <c r="J110" s="64"/>
      <c r="L110" s="64"/>
      <c r="N110" s="64"/>
      <c r="P110" s="64"/>
      <c r="R110" s="64"/>
      <c r="S110" s="64"/>
      <c r="T110" s="64"/>
      <c r="U110" s="64"/>
      <c r="V110" s="64"/>
      <c r="W110" s="64"/>
      <c r="X110" s="64"/>
    </row>
    <row r="111" spans="4:24">
      <c r="D111" s="64"/>
      <c r="F111" s="64"/>
      <c r="H111" s="64"/>
      <c r="J111" s="64"/>
      <c r="L111" s="64"/>
      <c r="N111" s="64"/>
      <c r="P111" s="64"/>
      <c r="R111" s="64"/>
      <c r="S111" s="64"/>
      <c r="T111" s="64"/>
      <c r="U111" s="64"/>
      <c r="V111" s="64"/>
      <c r="W111" s="64"/>
      <c r="X111" s="64"/>
    </row>
    <row r="112" spans="4:24">
      <c r="D112" s="64"/>
      <c r="F112" s="64"/>
      <c r="H112" s="64"/>
      <c r="J112" s="64"/>
      <c r="L112" s="64"/>
      <c r="N112" s="64"/>
      <c r="P112" s="64"/>
      <c r="R112" s="64"/>
      <c r="S112" s="64"/>
      <c r="T112" s="64"/>
      <c r="U112" s="64"/>
      <c r="V112" s="64"/>
      <c r="W112" s="64"/>
      <c r="X112" s="64"/>
    </row>
    <row r="113" spans="4:24">
      <c r="D113" s="64"/>
      <c r="F113" s="64"/>
      <c r="H113" s="64"/>
      <c r="J113" s="64"/>
      <c r="L113" s="64"/>
      <c r="N113" s="64"/>
      <c r="P113" s="64"/>
      <c r="R113" s="64"/>
      <c r="S113" s="64"/>
      <c r="T113" s="64"/>
      <c r="U113" s="64"/>
      <c r="V113" s="64"/>
      <c r="W113" s="64"/>
      <c r="X113" s="64"/>
    </row>
    <row r="114" spans="4:24">
      <c r="D114" s="64"/>
      <c r="F114" s="64"/>
      <c r="H114" s="64"/>
      <c r="J114" s="64"/>
      <c r="L114" s="64"/>
      <c r="N114" s="64"/>
      <c r="P114" s="64"/>
      <c r="R114" s="64"/>
      <c r="S114" s="64"/>
      <c r="T114" s="64"/>
      <c r="U114" s="64"/>
      <c r="V114" s="64"/>
      <c r="W114" s="64"/>
      <c r="X114" s="64"/>
    </row>
    <row r="115" spans="4:24">
      <c r="D115" s="64"/>
      <c r="F115" s="64"/>
      <c r="H115" s="64"/>
      <c r="J115" s="64"/>
      <c r="L115" s="64"/>
      <c r="N115" s="64"/>
      <c r="P115" s="64"/>
      <c r="R115" s="64"/>
      <c r="S115" s="64"/>
      <c r="T115" s="64"/>
      <c r="U115" s="64"/>
      <c r="V115" s="64"/>
      <c r="W115" s="64"/>
      <c r="X115" s="64"/>
    </row>
    <row r="116" spans="4:24">
      <c r="D116" s="64"/>
      <c r="F116" s="64"/>
      <c r="H116" s="64"/>
      <c r="J116" s="64"/>
      <c r="L116" s="64"/>
      <c r="N116" s="64"/>
      <c r="P116" s="64"/>
      <c r="R116" s="64"/>
      <c r="S116" s="64"/>
      <c r="T116" s="64"/>
      <c r="U116" s="64"/>
      <c r="V116" s="64"/>
      <c r="W116" s="64"/>
      <c r="X116" s="64"/>
    </row>
    <row r="117" spans="4:24">
      <c r="D117" s="64"/>
      <c r="F117" s="64"/>
      <c r="H117" s="64"/>
      <c r="J117" s="64"/>
      <c r="L117" s="64"/>
      <c r="N117" s="64"/>
      <c r="P117" s="64"/>
      <c r="R117" s="64"/>
      <c r="S117" s="64"/>
      <c r="T117" s="64"/>
      <c r="U117" s="64"/>
      <c r="V117" s="64"/>
      <c r="W117" s="64"/>
      <c r="X117" s="64"/>
    </row>
    <row r="118" spans="4:24">
      <c r="D118" s="64"/>
      <c r="F118" s="64"/>
      <c r="H118" s="64"/>
      <c r="J118" s="64"/>
      <c r="L118" s="64"/>
      <c r="N118" s="64"/>
      <c r="P118" s="64"/>
      <c r="R118" s="64"/>
      <c r="S118" s="64"/>
      <c r="T118" s="64"/>
      <c r="U118" s="64"/>
      <c r="V118" s="64"/>
      <c r="W118" s="64"/>
      <c r="X118" s="64"/>
    </row>
    <row r="119" spans="4:24">
      <c r="D119" s="64"/>
      <c r="F119" s="64"/>
      <c r="H119" s="64"/>
      <c r="J119" s="64"/>
      <c r="L119" s="64"/>
      <c r="N119" s="64"/>
      <c r="P119" s="64"/>
      <c r="R119" s="64"/>
      <c r="S119" s="64"/>
      <c r="T119" s="64"/>
      <c r="U119" s="64"/>
      <c r="V119" s="64"/>
      <c r="W119" s="64"/>
      <c r="X119" s="64"/>
    </row>
    <row r="120" spans="4:24">
      <c r="D120" s="64"/>
      <c r="F120" s="64"/>
      <c r="H120" s="64"/>
      <c r="J120" s="64"/>
      <c r="L120" s="64"/>
      <c r="N120" s="64"/>
      <c r="P120" s="64"/>
      <c r="R120" s="64"/>
      <c r="S120" s="64"/>
      <c r="T120" s="64"/>
      <c r="U120" s="64"/>
      <c r="V120" s="64"/>
      <c r="W120" s="64"/>
      <c r="X120" s="64"/>
    </row>
    <row r="121" spans="4:24">
      <c r="D121" s="64"/>
      <c r="F121" s="64"/>
      <c r="H121" s="64"/>
      <c r="J121" s="64"/>
      <c r="L121" s="64"/>
      <c r="N121" s="64"/>
      <c r="P121" s="64"/>
      <c r="R121" s="64"/>
      <c r="S121" s="64"/>
      <c r="T121" s="64"/>
      <c r="U121" s="64"/>
      <c r="V121" s="64"/>
      <c r="W121" s="64"/>
      <c r="X121" s="64"/>
    </row>
    <row r="122" spans="4:24">
      <c r="D122" s="64"/>
      <c r="F122" s="64"/>
      <c r="H122" s="64"/>
      <c r="J122" s="64"/>
      <c r="L122" s="64"/>
      <c r="N122" s="64"/>
      <c r="P122" s="64"/>
      <c r="R122" s="64"/>
      <c r="S122" s="64"/>
      <c r="T122" s="64"/>
      <c r="U122" s="64"/>
      <c r="V122" s="64"/>
      <c r="W122" s="64"/>
      <c r="X122" s="64"/>
    </row>
    <row r="123" spans="4:24">
      <c r="D123" s="64"/>
      <c r="F123" s="64"/>
      <c r="H123" s="64"/>
      <c r="J123" s="64"/>
      <c r="L123" s="64"/>
      <c r="N123" s="64"/>
      <c r="P123" s="64"/>
      <c r="R123" s="64"/>
      <c r="S123" s="64"/>
      <c r="T123" s="64"/>
      <c r="U123" s="64"/>
      <c r="V123" s="64"/>
      <c r="W123" s="64"/>
      <c r="X123" s="64"/>
    </row>
    <row r="124" spans="4:24">
      <c r="D124" s="64"/>
      <c r="F124" s="64"/>
      <c r="H124" s="64"/>
      <c r="J124" s="64"/>
      <c r="L124" s="64"/>
      <c r="N124" s="64"/>
      <c r="P124" s="64"/>
      <c r="R124" s="64"/>
      <c r="S124" s="64"/>
      <c r="T124" s="64"/>
      <c r="U124" s="64"/>
      <c r="V124" s="64"/>
      <c r="W124" s="64"/>
      <c r="X124" s="64"/>
    </row>
  </sheetData>
  <mergeCells count="3">
    <mergeCell ref="D68:J68"/>
    <mergeCell ref="L68:R68"/>
    <mergeCell ref="S68:V68"/>
  </mergeCells>
  <conditionalFormatting sqref="J1 H1 L1 N1 P1 R1:V1">
    <cfRule type="cellIs" dxfId="0" priority="1" stopIfTrue="1" operator="equal">
      <formula>4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Actual_Perfomance</vt:lpstr>
      <vt:lpstr>Actual_Proj_Flexi_Perfomance</vt:lpstr>
      <vt:lpstr>Projected_Perfomance_Compound</vt:lpstr>
      <vt:lpstr>Hrly_Pips_High_October</vt:lpstr>
      <vt:lpstr>Hrly_Pips_October</vt:lpstr>
      <vt:lpstr>4Hrly_Pips_October</vt:lpstr>
      <vt:lpstr>Daily_Pips_2020</vt:lpstr>
      <vt:lpstr>All_System_Pips_October</vt:lpstr>
      <vt:lpstr>Hrly_Pips_High_September</vt:lpstr>
      <vt:lpstr>Hrly_Pips_September</vt:lpstr>
      <vt:lpstr>4Hrly_Pips_September</vt:lpstr>
      <vt:lpstr>All_System_Pips_September</vt:lpstr>
    </vt:vector>
  </TitlesOfParts>
  <Company>Deftones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Tafadzwa02</dc:creator>
  <cp:lastModifiedBy>tafadzwamusekiwa@gmail.com</cp:lastModifiedBy>
  <dcterms:created xsi:type="dcterms:W3CDTF">2019-05-11T10:37:00Z</dcterms:created>
  <dcterms:modified xsi:type="dcterms:W3CDTF">2020-10-21T17:49:27Z</dcterms:modified>
</cp:coreProperties>
</file>