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0" windowWidth="20730" windowHeight="11760" tabRatio="701"/>
  </bookViews>
  <sheets>
    <sheet name="Actual_Acc Perfomance" sheetId="319" r:id="rId1"/>
    <sheet name="Projected_Acc Perfomance" sheetId="322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4" i="322"/>
  <c r="G4"/>
  <c r="B5"/>
  <c r="C5"/>
  <c r="D5" s="1"/>
  <c r="C6" s="1"/>
  <c r="B6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C19" i="319"/>
  <c r="B19"/>
  <c r="G17"/>
  <c r="C17"/>
  <c r="G16"/>
  <c r="B5"/>
  <c r="B6" s="1"/>
  <c r="B7" s="1"/>
  <c r="B9" s="1"/>
  <c r="B10" s="1"/>
  <c r="B11" s="1"/>
  <c r="B12" s="1"/>
  <c r="B14" s="1"/>
  <c r="B15" s="1"/>
  <c r="B16" s="1"/>
  <c r="B17" s="1"/>
  <c r="D4"/>
  <c r="G4" s="1"/>
  <c r="G5" i="322" l="1"/>
  <c r="G6"/>
  <c r="D6"/>
  <c r="C7" s="1"/>
  <c r="C5" i="319"/>
  <c r="G7" i="322" l="1"/>
  <c r="D7"/>
  <c r="C9" s="1"/>
  <c r="D5" i="319"/>
  <c r="G9" i="322" l="1"/>
  <c r="D9"/>
  <c r="C10" s="1"/>
  <c r="C6" i="319"/>
  <c r="G5"/>
  <c r="G10" i="322" l="1"/>
  <c r="D10"/>
  <c r="C11" s="1"/>
  <c r="D6" i="319"/>
  <c r="G11" i="322" l="1"/>
  <c r="D11"/>
  <c r="C12" s="1"/>
  <c r="G6" i="319"/>
  <c r="C7"/>
  <c r="G12" i="322" l="1"/>
  <c r="D12"/>
  <c r="C14" s="1"/>
  <c r="D7" i="319"/>
  <c r="G14" i="322" l="1"/>
  <c r="D14"/>
  <c r="C15" s="1"/>
  <c r="C9" i="319"/>
  <c r="D9" s="1"/>
  <c r="G7"/>
  <c r="G15" i="322" l="1"/>
  <c r="D15"/>
  <c r="C16" s="1"/>
  <c r="C10" i="319"/>
  <c r="D10" s="1"/>
  <c r="G9"/>
  <c r="G16" i="322" l="1"/>
  <c r="D16"/>
  <c r="C17" s="1"/>
  <c r="C11" i="319"/>
  <c r="D11" s="1"/>
  <c r="G10"/>
  <c r="G17" i="322" l="1"/>
  <c r="D17"/>
  <c r="C19" s="1"/>
  <c r="C12" i="319"/>
  <c r="D12" s="1"/>
  <c r="G12" s="1"/>
  <c r="G11"/>
  <c r="G19" i="322" l="1"/>
  <c r="D19"/>
  <c r="C20" s="1"/>
  <c r="C14" i="319"/>
  <c r="D14" s="1"/>
  <c r="G14" s="1"/>
  <c r="G20" i="322" l="1"/>
  <c r="D20"/>
  <c r="C21" s="1"/>
  <c r="C15" i="319"/>
  <c r="D15" s="1"/>
  <c r="G21" i="322" l="1"/>
  <c r="D21"/>
  <c r="C22" s="1"/>
  <c r="C16" i="319"/>
  <c r="G15"/>
  <c r="G22" i="322" l="1"/>
  <c r="D22"/>
  <c r="C24" s="1"/>
  <c r="D24" s="1"/>
  <c r="C25" s="1"/>
  <c r="D25" s="1"/>
  <c r="C26" s="1"/>
  <c r="D26" s="1"/>
  <c r="C27" s="1"/>
  <c r="D27" s="1"/>
  <c r="C29" s="1"/>
  <c r="D29" s="1"/>
  <c r="C30" s="1"/>
  <c r="D30" s="1"/>
  <c r="C31" s="1"/>
  <c r="D31" s="1"/>
  <c r="C32" s="1"/>
  <c r="D32" s="1"/>
  <c r="C34" s="1"/>
  <c r="D34" s="1"/>
  <c r="C35" s="1"/>
  <c r="D35" s="1"/>
  <c r="C36" s="1"/>
  <c r="D36" s="1"/>
  <c r="C37" s="1"/>
  <c r="D37" s="1"/>
  <c r="C39" s="1"/>
  <c r="D39" s="1"/>
  <c r="C40" s="1"/>
  <c r="D40" s="1"/>
  <c r="C41" s="1"/>
  <c r="D41" s="1"/>
  <c r="C42" s="1"/>
  <c r="D42" s="1"/>
  <c r="C44" s="1"/>
  <c r="D44" s="1"/>
  <c r="C45" s="1"/>
  <c r="D45" s="1"/>
  <c r="C46" s="1"/>
  <c r="D46" s="1"/>
  <c r="C47" s="1"/>
  <c r="D47" s="1"/>
  <c r="C49" s="1"/>
  <c r="D49" s="1"/>
  <c r="C50" s="1"/>
  <c r="D50" s="1"/>
  <c r="C51" s="1"/>
  <c r="D51" s="1"/>
  <c r="C52" s="1"/>
  <c r="D52" s="1"/>
  <c r="C54" s="1"/>
  <c r="D54" s="1"/>
  <c r="C55" s="1"/>
  <c r="D55" s="1"/>
  <c r="C56" s="1"/>
  <c r="D56" s="1"/>
  <c r="C57" s="1"/>
  <c r="D57" s="1"/>
  <c r="C59" s="1"/>
  <c r="D59" s="1"/>
  <c r="C60" s="1"/>
  <c r="D60" s="1"/>
  <c r="C61" s="1"/>
  <c r="D61" s="1"/>
  <c r="C62" s="1"/>
  <c r="D62" s="1"/>
  <c r="C64" s="1"/>
  <c r="D64" s="1"/>
  <c r="C65" s="1"/>
  <c r="D65" s="1"/>
  <c r="C66" s="1"/>
  <c r="D66" s="1"/>
  <c r="C67" s="1"/>
  <c r="D67" s="1"/>
  <c r="C69" s="1"/>
  <c r="D69" s="1"/>
  <c r="C70" s="1"/>
  <c r="D70" s="1"/>
  <c r="C71" s="1"/>
  <c r="D71" s="1"/>
  <c r="C72" s="1"/>
  <c r="D72" s="1"/>
  <c r="C74" s="1"/>
  <c r="D74" s="1"/>
  <c r="C75" s="1"/>
  <c r="D75" s="1"/>
  <c r="C76" s="1"/>
  <c r="D76" s="1"/>
  <c r="C77" s="1"/>
  <c r="D77" s="1"/>
  <c r="C79" s="1"/>
  <c r="D79" s="1"/>
  <c r="C80" s="1"/>
  <c r="D80" s="1"/>
  <c r="C81" s="1"/>
  <c r="D81" s="1"/>
  <c r="C82" s="1"/>
  <c r="D82" s="1"/>
  <c r="C84" s="1"/>
  <c r="D84" s="1"/>
  <c r="C85" s="1"/>
  <c r="D85" s="1"/>
  <c r="C86" s="1"/>
  <c r="D86" s="1"/>
  <c r="C87" s="1"/>
  <c r="D87" s="1"/>
  <c r="C89" s="1"/>
  <c r="D89" s="1"/>
  <c r="C90" s="1"/>
  <c r="D90" s="1"/>
  <c r="C91" s="1"/>
  <c r="D91" s="1"/>
  <c r="C92" s="1"/>
  <c r="D92" s="1"/>
  <c r="C94" s="1"/>
  <c r="D94" s="1"/>
  <c r="C95" s="1"/>
  <c r="D95" s="1"/>
  <c r="C96" s="1"/>
  <c r="D96" s="1"/>
  <c r="C97" s="1"/>
  <c r="D97" s="1"/>
  <c r="C99" s="1"/>
  <c r="D99" s="1"/>
  <c r="C100" s="1"/>
  <c r="D100" s="1"/>
  <c r="C101" s="1"/>
  <c r="D101" s="1"/>
  <c r="C102" s="1"/>
  <c r="D102" s="1"/>
  <c r="C104" s="1"/>
  <c r="D104" s="1"/>
  <c r="C105" s="1"/>
  <c r="D105" s="1"/>
  <c r="C106" s="1"/>
  <c r="D106" s="1"/>
  <c r="C107" s="1"/>
  <c r="D107" s="1"/>
  <c r="C109" s="1"/>
  <c r="D109" s="1"/>
  <c r="C110" s="1"/>
  <c r="D110" s="1"/>
  <c r="C111" s="1"/>
  <c r="D111" s="1"/>
  <c r="C112" s="1"/>
  <c r="D112" s="1"/>
  <c r="C114" s="1"/>
  <c r="D114" s="1"/>
  <c r="C115" s="1"/>
  <c r="D115" s="1"/>
  <c r="C116" s="1"/>
  <c r="D116" s="1"/>
  <c r="C117" s="1"/>
  <c r="D117" s="1"/>
  <c r="C119" s="1"/>
  <c r="D119" s="1"/>
  <c r="C120" s="1"/>
  <c r="D120" s="1"/>
  <c r="C121" s="1"/>
  <c r="D121" s="1"/>
  <c r="C122" s="1"/>
  <c r="D122" s="1"/>
  <c r="C124" s="1"/>
  <c r="D124" s="1"/>
  <c r="C125" s="1"/>
  <c r="D125" s="1"/>
  <c r="C126" s="1"/>
  <c r="D126" s="1"/>
  <c r="C127" s="1"/>
  <c r="D127" s="1"/>
</calcChain>
</file>

<file path=xl/sharedStrings.xml><?xml version="1.0" encoding="utf-8"?>
<sst xmlns="http://schemas.openxmlformats.org/spreadsheetml/2006/main" count="124" uniqueCount="28">
  <si>
    <t xml:space="preserve">Week </t>
  </si>
  <si>
    <t xml:space="preserve"> EA Account</t>
  </si>
  <si>
    <t xml:space="preserve">EA  Return </t>
  </si>
  <si>
    <t xml:space="preserve">Account </t>
  </si>
  <si>
    <t>Commencing</t>
  </si>
  <si>
    <t>Top UP</t>
  </si>
  <si>
    <t>W/drawal</t>
  </si>
  <si>
    <t>Month</t>
  </si>
  <si>
    <t>Comment</t>
  </si>
  <si>
    <t>Equity</t>
  </si>
  <si>
    <t>% ROI</t>
  </si>
  <si>
    <t>XMAS</t>
  </si>
  <si>
    <t>Actual</t>
  </si>
  <si>
    <t xml:space="preserve">If you have e.g £14000 , you should have 2 Accounts with £7000 each </t>
  </si>
  <si>
    <t>With my strategy , one account has to have a minimum of £7000</t>
  </si>
  <si>
    <t>The Strategy is as simple as ABC</t>
  </si>
  <si>
    <t>Each Account operates EXACTLY the same with only pending orders</t>
  </si>
  <si>
    <t>When this account reaches a certain amount , I withdraw so as to leave only</t>
  </si>
  <si>
    <t>For every £7000 , the projecton is to win £300 per week</t>
  </si>
  <si>
    <t>This has been edited to show the exact projection based on a £7000 account.</t>
  </si>
  <si>
    <t>Check - G4</t>
  </si>
  <si>
    <t>Losing £</t>
  </si>
  <si>
    <t>Balance</t>
  </si>
  <si>
    <t>#</t>
  </si>
  <si>
    <t xml:space="preserve">Max </t>
  </si>
  <si>
    <t xml:space="preserve">Number of </t>
  </si>
  <si>
    <t>Accounts</t>
  </si>
  <si>
    <t xml:space="preserve">£7000 in the account and open a new one till i have at least 12 Accounts </t>
  </si>
</sst>
</file>

<file path=xl/styles.xml><?xml version="1.0" encoding="utf-8"?>
<styleSheet xmlns="http://schemas.openxmlformats.org/spreadsheetml/2006/main">
  <numFmts count="5">
    <numFmt numFmtId="164" formatCode="_(&quot;Z$&quot;* #,##0.00_);_(&quot;Z$&quot;* \(#,##0.00\);_(&quot;Z$&quot;* &quot;-&quot;??_);_(@_)"/>
    <numFmt numFmtId="165" formatCode="&quot;£&quot;#,##0.00"/>
    <numFmt numFmtId="166" formatCode="[$-409]d\-mmm\-yy;@"/>
    <numFmt numFmtId="167" formatCode="0.0%"/>
    <numFmt numFmtId="168" formatCode="[$£-809]#,##0"/>
  </numFmts>
  <fonts count="2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FF0000"/>
      <name val="Calibri"/>
      <family val="2"/>
    </font>
    <font>
      <b/>
      <sz val="14"/>
      <name val="Arial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b/>
      <sz val="8"/>
      <color rgb="FF0000FF"/>
      <name val="Calibri"/>
      <family val="2"/>
    </font>
    <font>
      <b/>
      <sz val="8"/>
      <color rgb="FF0000FF"/>
      <name val="Calibri"/>
      <family val="2"/>
      <scheme val="minor"/>
    </font>
    <font>
      <b/>
      <sz val="10"/>
      <name val="Tahoma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0">
    <xf numFmtId="0" fontId="0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12" fillId="0" borderId="0"/>
    <xf numFmtId="0" fontId="12" fillId="0" borderId="0"/>
    <xf numFmtId="0" fontId="7" fillId="0" borderId="0"/>
    <xf numFmtId="0" fontId="12" fillId="0" borderId="0"/>
    <xf numFmtId="0" fontId="7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5" fillId="0" borderId="0"/>
    <xf numFmtId="0" fontId="4" fillId="0" borderId="0"/>
    <xf numFmtId="0" fontId="3" fillId="0" borderId="0"/>
    <xf numFmtId="0" fontId="1" fillId="0" borderId="0"/>
  </cellStyleXfs>
  <cellXfs count="80">
    <xf numFmtId="0" fontId="0" fillId="0" borderId="0" xfId="0"/>
    <xf numFmtId="165" fontId="8" fillId="2" borderId="1" xfId="3" applyNumberFormat="1" applyFont="1" applyFill="1" applyBorder="1" applyAlignment="1">
      <alignment horizontal="center"/>
    </xf>
    <xf numFmtId="165" fontId="8" fillId="2" borderId="2" xfId="3" applyNumberFormat="1" applyFont="1" applyFill="1" applyBorder="1" applyAlignment="1">
      <alignment horizontal="center"/>
    </xf>
    <xf numFmtId="0" fontId="8" fillId="2" borderId="2" xfId="3" applyFont="1" applyFill="1" applyBorder="1" applyAlignment="1">
      <alignment horizontal="center"/>
    </xf>
    <xf numFmtId="0" fontId="8" fillId="2" borderId="1" xfId="3" applyFont="1" applyFill="1" applyBorder="1" applyAlignment="1">
      <alignment horizontal="center"/>
    </xf>
    <xf numFmtId="9" fontId="8" fillId="2" borderId="1" xfId="3" applyNumberFormat="1" applyFont="1" applyFill="1" applyBorder="1" applyAlignment="1">
      <alignment horizontal="center"/>
    </xf>
    <xf numFmtId="165" fontId="9" fillId="0" borderId="4" xfId="3" applyNumberFormat="1" applyFont="1" applyFill="1" applyBorder="1" applyAlignment="1">
      <alignment horizontal="center"/>
    </xf>
    <xf numFmtId="14" fontId="9" fillId="0" borderId="1" xfId="3" applyNumberFormat="1" applyFont="1" applyFill="1" applyBorder="1"/>
    <xf numFmtId="0" fontId="8" fillId="2" borderId="1" xfId="3" applyFont="1" applyFill="1" applyBorder="1" applyAlignment="1">
      <alignment horizontal="center" wrapText="1"/>
    </xf>
    <xf numFmtId="165" fontId="9" fillId="0" borderId="3" xfId="3" applyNumberFormat="1" applyFont="1" applyFill="1" applyBorder="1" applyAlignment="1">
      <alignment horizontal="center"/>
    </xf>
    <xf numFmtId="165" fontId="11" fillId="0" borderId="3" xfId="3" applyNumberFormat="1" applyFont="1" applyFill="1" applyBorder="1" applyAlignment="1">
      <alignment horizontal="center"/>
    </xf>
    <xf numFmtId="165" fontId="9" fillId="0" borderId="5" xfId="3" applyNumberFormat="1" applyFont="1" applyFill="1" applyBorder="1" applyAlignment="1">
      <alignment horizontal="center"/>
    </xf>
    <xf numFmtId="165" fontId="9" fillId="0" borderId="6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65" fontId="14" fillId="0" borderId="1" xfId="3" applyNumberFormat="1" applyFont="1" applyFill="1" applyBorder="1" applyAlignment="1">
      <alignment horizontal="center"/>
    </xf>
    <xf numFmtId="165" fontId="13" fillId="4" borderId="5" xfId="3" applyNumberFormat="1" applyFont="1" applyFill="1" applyBorder="1" applyAlignment="1">
      <alignment horizontal="center"/>
    </xf>
    <xf numFmtId="165" fontId="10" fillId="3" borderId="5" xfId="3" applyNumberFormat="1" applyFont="1" applyFill="1" applyBorder="1" applyAlignment="1">
      <alignment horizontal="center"/>
    </xf>
    <xf numFmtId="1" fontId="16" fillId="2" borderId="2" xfId="3" applyNumberFormat="1" applyFont="1" applyFill="1" applyBorder="1" applyAlignment="1">
      <alignment horizontal="center" vertical="center"/>
    </xf>
    <xf numFmtId="0" fontId="2" fillId="0" borderId="0" xfId="26" applyFont="1"/>
    <xf numFmtId="1" fontId="16" fillId="2" borderId="1" xfId="3" applyNumberFormat="1" applyFont="1" applyFill="1" applyBorder="1" applyAlignment="1">
      <alignment horizontal="center" vertical="center"/>
    </xf>
    <xf numFmtId="166" fontId="9" fillId="0" borderId="3" xfId="27" applyNumberFormat="1" applyFont="1" applyFill="1" applyBorder="1"/>
    <xf numFmtId="167" fontId="18" fillId="0" borderId="3" xfId="3" applyNumberFormat="1" applyFont="1" applyFill="1" applyBorder="1" applyAlignment="1">
      <alignment horizontal="center"/>
    </xf>
    <xf numFmtId="165" fontId="14" fillId="0" borderId="3" xfId="3" applyNumberFormat="1" applyFont="1" applyFill="1" applyBorder="1" applyAlignment="1">
      <alignment horizontal="center"/>
    </xf>
    <xf numFmtId="0" fontId="7" fillId="0" borderId="0" xfId="0" applyFont="1" applyFill="1"/>
    <xf numFmtId="166" fontId="9" fillId="5" borderId="3" xfId="27" applyNumberFormat="1" applyFont="1" applyFill="1" applyBorder="1"/>
    <xf numFmtId="165" fontId="9" fillId="5" borderId="3" xfId="3" applyNumberFormat="1" applyFont="1" applyFill="1" applyBorder="1" applyAlignment="1">
      <alignment horizontal="center"/>
    </xf>
    <xf numFmtId="165" fontId="11" fillId="5" borderId="3" xfId="3" applyNumberFormat="1" applyFont="1" applyFill="1" applyBorder="1" applyAlignment="1">
      <alignment horizontal="center"/>
    </xf>
    <xf numFmtId="167" fontId="18" fillId="5" borderId="3" xfId="3" applyNumberFormat="1" applyFont="1" applyFill="1" applyBorder="1" applyAlignment="1">
      <alignment horizontal="center"/>
    </xf>
    <xf numFmtId="165" fontId="14" fillId="5" borderId="3" xfId="3" applyNumberFormat="1" applyFont="1" applyFill="1" applyBorder="1" applyAlignment="1">
      <alignment horizontal="center"/>
    </xf>
    <xf numFmtId="1" fontId="17" fillId="0" borderId="6" xfId="3" applyNumberFormat="1" applyFont="1" applyFill="1" applyBorder="1" applyAlignment="1">
      <alignment horizontal="center" vertical="center"/>
    </xf>
    <xf numFmtId="167" fontId="18" fillId="0" borderId="1" xfId="3" applyNumberFormat="1" applyFont="1" applyFill="1" applyBorder="1" applyAlignment="1">
      <alignment horizontal="center"/>
    </xf>
    <xf numFmtId="0" fontId="0" fillId="0" borderId="0" xfId="0" applyFill="1"/>
    <xf numFmtId="165" fontId="13" fillId="0" borderId="3" xfId="3" applyNumberFormat="1" applyFont="1" applyFill="1" applyBorder="1" applyAlignment="1">
      <alignment horizontal="center"/>
    </xf>
    <xf numFmtId="168" fontId="19" fillId="0" borderId="0" xfId="0" applyNumberFormat="1" applyFont="1" applyAlignment="1">
      <alignment horizontal="center"/>
    </xf>
    <xf numFmtId="1" fontId="20" fillId="0" borderId="0" xfId="3" applyNumberFormat="1" applyFont="1" applyFill="1" applyAlignment="1">
      <alignment horizontal="center" vertical="center"/>
    </xf>
    <xf numFmtId="165" fontId="10" fillId="5" borderId="3" xfId="3" applyNumberFormat="1" applyFont="1" applyFill="1" applyBorder="1" applyAlignment="1">
      <alignment horizontal="center"/>
    </xf>
    <xf numFmtId="1" fontId="17" fillId="5" borderId="6" xfId="3" applyNumberFormat="1" applyFont="1" applyFill="1" applyBorder="1" applyAlignment="1">
      <alignment horizontal="center" vertical="center"/>
    </xf>
    <xf numFmtId="14" fontId="9" fillId="5" borderId="1" xfId="3" applyNumberFormat="1" applyFont="1" applyFill="1" applyBorder="1"/>
    <xf numFmtId="165" fontId="9" fillId="5" borderId="6" xfId="3" applyNumberFormat="1" applyFont="1" applyFill="1" applyBorder="1" applyAlignment="1">
      <alignment horizontal="center"/>
    </xf>
    <xf numFmtId="165" fontId="9" fillId="5" borderId="1" xfId="3" applyNumberFormat="1" applyFont="1" applyFill="1" applyBorder="1" applyAlignment="1">
      <alignment horizontal="center"/>
    </xf>
    <xf numFmtId="165" fontId="14" fillId="5" borderId="1" xfId="3" applyNumberFormat="1" applyFont="1" applyFill="1" applyBorder="1" applyAlignment="1">
      <alignment horizontal="center"/>
    </xf>
    <xf numFmtId="165" fontId="9" fillId="5" borderId="4" xfId="3" applyNumberFormat="1" applyFont="1" applyFill="1" applyBorder="1" applyAlignment="1">
      <alignment horizontal="center"/>
    </xf>
    <xf numFmtId="167" fontId="18" fillId="5" borderId="1" xfId="3" applyNumberFormat="1" applyFont="1" applyFill="1" applyBorder="1" applyAlignment="1">
      <alignment horizontal="center"/>
    </xf>
    <xf numFmtId="0" fontId="1" fillId="0" borderId="0" xfId="29"/>
    <xf numFmtId="0" fontId="23" fillId="0" borderId="0" xfId="29" applyFont="1"/>
    <xf numFmtId="165" fontId="11" fillId="0" borderId="1" xfId="3" applyNumberFormat="1" applyFont="1" applyFill="1" applyBorder="1" applyAlignment="1">
      <alignment horizontal="center"/>
    </xf>
    <xf numFmtId="14" fontId="9" fillId="0" borderId="7" xfId="3" applyNumberFormat="1" applyFont="1" applyFill="1" applyBorder="1"/>
    <xf numFmtId="14" fontId="9" fillId="0" borderId="3" xfId="3" applyNumberFormat="1" applyFont="1" applyFill="1" applyBorder="1"/>
    <xf numFmtId="0" fontId="1" fillId="0" borderId="0" xfId="29" applyFill="1"/>
    <xf numFmtId="165" fontId="1" fillId="0" borderId="0" xfId="29" applyNumberFormat="1" applyFill="1"/>
    <xf numFmtId="14" fontId="9" fillId="6" borderId="3" xfId="3" applyNumberFormat="1" applyFont="1" applyFill="1" applyBorder="1"/>
    <xf numFmtId="14" fontId="9" fillId="7" borderId="3" xfId="3" applyNumberFormat="1" applyFont="1" applyFill="1" applyBorder="1"/>
    <xf numFmtId="14" fontId="9" fillId="8" borderId="3" xfId="3" applyNumberFormat="1" applyFont="1" applyFill="1" applyBorder="1"/>
    <xf numFmtId="165" fontId="9" fillId="9" borderId="3" xfId="3" applyNumberFormat="1" applyFont="1" applyFill="1" applyBorder="1" applyAlignment="1">
      <alignment horizontal="center"/>
    </xf>
    <xf numFmtId="14" fontId="9" fillId="3" borderId="3" xfId="3" applyNumberFormat="1" applyFont="1" applyFill="1" applyBorder="1"/>
    <xf numFmtId="0" fontId="23" fillId="3" borderId="9" xfId="29" applyFont="1" applyFill="1" applyBorder="1"/>
    <xf numFmtId="0" fontId="23" fillId="0" borderId="9" xfId="29" applyFont="1" applyBorder="1"/>
    <xf numFmtId="0" fontId="23" fillId="0" borderId="9" xfId="29" applyFont="1" applyFill="1" applyBorder="1"/>
    <xf numFmtId="0" fontId="23" fillId="8" borderId="9" xfId="29" applyFont="1" applyFill="1" applyBorder="1"/>
    <xf numFmtId="0" fontId="1" fillId="0" borderId="9" xfId="29" applyBorder="1"/>
    <xf numFmtId="0" fontId="23" fillId="6" borderId="9" xfId="29" applyFont="1" applyFill="1" applyBorder="1"/>
    <xf numFmtId="0" fontId="1" fillId="0" borderId="9" xfId="29" applyFill="1" applyBorder="1"/>
    <xf numFmtId="1" fontId="17" fillId="0" borderId="2" xfId="3" applyNumberFormat="1" applyFont="1" applyFill="1" applyBorder="1" applyAlignment="1">
      <alignment horizontal="center" vertical="center"/>
    </xf>
    <xf numFmtId="1" fontId="17" fillId="0" borderId="3" xfId="3" applyNumberFormat="1" applyFont="1" applyFill="1" applyBorder="1" applyAlignment="1">
      <alignment horizontal="center" vertical="center"/>
    </xf>
    <xf numFmtId="1" fontId="17" fillId="0" borderId="7" xfId="3" applyNumberFormat="1" applyFont="1" applyFill="1" applyBorder="1" applyAlignment="1">
      <alignment horizontal="center" vertical="center"/>
    </xf>
    <xf numFmtId="0" fontId="15" fillId="3" borderId="6" xfId="3" applyFont="1" applyFill="1" applyBorder="1" applyAlignment="1">
      <alignment horizontal="center"/>
    </xf>
    <xf numFmtId="0" fontId="0" fillId="0" borderId="4" xfId="0" applyBorder="1" applyAlignment="1"/>
    <xf numFmtId="0" fontId="0" fillId="0" borderId="8" xfId="0" applyBorder="1" applyAlignment="1"/>
    <xf numFmtId="0" fontId="22" fillId="0" borderId="6" xfId="29" applyFont="1" applyBorder="1" applyAlignment="1"/>
    <xf numFmtId="0" fontId="21" fillId="0" borderId="4" xfId="0" applyFont="1" applyBorder="1" applyAlignment="1"/>
    <xf numFmtId="0" fontId="21" fillId="0" borderId="8" xfId="0" applyFont="1" applyBorder="1" applyAlignment="1"/>
    <xf numFmtId="0" fontId="15" fillId="3" borderId="10" xfId="3" applyFont="1" applyFill="1" applyBorder="1" applyAlignment="1">
      <alignment horizontal="center"/>
    </xf>
    <xf numFmtId="0" fontId="7" fillId="0" borderId="10" xfId="3" applyBorder="1" applyAlignment="1"/>
    <xf numFmtId="0" fontId="0" fillId="0" borderId="10" xfId="0" applyBorder="1" applyAlignment="1"/>
    <xf numFmtId="0" fontId="0" fillId="0" borderId="11" xfId="0" applyBorder="1" applyAlignment="1"/>
    <xf numFmtId="1" fontId="10" fillId="0" borderId="2" xfId="3" applyNumberFormat="1" applyFont="1" applyFill="1" applyBorder="1" applyAlignment="1">
      <alignment horizontal="center" vertical="center"/>
    </xf>
    <xf numFmtId="1" fontId="10" fillId="0" borderId="3" xfId="3" applyNumberFormat="1" applyFont="1" applyFill="1" applyBorder="1" applyAlignment="1">
      <alignment horizontal="center" vertical="center"/>
    </xf>
    <xf numFmtId="1" fontId="10" fillId="0" borderId="7" xfId="3" applyNumberFormat="1" applyFont="1" applyFill="1" applyBorder="1" applyAlignment="1">
      <alignment horizontal="center" vertical="center"/>
    </xf>
    <xf numFmtId="0" fontId="1" fillId="0" borderId="3" xfId="29" applyBorder="1"/>
    <xf numFmtId="0" fontId="1" fillId="0" borderId="7" xfId="29" applyBorder="1"/>
  </cellXfs>
  <cellStyles count="30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2 2 2" xfId="11"/>
    <cellStyle name="Normal 2 2 2 2 2" xfId="12"/>
    <cellStyle name="Normal 2 2 2 3" xfId="13"/>
    <cellStyle name="Normal 2 2 3" xfId="14"/>
    <cellStyle name="Normal 2 2 3 2" xfId="15"/>
    <cellStyle name="Normal 2 2 4" xfId="16"/>
    <cellStyle name="Normal 2 2 4 2" xfId="17"/>
    <cellStyle name="Normal 2 2 5" xfId="18"/>
    <cellStyle name="Normal 2 2 6" xfId="27"/>
    <cellStyle name="Normal 2 3" xfId="6"/>
    <cellStyle name="Normal 2 4" xfId="7"/>
    <cellStyle name="Normal 2 4 2" xfId="19"/>
    <cellStyle name="Normal 2 4 2 2" xfId="20"/>
    <cellStyle name="Normal 2 4 3" xfId="21"/>
    <cellStyle name="Normal 2 4 3 2" xfId="22"/>
    <cellStyle name="Normal 2 4 4" xfId="23"/>
    <cellStyle name="Normal 3" xfId="8"/>
    <cellStyle name="Normal 3 2" xfId="24"/>
    <cellStyle name="Normal 4" xfId="9"/>
    <cellStyle name="Normal 4 2" xfId="25"/>
    <cellStyle name="Normal 4 3" xfId="26"/>
    <cellStyle name="Normal 4 4" xfId="28"/>
    <cellStyle name="Normal 4 4 2" xfId="29"/>
    <cellStyle name="Normal 5" xfId="1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3"/>
  <sheetViews>
    <sheetView tabSelected="1" workbookViewId="0">
      <selection activeCell="E11" sqref="E11"/>
    </sheetView>
  </sheetViews>
  <sheetFormatPr defaultRowHeight="15"/>
  <cols>
    <col min="1" max="1" width="9.140625" style="34"/>
    <col min="2" max="2" width="9.7109375" bestFit="1" customWidth="1"/>
    <col min="3" max="4" width="9.5703125" bestFit="1" customWidth="1"/>
    <col min="5" max="6" width="7.85546875" bestFit="1" customWidth="1"/>
    <col min="7" max="7" width="5.5703125" bestFit="1" customWidth="1"/>
    <col min="8" max="8" width="7.5703125" style="18" bestFit="1" customWidth="1"/>
  </cols>
  <sheetData>
    <row r="1" spans="1:8" ht="18.75" thickBot="1">
      <c r="A1" s="65"/>
      <c r="B1" s="66"/>
      <c r="C1" s="66"/>
      <c r="D1" s="66"/>
      <c r="E1" s="66"/>
      <c r="F1" s="66"/>
      <c r="G1" s="66"/>
      <c r="H1" s="67"/>
    </row>
    <row r="2" spans="1:8" ht="13.5" thickBot="1">
      <c r="A2" s="17" t="s">
        <v>7</v>
      </c>
      <c r="B2" s="1" t="s">
        <v>0</v>
      </c>
      <c r="C2" s="2" t="s">
        <v>1</v>
      </c>
      <c r="D2" s="3" t="s">
        <v>2</v>
      </c>
      <c r="E2" s="3" t="s">
        <v>3</v>
      </c>
      <c r="F2" s="3" t="s">
        <v>3</v>
      </c>
      <c r="G2" s="8" t="s">
        <v>12</v>
      </c>
      <c r="H2" s="8" t="s">
        <v>8</v>
      </c>
    </row>
    <row r="3" spans="1:8" ht="13.5" thickBot="1">
      <c r="A3" s="19"/>
      <c r="B3" s="1" t="s">
        <v>4</v>
      </c>
      <c r="C3" s="4" t="s">
        <v>9</v>
      </c>
      <c r="D3" s="4" t="s">
        <v>9</v>
      </c>
      <c r="E3" s="5" t="s">
        <v>5</v>
      </c>
      <c r="F3" s="5" t="s">
        <v>6</v>
      </c>
      <c r="G3" s="8" t="s">
        <v>10</v>
      </c>
      <c r="H3" s="8"/>
    </row>
    <row r="4" spans="1:8" s="23" customFormat="1" ht="12.75">
      <c r="A4" s="62">
        <v>1</v>
      </c>
      <c r="B4" s="20">
        <v>43807</v>
      </c>
      <c r="C4" s="15">
        <v>7000</v>
      </c>
      <c r="D4" s="9">
        <f>C4+(C4*0.05)</f>
        <v>7350</v>
      </c>
      <c r="E4" s="9"/>
      <c r="F4" s="9"/>
      <c r="G4" s="21">
        <f>(D4-7000)/7000</f>
        <v>0.05</v>
      </c>
      <c r="H4" s="22"/>
    </row>
    <row r="5" spans="1:8" ht="12.75">
      <c r="A5" s="63"/>
      <c r="B5" s="20">
        <f>B4+7</f>
        <v>43814</v>
      </c>
      <c r="C5" s="11">
        <f>D4+E4-F4</f>
        <v>7350</v>
      </c>
      <c r="D5" s="9">
        <f>C5+(C5*0.05)</f>
        <v>7717.5</v>
      </c>
      <c r="E5" s="10"/>
      <c r="F5" s="10"/>
      <c r="G5" s="21">
        <f>(D5-7000)/7000</f>
        <v>0.10249999999999999</v>
      </c>
      <c r="H5" s="22"/>
    </row>
    <row r="6" spans="1:8" ht="12.75">
      <c r="A6" s="63"/>
      <c r="B6" s="24">
        <f>B5+7</f>
        <v>43821</v>
      </c>
      <c r="C6" s="25">
        <f>D5+E5-F5</f>
        <v>7717.5</v>
      </c>
      <c r="D6" s="25">
        <f>C6+(C6*0)</f>
        <v>7717.5</v>
      </c>
      <c r="E6" s="26"/>
      <c r="F6" s="26"/>
      <c r="G6" s="27">
        <f>(D6-7000)/7000</f>
        <v>0.10249999999999999</v>
      </c>
      <c r="H6" s="35" t="s">
        <v>11</v>
      </c>
    </row>
    <row r="7" spans="1:8" ht="13.5" thickBot="1">
      <c r="A7" s="64"/>
      <c r="B7" s="24">
        <f>B6+7</f>
        <v>43828</v>
      </c>
      <c r="C7" s="25">
        <f>D6+E6-F6</f>
        <v>7717.5</v>
      </c>
      <c r="D7" s="25">
        <f>C7+(C7*0)</f>
        <v>7717.5</v>
      </c>
      <c r="E7" s="28"/>
      <c r="F7" s="26"/>
      <c r="G7" s="27">
        <f>(D7-7000)/7000</f>
        <v>0.10249999999999999</v>
      </c>
      <c r="H7" s="35" t="s">
        <v>11</v>
      </c>
    </row>
    <row r="8" spans="1:8" ht="13.5" thickBot="1">
      <c r="A8" s="29"/>
      <c r="B8" s="7"/>
      <c r="C8" s="12"/>
      <c r="D8" s="13"/>
      <c r="E8" s="14"/>
      <c r="F8" s="6"/>
      <c r="G8" s="30"/>
      <c r="H8" s="13"/>
    </row>
    <row r="9" spans="1:8" ht="12.75">
      <c r="A9" s="62">
        <v>2</v>
      </c>
      <c r="B9" s="20">
        <f>B7+7</f>
        <v>43835</v>
      </c>
      <c r="C9" s="9">
        <f>D7+E7-F7</f>
        <v>7717.5</v>
      </c>
      <c r="D9" s="9">
        <f>C9+(C9*0.02)</f>
        <v>7871.85</v>
      </c>
      <c r="E9" s="22"/>
      <c r="F9" s="10"/>
      <c r="G9" s="21">
        <f>(D9-7000)/7000</f>
        <v>0.12455000000000005</v>
      </c>
      <c r="H9" s="9"/>
    </row>
    <row r="10" spans="1:8" s="31" customFormat="1" ht="12.75">
      <c r="A10" s="63"/>
      <c r="B10" s="20">
        <f>B9+7</f>
        <v>43842</v>
      </c>
      <c r="C10" s="11">
        <f>D9+E9-F9</f>
        <v>7871.85</v>
      </c>
      <c r="D10" s="9">
        <f>C10+(C10*0.02)</f>
        <v>8029.2870000000003</v>
      </c>
      <c r="E10" s="10"/>
      <c r="F10" s="10"/>
      <c r="G10" s="21">
        <f>(D10-7000)/7000</f>
        <v>0.14704100000000003</v>
      </c>
      <c r="H10" s="9"/>
    </row>
    <row r="11" spans="1:8" s="31" customFormat="1" ht="12.75">
      <c r="A11" s="63"/>
      <c r="B11" s="20">
        <f>B10+7</f>
        <v>43849</v>
      </c>
      <c r="C11" s="11">
        <f>D10+E10-F10</f>
        <v>8029.2870000000003</v>
      </c>
      <c r="D11" s="9">
        <f>C11+(C11*0.0499)</f>
        <v>8429.9484212999996</v>
      </c>
      <c r="E11" s="10">
        <v>2000</v>
      </c>
      <c r="F11" s="10"/>
      <c r="G11" s="21">
        <f>(D11-7000)/7000</f>
        <v>0.20427834589999994</v>
      </c>
      <c r="H11" s="9"/>
    </row>
    <row r="12" spans="1:8" s="31" customFormat="1" ht="13.5" thickBot="1">
      <c r="A12" s="64"/>
      <c r="B12" s="20">
        <f>B11+7</f>
        <v>43856</v>
      </c>
      <c r="C12" s="9">
        <f>D11+E11-F11</f>
        <v>10429.9484213</v>
      </c>
      <c r="D12" s="9">
        <f>C12+(C12*0.006)</f>
        <v>10492.5281118278</v>
      </c>
      <c r="E12" s="22"/>
      <c r="F12" s="10"/>
      <c r="G12" s="21">
        <f>(D12-9000)/9000</f>
        <v>0.16583645686975554</v>
      </c>
      <c r="H12" s="9"/>
    </row>
    <row r="13" spans="1:8" ht="13.5" thickBot="1">
      <c r="A13" s="29"/>
      <c r="B13" s="7"/>
      <c r="C13" s="12"/>
      <c r="D13" s="13"/>
      <c r="E13" s="14"/>
      <c r="F13" s="6"/>
      <c r="G13" s="30"/>
      <c r="H13" s="13"/>
    </row>
    <row r="14" spans="1:8" s="31" customFormat="1" ht="12.75">
      <c r="A14" s="62">
        <v>3</v>
      </c>
      <c r="B14" s="20">
        <f>B12+7</f>
        <v>43863</v>
      </c>
      <c r="C14" s="11">
        <f>D12+E12-F12</f>
        <v>10492.5281118278</v>
      </c>
      <c r="D14" s="9">
        <f>C14+(C14*0.0273)</f>
        <v>10778.974129280699</v>
      </c>
      <c r="E14" s="22"/>
      <c r="F14" s="10"/>
      <c r="G14" s="21">
        <f>(D14-9000)/9000</f>
        <v>0.19766379214229993</v>
      </c>
      <c r="H14" s="9"/>
    </row>
    <row r="15" spans="1:8" s="31" customFormat="1" ht="12.75">
      <c r="A15" s="63"/>
      <c r="B15" s="20">
        <f>B14+7</f>
        <v>43870</v>
      </c>
      <c r="C15" s="11">
        <f>D14+E14-F14</f>
        <v>10778.974129280699</v>
      </c>
      <c r="D15" s="9">
        <f>C15+(C15*0.022)</f>
        <v>11016.111560124875</v>
      </c>
      <c r="E15" s="10"/>
      <c r="F15" s="10"/>
      <c r="G15" s="21">
        <f>(D15-9000)/9000</f>
        <v>0.22401239556943053</v>
      </c>
      <c r="H15" s="9"/>
    </row>
    <row r="16" spans="1:8" s="31" customFormat="1" ht="12.75">
      <c r="A16" s="63"/>
      <c r="B16" s="20">
        <f>B15+7</f>
        <v>43877</v>
      </c>
      <c r="C16" s="9">
        <f>D15+E15-F15</f>
        <v>11016.111560124875</v>
      </c>
      <c r="D16" s="9">
        <v>11409</v>
      </c>
      <c r="E16" s="10"/>
      <c r="F16" s="10"/>
      <c r="G16" s="21">
        <f>(D16-9000)/9000</f>
        <v>0.26766666666666666</v>
      </c>
      <c r="H16" s="9"/>
    </row>
    <row r="17" spans="1:8" s="31" customFormat="1" ht="13.5" thickBot="1">
      <c r="A17" s="64"/>
      <c r="B17" s="20">
        <f>B16+7</f>
        <v>43884</v>
      </c>
      <c r="C17" s="11">
        <f>D16+E16-F16</f>
        <v>11409</v>
      </c>
      <c r="D17" s="9">
        <v>12331</v>
      </c>
      <c r="E17" s="22"/>
      <c r="F17" s="10"/>
      <c r="G17" s="21">
        <f>(D17-9000)/9000</f>
        <v>0.37011111111111111</v>
      </c>
      <c r="H17" s="9"/>
    </row>
    <row r="18" spans="1:8" ht="13.5" thickBot="1">
      <c r="A18" s="29"/>
      <c r="B18" s="7"/>
      <c r="C18" s="12"/>
      <c r="D18" s="13"/>
      <c r="E18" s="14"/>
      <c r="F18" s="6"/>
      <c r="G18" s="30"/>
      <c r="H18" s="13"/>
    </row>
    <row r="19" spans="1:8" s="31" customFormat="1" ht="12.75">
      <c r="A19" s="62">
        <v>4</v>
      </c>
      <c r="B19" s="20">
        <f>B17+7</f>
        <v>43891</v>
      </c>
      <c r="C19" s="16">
        <f>D17+E17-F17</f>
        <v>12331</v>
      </c>
      <c r="D19" s="9"/>
      <c r="E19" s="22"/>
      <c r="F19" s="10"/>
      <c r="G19" s="21"/>
      <c r="H19" s="9"/>
    </row>
    <row r="20" spans="1:8" s="31" customFormat="1" ht="12.75">
      <c r="A20" s="63"/>
      <c r="B20" s="20"/>
      <c r="C20" s="11"/>
      <c r="D20" s="9"/>
      <c r="E20" s="10"/>
      <c r="F20" s="10"/>
      <c r="G20" s="21"/>
      <c r="H20" s="9"/>
    </row>
    <row r="21" spans="1:8" s="31" customFormat="1" ht="12.75">
      <c r="A21" s="63"/>
      <c r="B21" s="20"/>
      <c r="C21" s="11"/>
      <c r="D21" s="9"/>
      <c r="E21" s="10"/>
      <c r="F21" s="10"/>
      <c r="G21" s="21"/>
      <c r="H21" s="9"/>
    </row>
    <row r="22" spans="1:8" s="31" customFormat="1" ht="13.5" thickBot="1">
      <c r="A22" s="64"/>
      <c r="B22" s="20"/>
      <c r="C22" s="11"/>
      <c r="D22" s="9"/>
      <c r="E22" s="22"/>
      <c r="F22" s="10"/>
      <c r="G22" s="21"/>
      <c r="H22" s="9"/>
    </row>
    <row r="23" spans="1:8" ht="13.5" thickBot="1">
      <c r="A23" s="29"/>
      <c r="B23" s="7"/>
      <c r="C23" s="12"/>
      <c r="D23" s="13"/>
      <c r="E23" s="14"/>
      <c r="F23" s="6"/>
      <c r="G23" s="30"/>
      <c r="H23" s="13"/>
    </row>
    <row r="24" spans="1:8" s="31" customFormat="1" ht="12.75">
      <c r="A24" s="62">
        <v>5</v>
      </c>
      <c r="B24" s="20"/>
      <c r="C24" s="11"/>
      <c r="D24" s="9"/>
      <c r="E24" s="22"/>
      <c r="F24" s="10"/>
      <c r="G24" s="21"/>
      <c r="H24" s="9"/>
    </row>
    <row r="25" spans="1:8" s="31" customFormat="1" ht="12.75">
      <c r="A25" s="63"/>
      <c r="B25" s="20"/>
      <c r="C25" s="11"/>
      <c r="D25" s="9"/>
      <c r="E25" s="10"/>
      <c r="F25" s="10"/>
      <c r="G25" s="21"/>
      <c r="H25" s="9"/>
    </row>
    <row r="26" spans="1:8" s="31" customFormat="1" ht="12.75">
      <c r="A26" s="63"/>
      <c r="B26" s="20"/>
      <c r="C26" s="11"/>
      <c r="D26" s="9"/>
      <c r="E26" s="10"/>
      <c r="F26" s="10"/>
      <c r="G26" s="21"/>
      <c r="H26" s="9"/>
    </row>
    <row r="27" spans="1:8" s="31" customFormat="1" ht="13.5" thickBot="1">
      <c r="A27" s="64"/>
      <c r="B27" s="20"/>
      <c r="C27" s="11"/>
      <c r="D27" s="9"/>
      <c r="E27" s="22"/>
      <c r="F27" s="10"/>
      <c r="G27" s="21"/>
      <c r="H27" s="9"/>
    </row>
    <row r="28" spans="1:8" ht="13.5" thickBot="1">
      <c r="A28" s="29"/>
      <c r="B28" s="7"/>
      <c r="C28" s="12"/>
      <c r="D28" s="13"/>
      <c r="E28" s="14"/>
      <c r="F28" s="6"/>
      <c r="G28" s="30"/>
      <c r="H28" s="13"/>
    </row>
    <row r="29" spans="1:8" s="31" customFormat="1" ht="12.75">
      <c r="A29" s="62">
        <v>6</v>
      </c>
      <c r="B29" s="20"/>
      <c r="C29" s="11"/>
      <c r="D29" s="9"/>
      <c r="E29" s="22"/>
      <c r="F29" s="10"/>
      <c r="G29" s="21"/>
      <c r="H29" s="9"/>
    </row>
    <row r="30" spans="1:8" s="31" customFormat="1" ht="12.75">
      <c r="A30" s="63"/>
      <c r="B30" s="20"/>
      <c r="C30" s="11"/>
      <c r="D30" s="9"/>
      <c r="E30" s="10"/>
      <c r="F30" s="10"/>
      <c r="G30" s="21"/>
      <c r="H30" s="9"/>
    </row>
    <row r="31" spans="1:8" s="31" customFormat="1" ht="12.75">
      <c r="A31" s="63"/>
      <c r="B31" s="20"/>
      <c r="C31" s="11"/>
      <c r="D31" s="9"/>
      <c r="E31" s="10"/>
      <c r="F31" s="10"/>
      <c r="G31" s="21"/>
      <c r="H31" s="9"/>
    </row>
    <row r="32" spans="1:8" s="31" customFormat="1" ht="13.5" thickBot="1">
      <c r="A32" s="64"/>
      <c r="B32" s="20"/>
      <c r="C32" s="11"/>
      <c r="D32" s="9"/>
      <c r="E32" s="22"/>
      <c r="F32" s="10"/>
      <c r="G32" s="21"/>
      <c r="H32" s="9"/>
    </row>
    <row r="33" spans="1:8" ht="13.5" thickBot="1">
      <c r="A33" s="29"/>
      <c r="B33" s="7"/>
      <c r="C33" s="12"/>
      <c r="D33" s="13"/>
      <c r="E33" s="14"/>
      <c r="F33" s="6"/>
      <c r="G33" s="30"/>
      <c r="H33" s="13"/>
    </row>
    <row r="34" spans="1:8" s="31" customFormat="1" ht="12.75">
      <c r="A34" s="62">
        <v>7</v>
      </c>
      <c r="B34" s="20"/>
      <c r="C34" s="11"/>
      <c r="D34" s="9"/>
      <c r="E34" s="22"/>
      <c r="F34" s="10"/>
      <c r="G34" s="21"/>
      <c r="H34" s="9"/>
    </row>
    <row r="35" spans="1:8" s="31" customFormat="1" ht="12.75">
      <c r="A35" s="63"/>
      <c r="B35" s="20"/>
      <c r="C35" s="11"/>
      <c r="D35" s="9"/>
      <c r="E35" s="10"/>
      <c r="F35" s="10"/>
      <c r="G35" s="21"/>
      <c r="H35" s="9"/>
    </row>
    <row r="36" spans="1:8" s="31" customFormat="1" ht="12.75">
      <c r="A36" s="63"/>
      <c r="B36" s="20"/>
      <c r="C36" s="11"/>
      <c r="D36" s="9"/>
      <c r="E36" s="10"/>
      <c r="F36" s="10"/>
      <c r="G36" s="21"/>
      <c r="H36" s="9"/>
    </row>
    <row r="37" spans="1:8" s="31" customFormat="1" ht="13.5" thickBot="1">
      <c r="A37" s="64"/>
      <c r="B37" s="20"/>
      <c r="C37" s="11"/>
      <c r="D37" s="9"/>
      <c r="E37" s="22"/>
      <c r="F37" s="10"/>
      <c r="G37" s="21"/>
      <c r="H37" s="9"/>
    </row>
    <row r="38" spans="1:8" ht="13.5" thickBot="1">
      <c r="A38" s="29"/>
      <c r="B38" s="7"/>
      <c r="C38" s="12"/>
      <c r="D38" s="13"/>
      <c r="E38" s="14"/>
      <c r="F38" s="6"/>
      <c r="G38" s="30"/>
      <c r="H38" s="13"/>
    </row>
    <row r="39" spans="1:8" s="31" customFormat="1" ht="12.75">
      <c r="A39" s="62">
        <v>8</v>
      </c>
      <c r="B39" s="20"/>
      <c r="C39" s="11"/>
      <c r="D39" s="9"/>
      <c r="E39" s="22"/>
      <c r="F39" s="10"/>
      <c r="G39" s="21"/>
      <c r="H39" s="9"/>
    </row>
    <row r="40" spans="1:8" s="31" customFormat="1" ht="12.75">
      <c r="A40" s="63"/>
      <c r="B40" s="20"/>
      <c r="C40" s="11"/>
      <c r="D40" s="9"/>
      <c r="E40" s="10"/>
      <c r="F40" s="10"/>
      <c r="G40" s="21"/>
      <c r="H40" s="9"/>
    </row>
    <row r="41" spans="1:8" s="31" customFormat="1" ht="12.75">
      <c r="A41" s="63"/>
      <c r="B41" s="20"/>
      <c r="C41" s="11"/>
      <c r="D41" s="9"/>
      <c r="E41" s="10"/>
      <c r="F41" s="10"/>
      <c r="G41" s="21"/>
      <c r="H41" s="9"/>
    </row>
    <row r="42" spans="1:8" s="31" customFormat="1" ht="13.5" thickBot="1">
      <c r="A42" s="64"/>
      <c r="B42" s="20"/>
      <c r="C42" s="11"/>
      <c r="D42" s="9"/>
      <c r="E42" s="22"/>
      <c r="F42" s="10"/>
      <c r="G42" s="21"/>
      <c r="H42" s="9"/>
    </row>
    <row r="43" spans="1:8" ht="13.5" thickBot="1">
      <c r="A43" s="29"/>
      <c r="B43" s="7"/>
      <c r="C43" s="12"/>
      <c r="D43" s="13"/>
      <c r="E43" s="14"/>
      <c r="F43" s="6"/>
      <c r="G43" s="30"/>
      <c r="H43" s="13"/>
    </row>
    <row r="44" spans="1:8" s="31" customFormat="1" ht="12.75">
      <c r="A44" s="62">
        <v>9</v>
      </c>
      <c r="B44" s="20"/>
      <c r="C44" s="11"/>
      <c r="D44" s="9"/>
      <c r="E44" s="22"/>
      <c r="F44" s="32"/>
      <c r="G44" s="21"/>
      <c r="H44" s="9"/>
    </row>
    <row r="45" spans="1:8" s="31" customFormat="1" ht="12.75">
      <c r="A45" s="63"/>
      <c r="B45" s="20"/>
      <c r="C45" s="11"/>
      <c r="D45" s="9"/>
      <c r="E45" s="22"/>
      <c r="F45" s="33"/>
      <c r="G45" s="21"/>
      <c r="H45" s="9"/>
    </row>
    <row r="46" spans="1:8" s="31" customFormat="1" ht="12.75">
      <c r="A46" s="63"/>
      <c r="B46" s="20"/>
      <c r="C46" s="11"/>
      <c r="D46" s="9"/>
      <c r="E46" s="22"/>
      <c r="F46" s="33"/>
      <c r="G46" s="21"/>
      <c r="H46" s="9"/>
    </row>
    <row r="47" spans="1:8" s="31" customFormat="1" ht="13.5" thickBot="1">
      <c r="A47" s="64"/>
      <c r="B47" s="20"/>
      <c r="C47" s="11"/>
      <c r="D47" s="9"/>
      <c r="E47" s="22"/>
      <c r="F47" s="33"/>
      <c r="G47" s="21"/>
      <c r="H47" s="9"/>
    </row>
    <row r="48" spans="1:8" ht="13.5" thickBot="1">
      <c r="A48" s="29"/>
      <c r="B48" s="7"/>
      <c r="C48" s="12"/>
      <c r="D48" s="13"/>
      <c r="E48" s="14"/>
      <c r="F48" s="6"/>
      <c r="G48" s="30"/>
      <c r="H48" s="13"/>
    </row>
    <row r="49" spans="1:8" s="31" customFormat="1" ht="12.75">
      <c r="A49" s="62">
        <v>10</v>
      </c>
      <c r="B49" s="20"/>
      <c r="C49" s="11"/>
      <c r="D49" s="9"/>
      <c r="E49" s="22"/>
      <c r="F49" s="33"/>
      <c r="G49" s="21"/>
      <c r="H49" s="9"/>
    </row>
    <row r="50" spans="1:8" s="31" customFormat="1" ht="12.75">
      <c r="A50" s="63"/>
      <c r="B50" s="20"/>
      <c r="C50" s="11"/>
      <c r="D50" s="9"/>
      <c r="E50" s="22"/>
      <c r="F50" s="33"/>
      <c r="G50" s="21"/>
      <c r="H50" s="9"/>
    </row>
    <row r="51" spans="1:8" s="31" customFormat="1" ht="12.75">
      <c r="A51" s="63"/>
      <c r="B51" s="20"/>
      <c r="C51" s="11"/>
      <c r="D51" s="9"/>
      <c r="E51" s="22"/>
      <c r="F51" s="33"/>
      <c r="G51" s="21"/>
      <c r="H51" s="9"/>
    </row>
    <row r="52" spans="1:8" s="31" customFormat="1" ht="13.5" thickBot="1">
      <c r="A52" s="64"/>
      <c r="B52" s="20"/>
      <c r="C52" s="11"/>
      <c r="D52" s="9"/>
      <c r="E52" s="22"/>
      <c r="F52" s="33"/>
      <c r="G52" s="21"/>
      <c r="H52" s="9"/>
    </row>
    <row r="53" spans="1:8" ht="13.5" thickBot="1">
      <c r="A53" s="36"/>
      <c r="B53" s="37"/>
      <c r="C53" s="38"/>
      <c r="D53" s="39"/>
      <c r="E53" s="40"/>
      <c r="F53" s="41"/>
      <c r="G53" s="42"/>
      <c r="H53" s="39"/>
    </row>
    <row r="54" spans="1:8" s="31" customFormat="1" ht="12.75">
      <c r="A54" s="62">
        <v>11</v>
      </c>
      <c r="B54" s="20"/>
      <c r="C54" s="11"/>
      <c r="D54" s="9"/>
      <c r="E54" s="22"/>
      <c r="F54" s="33"/>
      <c r="G54" s="21"/>
      <c r="H54" s="9"/>
    </row>
    <row r="55" spans="1:8" s="31" customFormat="1" ht="12.75">
      <c r="A55" s="63"/>
      <c r="B55" s="20"/>
      <c r="C55" s="11"/>
      <c r="D55" s="9"/>
      <c r="E55" s="22"/>
      <c r="F55" s="33"/>
      <c r="G55" s="21"/>
      <c r="H55" s="9"/>
    </row>
    <row r="56" spans="1:8" s="31" customFormat="1" ht="12.75">
      <c r="A56" s="63"/>
      <c r="B56" s="20"/>
      <c r="C56" s="11"/>
      <c r="D56" s="9"/>
      <c r="E56" s="22"/>
      <c r="F56" s="33"/>
      <c r="G56" s="21"/>
      <c r="H56" s="9"/>
    </row>
    <row r="57" spans="1:8" s="31" customFormat="1" ht="13.5" thickBot="1">
      <c r="A57" s="64"/>
      <c r="B57" s="20"/>
      <c r="C57" s="11"/>
      <c r="D57" s="9"/>
      <c r="E57" s="22"/>
      <c r="F57" s="33"/>
      <c r="G57" s="21"/>
      <c r="H57" s="9"/>
    </row>
    <row r="58" spans="1:8" ht="13.5" thickBot="1">
      <c r="A58" s="29"/>
      <c r="B58" s="7"/>
      <c r="C58" s="12"/>
      <c r="D58" s="13"/>
      <c r="E58" s="14"/>
      <c r="F58" s="6"/>
      <c r="G58" s="30"/>
      <c r="H58" s="13"/>
    </row>
    <row r="59" spans="1:8" s="31" customFormat="1" ht="12.75">
      <c r="A59" s="62">
        <v>12</v>
      </c>
      <c r="B59" s="20"/>
      <c r="C59" s="11"/>
      <c r="D59" s="9"/>
      <c r="E59" s="22"/>
      <c r="F59" s="33"/>
      <c r="G59" s="21"/>
      <c r="H59" s="9"/>
    </row>
    <row r="60" spans="1:8" s="31" customFormat="1" ht="12.75">
      <c r="A60" s="63"/>
      <c r="B60" s="20"/>
      <c r="C60" s="11"/>
      <c r="D60" s="9"/>
      <c r="E60" s="22"/>
      <c r="F60" s="33"/>
      <c r="G60" s="21"/>
      <c r="H60" s="9"/>
    </row>
    <row r="61" spans="1:8" s="31" customFormat="1" ht="12.75">
      <c r="A61" s="63"/>
      <c r="B61" s="20"/>
      <c r="C61" s="11"/>
      <c r="D61" s="9"/>
      <c r="E61" s="22"/>
      <c r="F61" s="33"/>
      <c r="G61" s="21"/>
      <c r="H61" s="9"/>
    </row>
    <row r="62" spans="1:8" s="31" customFormat="1" ht="13.5" thickBot="1">
      <c r="A62" s="64"/>
      <c r="B62" s="20"/>
      <c r="C62" s="11"/>
      <c r="D62" s="9"/>
      <c r="E62" s="22"/>
      <c r="F62" s="33"/>
      <c r="G62" s="21"/>
      <c r="H62" s="9"/>
    </row>
    <row r="63" spans="1:8" ht="13.5" thickBot="1">
      <c r="A63" s="29"/>
      <c r="B63" s="7"/>
      <c r="C63" s="12"/>
      <c r="D63" s="13"/>
      <c r="E63" s="14"/>
      <c r="F63" s="6"/>
      <c r="G63" s="30"/>
      <c r="H63" s="13"/>
    </row>
    <row r="64" spans="1:8" s="31" customFormat="1" ht="12.75">
      <c r="A64" s="62">
        <v>13</v>
      </c>
      <c r="B64" s="20"/>
      <c r="C64" s="11"/>
      <c r="D64" s="9"/>
      <c r="E64" s="22"/>
      <c r="F64" s="33"/>
      <c r="G64" s="21"/>
      <c r="H64" s="9"/>
    </row>
    <row r="65" spans="1:8" s="31" customFormat="1" ht="12.75">
      <c r="A65" s="63"/>
      <c r="B65" s="20"/>
      <c r="C65" s="11"/>
      <c r="D65" s="9"/>
      <c r="E65" s="22"/>
      <c r="F65" s="33"/>
      <c r="G65" s="21"/>
      <c r="H65" s="9"/>
    </row>
    <row r="66" spans="1:8" s="31" customFormat="1" ht="12.75">
      <c r="A66" s="63"/>
      <c r="B66" s="20"/>
      <c r="C66" s="11"/>
      <c r="D66" s="9"/>
      <c r="E66" s="22"/>
      <c r="F66" s="33"/>
      <c r="G66" s="21"/>
      <c r="H66" s="9"/>
    </row>
    <row r="67" spans="1:8" s="31" customFormat="1" ht="13.5" thickBot="1">
      <c r="A67" s="64"/>
      <c r="B67" s="20"/>
      <c r="C67" s="11"/>
      <c r="D67" s="9"/>
      <c r="E67" s="22"/>
      <c r="F67" s="33"/>
      <c r="G67" s="21"/>
      <c r="H67" s="9"/>
    </row>
    <row r="68" spans="1:8" ht="13.5" thickBot="1">
      <c r="A68" s="29"/>
      <c r="B68" s="7"/>
      <c r="C68" s="12"/>
      <c r="D68" s="13"/>
      <c r="E68" s="14"/>
      <c r="F68" s="6"/>
      <c r="G68" s="30"/>
      <c r="H68" s="13"/>
    </row>
    <row r="69" spans="1:8" s="31" customFormat="1" ht="12.75">
      <c r="A69" s="62">
        <v>14</v>
      </c>
      <c r="B69" s="20"/>
      <c r="C69" s="11"/>
      <c r="D69" s="9"/>
      <c r="E69" s="22"/>
      <c r="F69" s="33"/>
      <c r="G69" s="21"/>
      <c r="H69" s="9"/>
    </row>
    <row r="70" spans="1:8" s="31" customFormat="1" ht="12.75">
      <c r="A70" s="63"/>
      <c r="B70" s="20"/>
      <c r="C70" s="11"/>
      <c r="D70" s="9"/>
      <c r="E70" s="22"/>
      <c r="F70" s="33"/>
      <c r="G70" s="21"/>
      <c r="H70" s="9"/>
    </row>
    <row r="71" spans="1:8" s="31" customFormat="1" ht="12.75">
      <c r="A71" s="63"/>
      <c r="B71" s="20"/>
      <c r="C71" s="11"/>
      <c r="D71" s="9"/>
      <c r="E71" s="22"/>
      <c r="F71" s="33"/>
      <c r="G71" s="21"/>
      <c r="H71" s="9"/>
    </row>
    <row r="72" spans="1:8" s="31" customFormat="1" ht="13.5" thickBot="1">
      <c r="A72" s="64"/>
      <c r="B72" s="20"/>
      <c r="C72" s="11"/>
      <c r="D72" s="9"/>
      <c r="E72" s="22"/>
      <c r="F72" s="33"/>
      <c r="G72" s="21"/>
      <c r="H72" s="9"/>
    </row>
    <row r="73" spans="1:8" ht="13.5" thickBot="1">
      <c r="A73" s="29"/>
      <c r="B73" s="7"/>
      <c r="C73" s="12"/>
      <c r="D73" s="13"/>
      <c r="E73" s="14"/>
      <c r="F73" s="6"/>
      <c r="G73" s="30"/>
      <c r="H73" s="13"/>
    </row>
    <row r="74" spans="1:8" s="31" customFormat="1" ht="12.75">
      <c r="A74" s="62">
        <v>15</v>
      </c>
      <c r="B74" s="20"/>
      <c r="C74" s="11"/>
      <c r="D74" s="9"/>
      <c r="E74" s="22"/>
      <c r="F74" s="33"/>
      <c r="G74" s="21"/>
      <c r="H74" s="9"/>
    </row>
    <row r="75" spans="1:8" s="31" customFormat="1" ht="12.75">
      <c r="A75" s="63"/>
      <c r="B75" s="20"/>
      <c r="C75" s="11"/>
      <c r="D75" s="9"/>
      <c r="E75" s="22"/>
      <c r="F75" s="33"/>
      <c r="G75" s="21"/>
      <c r="H75" s="9"/>
    </row>
    <row r="76" spans="1:8" s="31" customFormat="1" ht="12.75">
      <c r="A76" s="63"/>
      <c r="B76" s="20"/>
      <c r="C76" s="11"/>
      <c r="D76" s="9"/>
      <c r="E76" s="22"/>
      <c r="F76" s="33"/>
      <c r="G76" s="21"/>
      <c r="H76" s="9"/>
    </row>
    <row r="77" spans="1:8" s="31" customFormat="1" ht="13.5" thickBot="1">
      <c r="A77" s="64"/>
      <c r="B77" s="20"/>
      <c r="C77" s="11"/>
      <c r="D77" s="9"/>
      <c r="E77" s="22"/>
      <c r="F77" s="33"/>
      <c r="G77" s="21"/>
      <c r="H77" s="9"/>
    </row>
    <row r="78" spans="1:8" ht="13.5" thickBot="1">
      <c r="A78" s="29"/>
      <c r="B78" s="7"/>
      <c r="C78" s="12"/>
      <c r="D78" s="13"/>
      <c r="E78" s="14"/>
      <c r="F78" s="6"/>
      <c r="G78" s="30"/>
      <c r="H78" s="13"/>
    </row>
    <row r="79" spans="1:8" s="31" customFormat="1" ht="12.75">
      <c r="A79" s="62">
        <v>16</v>
      </c>
      <c r="B79" s="20"/>
      <c r="C79" s="11"/>
      <c r="D79" s="9"/>
      <c r="E79" s="22"/>
      <c r="F79" s="33"/>
      <c r="G79" s="21"/>
      <c r="H79" s="9"/>
    </row>
    <row r="80" spans="1:8" s="31" customFormat="1" ht="12.75">
      <c r="A80" s="63"/>
      <c r="B80" s="20"/>
      <c r="C80" s="11"/>
      <c r="D80" s="9"/>
      <c r="E80" s="22"/>
      <c r="F80" s="33"/>
      <c r="G80" s="21"/>
      <c r="H80" s="9"/>
    </row>
    <row r="81" spans="1:8" s="31" customFormat="1" ht="12.75">
      <c r="A81" s="63"/>
      <c r="B81" s="20"/>
      <c r="C81" s="11"/>
      <c r="D81" s="9"/>
      <c r="E81" s="22"/>
      <c r="F81" s="33"/>
      <c r="G81" s="21"/>
      <c r="H81" s="9"/>
    </row>
    <row r="82" spans="1:8" s="31" customFormat="1" ht="13.5" thickBot="1">
      <c r="A82" s="64"/>
      <c r="B82" s="20"/>
      <c r="C82" s="11"/>
      <c r="D82" s="9"/>
      <c r="E82" s="22"/>
      <c r="F82" s="33"/>
      <c r="G82" s="21"/>
      <c r="H82" s="9"/>
    </row>
    <row r="83" spans="1:8" ht="13.5" thickBot="1">
      <c r="A83" s="29"/>
      <c r="B83" s="7"/>
      <c r="C83" s="12"/>
      <c r="D83" s="13"/>
      <c r="E83" s="14"/>
      <c r="F83" s="6"/>
      <c r="G83" s="30"/>
      <c r="H83" s="13"/>
    </row>
    <row r="84" spans="1:8" s="31" customFormat="1" ht="12.75">
      <c r="A84" s="62">
        <v>17</v>
      </c>
      <c r="B84" s="20"/>
      <c r="C84" s="11"/>
      <c r="D84" s="9"/>
      <c r="E84" s="22"/>
      <c r="F84" s="33"/>
      <c r="G84" s="21"/>
      <c r="H84" s="9"/>
    </row>
    <row r="85" spans="1:8" s="31" customFormat="1" ht="12.75">
      <c r="A85" s="63"/>
      <c r="B85" s="20"/>
      <c r="C85" s="11"/>
      <c r="D85" s="9"/>
      <c r="E85" s="22"/>
      <c r="F85" s="33"/>
      <c r="G85" s="21"/>
      <c r="H85" s="9"/>
    </row>
    <row r="86" spans="1:8" s="31" customFormat="1" ht="12.75">
      <c r="A86" s="63"/>
      <c r="B86" s="20"/>
      <c r="C86" s="11"/>
      <c r="D86" s="9"/>
      <c r="E86" s="22"/>
      <c r="F86" s="33"/>
      <c r="G86" s="21"/>
      <c r="H86" s="9"/>
    </row>
    <row r="87" spans="1:8" s="31" customFormat="1" ht="13.5" thickBot="1">
      <c r="A87" s="64"/>
      <c r="B87" s="20"/>
      <c r="C87" s="11"/>
      <c r="D87" s="9"/>
      <c r="E87" s="22"/>
      <c r="F87" s="33"/>
      <c r="G87" s="21"/>
      <c r="H87" s="9"/>
    </row>
    <row r="88" spans="1:8" ht="13.5" thickBot="1">
      <c r="A88" s="29"/>
      <c r="B88" s="7"/>
      <c r="C88" s="12"/>
      <c r="D88" s="13"/>
      <c r="E88" s="14"/>
      <c r="F88" s="6"/>
      <c r="G88" s="30"/>
      <c r="H88" s="13"/>
    </row>
    <row r="89" spans="1:8" s="31" customFormat="1" ht="12.75">
      <c r="A89" s="62">
        <v>18</v>
      </c>
      <c r="B89" s="20"/>
      <c r="C89" s="11"/>
      <c r="D89" s="9"/>
      <c r="E89" s="22"/>
      <c r="F89" s="33"/>
      <c r="G89" s="21"/>
      <c r="H89" s="9"/>
    </row>
    <row r="90" spans="1:8" s="31" customFormat="1" ht="12.75">
      <c r="A90" s="63"/>
      <c r="B90" s="20"/>
      <c r="C90" s="11"/>
      <c r="D90" s="9"/>
      <c r="E90" s="22"/>
      <c r="F90" s="33"/>
      <c r="G90" s="21"/>
      <c r="H90" s="9"/>
    </row>
    <row r="91" spans="1:8" s="31" customFormat="1" ht="12.75">
      <c r="A91" s="63"/>
      <c r="B91" s="20"/>
      <c r="C91" s="11"/>
      <c r="D91" s="9"/>
      <c r="E91" s="22"/>
      <c r="F91" s="33"/>
      <c r="G91" s="21"/>
      <c r="H91" s="9"/>
    </row>
    <row r="92" spans="1:8" s="31" customFormat="1" ht="13.5" thickBot="1">
      <c r="A92" s="64"/>
      <c r="B92" s="20"/>
      <c r="C92" s="11"/>
      <c r="D92" s="9"/>
      <c r="E92" s="22"/>
      <c r="F92" s="33"/>
      <c r="G92" s="21"/>
      <c r="H92" s="9"/>
    </row>
    <row r="93" spans="1:8" ht="13.5" thickBot="1">
      <c r="A93" s="29"/>
      <c r="B93" s="7"/>
      <c r="C93" s="12"/>
      <c r="D93" s="13"/>
      <c r="E93" s="14"/>
      <c r="F93" s="6"/>
      <c r="G93" s="30"/>
      <c r="H93" s="13"/>
    </row>
    <row r="94" spans="1:8" s="31" customFormat="1" ht="12.75">
      <c r="A94" s="62">
        <v>19</v>
      </c>
      <c r="B94" s="20"/>
      <c r="C94" s="11"/>
      <c r="D94" s="9"/>
      <c r="E94" s="22"/>
      <c r="F94" s="33"/>
      <c r="G94" s="21"/>
      <c r="H94" s="9"/>
    </row>
    <row r="95" spans="1:8" s="31" customFormat="1" ht="12.75">
      <c r="A95" s="63"/>
      <c r="B95" s="20"/>
      <c r="C95" s="11"/>
      <c r="D95" s="9"/>
      <c r="E95" s="22"/>
      <c r="F95" s="33"/>
      <c r="G95" s="21"/>
      <c r="H95" s="9"/>
    </row>
    <row r="96" spans="1:8" s="31" customFormat="1" ht="12.75">
      <c r="A96" s="63"/>
      <c r="B96" s="20"/>
      <c r="C96" s="11"/>
      <c r="D96" s="9"/>
      <c r="E96" s="22"/>
      <c r="F96" s="33"/>
      <c r="G96" s="21"/>
      <c r="H96" s="9"/>
    </row>
    <row r="97" spans="1:8" s="31" customFormat="1" ht="13.5" thickBot="1">
      <c r="A97" s="64"/>
      <c r="B97" s="20"/>
      <c r="C97" s="11"/>
      <c r="D97" s="9"/>
      <c r="E97" s="22"/>
      <c r="F97" s="33"/>
      <c r="G97" s="21"/>
      <c r="H97" s="9"/>
    </row>
    <row r="98" spans="1:8" ht="13.5" thickBot="1">
      <c r="A98" s="29"/>
      <c r="B98" s="7"/>
      <c r="C98" s="12"/>
      <c r="D98" s="13"/>
      <c r="E98" s="14"/>
      <c r="F98" s="6"/>
      <c r="G98" s="30"/>
      <c r="H98" s="13"/>
    </row>
    <row r="99" spans="1:8" s="31" customFormat="1" ht="12.75">
      <c r="A99" s="62">
        <v>20</v>
      </c>
      <c r="B99" s="20"/>
      <c r="C99" s="11"/>
      <c r="D99" s="9"/>
      <c r="E99" s="22"/>
      <c r="F99" s="33"/>
      <c r="G99" s="21"/>
      <c r="H99" s="9"/>
    </row>
    <row r="100" spans="1:8" s="31" customFormat="1" ht="12.75">
      <c r="A100" s="63"/>
      <c r="B100" s="20"/>
      <c r="C100" s="11"/>
      <c r="D100" s="9"/>
      <c r="E100" s="22"/>
      <c r="F100" s="33"/>
      <c r="G100" s="21"/>
      <c r="H100" s="9"/>
    </row>
    <row r="101" spans="1:8" s="31" customFormat="1" ht="12.75">
      <c r="A101" s="63"/>
      <c r="B101" s="20"/>
      <c r="C101" s="11"/>
      <c r="D101" s="9"/>
      <c r="E101" s="22"/>
      <c r="F101" s="33"/>
      <c r="G101" s="21"/>
      <c r="H101" s="9"/>
    </row>
    <row r="102" spans="1:8" s="31" customFormat="1" ht="13.5" thickBot="1">
      <c r="A102" s="64"/>
      <c r="B102" s="20"/>
      <c r="C102" s="11"/>
      <c r="D102" s="9"/>
      <c r="E102" s="22"/>
      <c r="F102" s="33"/>
      <c r="G102" s="21"/>
      <c r="H102" s="9"/>
    </row>
    <row r="103" spans="1:8" ht="13.5" thickBot="1">
      <c r="A103" s="29"/>
      <c r="B103" s="7"/>
      <c r="C103" s="12"/>
      <c r="D103" s="13"/>
      <c r="E103" s="14"/>
      <c r="F103" s="6"/>
      <c r="G103" s="30"/>
      <c r="H103" s="13"/>
    </row>
    <row r="104" spans="1:8" s="31" customFormat="1" ht="12.75">
      <c r="A104" s="62">
        <v>21</v>
      </c>
      <c r="B104" s="20"/>
      <c r="C104" s="11"/>
      <c r="D104" s="9"/>
      <c r="E104" s="22"/>
      <c r="F104" s="33"/>
      <c r="G104" s="21"/>
      <c r="H104" s="9"/>
    </row>
    <row r="105" spans="1:8" s="31" customFormat="1" ht="12.75">
      <c r="A105" s="63"/>
      <c r="B105" s="20"/>
      <c r="C105" s="11"/>
      <c r="D105" s="9"/>
      <c r="E105" s="22"/>
      <c r="F105" s="33"/>
      <c r="G105" s="21"/>
      <c r="H105" s="9"/>
    </row>
    <row r="106" spans="1:8" s="31" customFormat="1" ht="12.75">
      <c r="A106" s="63"/>
      <c r="B106" s="20"/>
      <c r="C106" s="11"/>
      <c r="D106" s="9"/>
      <c r="E106" s="22"/>
      <c r="F106" s="33"/>
      <c r="G106" s="21"/>
      <c r="H106" s="9"/>
    </row>
    <row r="107" spans="1:8" s="31" customFormat="1" ht="13.5" thickBot="1">
      <c r="A107" s="64"/>
      <c r="B107" s="20"/>
      <c r="C107" s="11"/>
      <c r="D107" s="9"/>
      <c r="E107" s="22"/>
      <c r="F107" s="33"/>
      <c r="G107" s="21"/>
      <c r="H107" s="9"/>
    </row>
    <row r="108" spans="1:8" ht="13.5" thickBot="1">
      <c r="A108" s="29"/>
      <c r="B108" s="7"/>
      <c r="C108" s="12"/>
      <c r="D108" s="13"/>
      <c r="E108" s="14"/>
      <c r="F108" s="6"/>
      <c r="G108" s="30"/>
      <c r="H108" s="13"/>
    </row>
    <row r="109" spans="1:8" s="31" customFormat="1" ht="12.75">
      <c r="A109" s="62">
        <v>22</v>
      </c>
      <c r="B109" s="20"/>
      <c r="C109" s="11"/>
      <c r="D109" s="9"/>
      <c r="E109" s="22"/>
      <c r="F109" s="33"/>
      <c r="G109" s="21"/>
      <c r="H109" s="9"/>
    </row>
    <row r="110" spans="1:8" ht="12.75">
      <c r="A110" s="63"/>
      <c r="B110" s="20"/>
      <c r="C110" s="11"/>
      <c r="D110" s="9"/>
      <c r="E110" s="22"/>
      <c r="F110" s="33"/>
      <c r="G110" s="21"/>
      <c r="H110" s="9"/>
    </row>
    <row r="111" spans="1:8" ht="12.75">
      <c r="A111" s="63"/>
      <c r="B111" s="20"/>
      <c r="C111" s="11"/>
      <c r="D111" s="9"/>
      <c r="E111" s="22"/>
      <c r="F111" s="33"/>
      <c r="G111" s="21"/>
      <c r="H111" s="9"/>
    </row>
    <row r="112" spans="1:8" ht="13.5" thickBot="1">
      <c r="A112" s="64"/>
      <c r="B112" s="20"/>
      <c r="C112" s="11"/>
      <c r="D112" s="9"/>
      <c r="E112" s="22"/>
      <c r="F112" s="33"/>
      <c r="G112" s="21"/>
      <c r="H112" s="9"/>
    </row>
    <row r="113" spans="1:8" ht="13.5" thickBot="1">
      <c r="A113" s="29"/>
      <c r="B113" s="7"/>
      <c r="C113" s="12"/>
      <c r="D113" s="13"/>
      <c r="E113" s="14"/>
      <c r="F113" s="6"/>
      <c r="G113" s="30"/>
      <c r="H113" s="13"/>
    </row>
    <row r="114" spans="1:8" ht="12.75">
      <c r="A114" s="62">
        <v>23</v>
      </c>
      <c r="B114" s="20"/>
      <c r="C114" s="11"/>
      <c r="D114" s="9"/>
      <c r="E114" s="22"/>
      <c r="F114" s="33"/>
      <c r="G114" s="21"/>
      <c r="H114" s="9"/>
    </row>
    <row r="115" spans="1:8" ht="12.75">
      <c r="A115" s="63"/>
      <c r="B115" s="20"/>
      <c r="C115" s="11"/>
      <c r="D115" s="9"/>
      <c r="E115" s="22"/>
      <c r="F115" s="33"/>
      <c r="G115" s="21"/>
      <c r="H115" s="9"/>
    </row>
    <row r="116" spans="1:8" ht="12.75">
      <c r="A116" s="63"/>
      <c r="B116" s="20"/>
      <c r="C116" s="11"/>
      <c r="D116" s="9"/>
      <c r="E116" s="22"/>
      <c r="F116" s="33"/>
      <c r="G116" s="21"/>
      <c r="H116" s="9"/>
    </row>
    <row r="117" spans="1:8" ht="13.5" thickBot="1">
      <c r="A117" s="64"/>
      <c r="B117" s="20"/>
      <c r="C117" s="11"/>
      <c r="D117" s="9"/>
      <c r="E117" s="22"/>
      <c r="F117" s="33"/>
      <c r="G117" s="21"/>
      <c r="H117" s="9"/>
    </row>
    <row r="118" spans="1:8" ht="13.5" thickBot="1">
      <c r="A118" s="29"/>
      <c r="B118" s="7"/>
      <c r="C118" s="12"/>
      <c r="D118" s="13"/>
      <c r="E118" s="14"/>
      <c r="F118" s="6"/>
      <c r="G118" s="30"/>
      <c r="H118" s="13"/>
    </row>
    <row r="119" spans="1:8" ht="12.75">
      <c r="A119" s="62">
        <v>24</v>
      </c>
      <c r="B119" s="20"/>
      <c r="C119" s="11"/>
      <c r="D119" s="9"/>
      <c r="E119" s="22"/>
      <c r="F119" s="33"/>
      <c r="G119" s="21"/>
      <c r="H119" s="9"/>
    </row>
    <row r="120" spans="1:8" ht="12.75">
      <c r="A120" s="63"/>
      <c r="B120" s="20"/>
      <c r="C120" s="11"/>
      <c r="D120" s="9"/>
      <c r="E120" s="22"/>
      <c r="F120" s="33"/>
      <c r="G120" s="21"/>
      <c r="H120" s="9"/>
    </row>
    <row r="121" spans="1:8" ht="12.75">
      <c r="A121" s="63"/>
      <c r="B121" s="20"/>
      <c r="C121" s="11"/>
      <c r="D121" s="9"/>
      <c r="E121" s="22"/>
      <c r="F121" s="33"/>
      <c r="G121" s="21"/>
      <c r="H121" s="9"/>
    </row>
    <row r="122" spans="1:8" ht="13.5" thickBot="1">
      <c r="A122" s="64"/>
      <c r="B122" s="20"/>
      <c r="C122" s="11"/>
      <c r="D122" s="9"/>
      <c r="E122" s="22"/>
      <c r="F122" s="33"/>
      <c r="G122" s="21"/>
      <c r="H122" s="9"/>
    </row>
    <row r="123" spans="1:8" ht="13.5" thickBot="1">
      <c r="A123" s="29"/>
      <c r="B123" s="7"/>
      <c r="C123" s="12"/>
      <c r="D123" s="13"/>
      <c r="E123" s="14"/>
      <c r="F123" s="6"/>
      <c r="G123" s="30"/>
      <c r="H123" s="13"/>
    </row>
  </sheetData>
  <mergeCells count="25">
    <mergeCell ref="A9:A12"/>
    <mergeCell ref="A14:A17"/>
    <mergeCell ref="A19:A22"/>
    <mergeCell ref="A1:H1"/>
    <mergeCell ref="A4:A7"/>
    <mergeCell ref="A79:A8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114:A117"/>
    <mergeCell ref="A119:A122"/>
    <mergeCell ref="A84:A87"/>
    <mergeCell ref="A89:A92"/>
    <mergeCell ref="A94:A97"/>
    <mergeCell ref="A99:A102"/>
    <mergeCell ref="A104:A107"/>
    <mergeCell ref="A109:A112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28"/>
  <sheetViews>
    <sheetView topLeftCell="A2" zoomScale="90" zoomScaleNormal="90" workbookViewId="0">
      <selection activeCell="E10" sqref="E10"/>
    </sheetView>
  </sheetViews>
  <sheetFormatPr defaultRowHeight="18.75"/>
  <cols>
    <col min="1" max="1" width="9.140625" style="43"/>
    <col min="2" max="2" width="12.42578125" style="43" customWidth="1"/>
    <col min="3" max="3" width="12.7109375" style="43" customWidth="1"/>
    <col min="4" max="4" width="10.28515625" style="43" customWidth="1"/>
    <col min="5" max="5" width="10.28515625" style="43" bestFit="1" customWidth="1"/>
    <col min="6" max="6" width="9.140625" style="43"/>
    <col min="7" max="7" width="12.5703125" style="43" customWidth="1"/>
    <col min="8" max="8" width="15.42578125" style="44" bestFit="1" customWidth="1"/>
    <col min="9" max="12" width="9.140625" style="43"/>
    <col min="13" max="13" width="11" style="43" bestFit="1" customWidth="1"/>
    <col min="14" max="16384" width="9.140625" style="43"/>
  </cols>
  <sheetData>
    <row r="1" spans="1:17" thickBot="1">
      <c r="A1" s="71"/>
      <c r="B1" s="72"/>
      <c r="C1" s="72"/>
      <c r="D1" s="72"/>
      <c r="E1" s="72"/>
      <c r="F1" s="72"/>
      <c r="G1" s="72"/>
      <c r="H1" s="73"/>
      <c r="I1" s="73"/>
      <c r="J1" s="73"/>
      <c r="K1" s="73"/>
      <c r="L1" s="73"/>
      <c r="M1" s="73"/>
      <c r="N1" s="73"/>
      <c r="O1" s="73"/>
      <c r="P1" s="73"/>
      <c r="Q1" s="74"/>
    </row>
    <row r="2" spans="1:17" ht="19.5" thickBot="1">
      <c r="A2" s="1" t="s">
        <v>7</v>
      </c>
      <c r="B2" s="1" t="s">
        <v>0</v>
      </c>
      <c r="C2" s="2" t="s">
        <v>1</v>
      </c>
      <c r="D2" s="3" t="s">
        <v>2</v>
      </c>
      <c r="E2" s="3" t="s">
        <v>3</v>
      </c>
      <c r="F2" s="3" t="s">
        <v>3</v>
      </c>
      <c r="G2" s="8" t="s">
        <v>24</v>
      </c>
      <c r="H2" s="8" t="s">
        <v>25</v>
      </c>
      <c r="I2" s="44"/>
      <c r="J2" s="68" t="s">
        <v>19</v>
      </c>
      <c r="K2" s="69"/>
      <c r="L2" s="69"/>
      <c r="M2" s="69"/>
      <c r="N2" s="69"/>
      <c r="O2" s="69"/>
      <c r="P2" s="69"/>
      <c r="Q2" s="70"/>
    </row>
    <row r="3" spans="1:17" ht="19.5" thickBot="1">
      <c r="A3" s="1" t="s">
        <v>23</v>
      </c>
      <c r="B3" s="1" t="s">
        <v>4</v>
      </c>
      <c r="C3" s="4" t="s">
        <v>22</v>
      </c>
      <c r="D3" s="5" t="s">
        <v>22</v>
      </c>
      <c r="E3" s="5" t="s">
        <v>5</v>
      </c>
      <c r="F3" s="5" t="s">
        <v>6</v>
      </c>
      <c r="G3" s="8" t="s">
        <v>21</v>
      </c>
      <c r="H3" s="8" t="s">
        <v>26</v>
      </c>
      <c r="I3" s="44"/>
      <c r="J3" s="68" t="s">
        <v>18</v>
      </c>
      <c r="K3" s="69"/>
      <c r="L3" s="69"/>
      <c r="M3" s="69"/>
      <c r="N3" s="69"/>
      <c r="O3" s="69"/>
      <c r="P3" s="69"/>
      <c r="Q3" s="70"/>
    </row>
    <row r="4" spans="1:17" ht="15" customHeight="1" thickBot="1">
      <c r="A4" s="75">
        <v>1</v>
      </c>
      <c r="B4" s="54">
        <v>43807</v>
      </c>
      <c r="C4" s="15">
        <v>7000</v>
      </c>
      <c r="D4" s="9">
        <f>C4+300</f>
        <v>7300</v>
      </c>
      <c r="E4" s="10"/>
      <c r="F4" s="10"/>
      <c r="G4" s="10">
        <f>C4*(0.5)</f>
        <v>3500</v>
      </c>
      <c r="H4" s="55">
        <v>1</v>
      </c>
      <c r="I4" s="44"/>
      <c r="J4" s="68" t="s">
        <v>14</v>
      </c>
      <c r="K4" s="69"/>
      <c r="L4" s="69"/>
      <c r="M4" s="69"/>
      <c r="N4" s="69"/>
      <c r="O4" s="69"/>
      <c r="P4" s="69"/>
      <c r="Q4" s="70"/>
    </row>
    <row r="5" spans="1:17" ht="19.5" thickBot="1">
      <c r="A5" s="78"/>
      <c r="B5" s="47">
        <f>B4+7</f>
        <v>43814</v>
      </c>
      <c r="C5" s="9">
        <f>D4+E4-F4</f>
        <v>7300</v>
      </c>
      <c r="D5" s="9">
        <f>C5</f>
        <v>7300</v>
      </c>
      <c r="E5" s="10"/>
      <c r="F5" s="10"/>
      <c r="G5" s="10">
        <f>C5-G4</f>
        <v>3800</v>
      </c>
      <c r="H5" s="56"/>
      <c r="I5" s="44"/>
      <c r="J5" s="68" t="s">
        <v>13</v>
      </c>
      <c r="K5" s="69"/>
      <c r="L5" s="69"/>
      <c r="M5" s="69"/>
      <c r="N5" s="69"/>
      <c r="O5" s="69"/>
      <c r="P5" s="69"/>
      <c r="Q5" s="70"/>
    </row>
    <row r="6" spans="1:17" ht="19.5" thickBot="1">
      <c r="A6" s="78"/>
      <c r="B6" s="47">
        <f>B5+7</f>
        <v>43821</v>
      </c>
      <c r="C6" s="53">
        <f>D5+E5-F5</f>
        <v>7300</v>
      </c>
      <c r="D6" s="53">
        <f>C6</f>
        <v>7300</v>
      </c>
      <c r="E6" s="10"/>
      <c r="F6" s="10"/>
      <c r="G6" s="10">
        <f>C6-G4</f>
        <v>3800</v>
      </c>
      <c r="H6" s="56"/>
      <c r="I6" s="44"/>
      <c r="J6" s="68" t="s">
        <v>16</v>
      </c>
      <c r="K6" s="69"/>
      <c r="L6" s="69"/>
      <c r="M6" s="69"/>
      <c r="N6" s="69"/>
      <c r="O6" s="69"/>
      <c r="P6" s="69"/>
      <c r="Q6" s="70"/>
    </row>
    <row r="7" spans="1:17" ht="19.5" thickBot="1">
      <c r="A7" s="79"/>
      <c r="B7" s="47">
        <f>B6+7</f>
        <v>43828</v>
      </c>
      <c r="C7" s="53">
        <f>D6+E6-F6</f>
        <v>7300</v>
      </c>
      <c r="D7" s="53">
        <f>C7</f>
        <v>7300</v>
      </c>
      <c r="E7" s="10"/>
      <c r="F7" s="10"/>
      <c r="G7" s="10">
        <f>C7-G4</f>
        <v>3800</v>
      </c>
      <c r="H7" s="56"/>
      <c r="I7" s="44"/>
      <c r="J7" s="68" t="s">
        <v>17</v>
      </c>
      <c r="K7" s="69"/>
      <c r="L7" s="69"/>
      <c r="M7" s="69"/>
      <c r="N7" s="69"/>
      <c r="O7" s="69"/>
      <c r="P7" s="69"/>
      <c r="Q7" s="70"/>
    </row>
    <row r="8" spans="1:17" ht="19.5" thickBot="1">
      <c r="A8" s="7"/>
      <c r="B8" s="7"/>
      <c r="C8" s="12"/>
      <c r="D8" s="13"/>
      <c r="E8" s="13"/>
      <c r="F8" s="6"/>
      <c r="G8" s="45"/>
      <c r="H8" s="45"/>
      <c r="I8" s="44"/>
      <c r="J8" s="68" t="s">
        <v>27</v>
      </c>
      <c r="K8" s="69"/>
      <c r="L8" s="69"/>
      <c r="M8" s="69"/>
      <c r="N8" s="69"/>
      <c r="O8" s="69"/>
      <c r="P8" s="69"/>
      <c r="Q8" s="70"/>
    </row>
    <row r="9" spans="1:17" ht="19.5" thickBot="1">
      <c r="A9" s="75">
        <v>2</v>
      </c>
      <c r="B9" s="47">
        <f>B7+7</f>
        <v>43835</v>
      </c>
      <c r="C9" s="11">
        <f>D7+E7-F7</f>
        <v>7300</v>
      </c>
      <c r="D9" s="9">
        <f>C9+300</f>
        <v>7600</v>
      </c>
      <c r="E9" s="10"/>
      <c r="F9" s="10"/>
      <c r="G9" s="10">
        <f>C9-G4</f>
        <v>3800</v>
      </c>
      <c r="H9" s="56"/>
      <c r="I9" s="44"/>
      <c r="J9" s="68" t="s">
        <v>15</v>
      </c>
      <c r="K9" s="69"/>
      <c r="L9" s="69"/>
      <c r="M9" s="69"/>
      <c r="N9" s="69"/>
      <c r="O9" s="69"/>
      <c r="P9" s="69"/>
      <c r="Q9" s="70"/>
    </row>
    <row r="10" spans="1:17">
      <c r="A10" s="78"/>
      <c r="B10" s="47">
        <f>B9+7</f>
        <v>43842</v>
      </c>
      <c r="C10" s="11">
        <f>D9+E9-F9</f>
        <v>7600</v>
      </c>
      <c r="D10" s="9">
        <f>C10+300</f>
        <v>7900</v>
      </c>
      <c r="E10" s="10">
        <v>2000</v>
      </c>
      <c r="F10" s="10"/>
      <c r="G10" s="10">
        <f>C10-G4</f>
        <v>4100</v>
      </c>
      <c r="H10" s="56"/>
      <c r="I10" s="44"/>
      <c r="J10" s="44"/>
      <c r="K10" s="44"/>
      <c r="L10" s="44"/>
      <c r="M10" s="44"/>
      <c r="N10" s="44"/>
      <c r="O10" s="44"/>
      <c r="P10" s="44"/>
      <c r="Q10" s="44"/>
    </row>
    <row r="11" spans="1:17">
      <c r="A11" s="78"/>
      <c r="B11" s="51">
        <f>B10+7</f>
        <v>43849</v>
      </c>
      <c r="C11" s="11">
        <f>D10+E10-F10</f>
        <v>9900</v>
      </c>
      <c r="D11" s="9">
        <f>C11+300</f>
        <v>10200</v>
      </c>
      <c r="E11" s="10"/>
      <c r="F11" s="10"/>
      <c r="G11" s="10">
        <f>C11-G4</f>
        <v>6400</v>
      </c>
      <c r="H11" s="56"/>
      <c r="I11" s="44"/>
      <c r="J11" s="44"/>
      <c r="K11" s="44"/>
      <c r="L11" s="44"/>
      <c r="M11" s="44"/>
      <c r="N11" s="44"/>
      <c r="O11" s="44"/>
      <c r="P11" s="44"/>
      <c r="Q11" s="44"/>
    </row>
    <row r="12" spans="1:17" ht="19.5" thickBot="1">
      <c r="A12" s="79"/>
      <c r="B12" s="47">
        <f>B11+7</f>
        <v>43856</v>
      </c>
      <c r="C12" s="11">
        <f>D11+E11-F11</f>
        <v>10200</v>
      </c>
      <c r="D12" s="9">
        <f>C12+400</f>
        <v>10600</v>
      </c>
      <c r="E12" s="10"/>
      <c r="F12" s="10"/>
      <c r="G12" s="10">
        <f>C12-G4</f>
        <v>6700</v>
      </c>
      <c r="H12" s="56"/>
      <c r="I12" s="44"/>
      <c r="J12" s="44"/>
      <c r="K12" s="44"/>
      <c r="L12" s="44"/>
      <c r="M12" s="44"/>
      <c r="N12" s="44"/>
      <c r="O12" s="44"/>
      <c r="P12" s="44"/>
      <c r="Q12" s="44"/>
    </row>
    <row r="13" spans="1:17" ht="19.5" thickBot="1">
      <c r="A13" s="7"/>
      <c r="B13" s="7"/>
      <c r="C13" s="12"/>
      <c r="D13" s="13"/>
      <c r="E13" s="13"/>
      <c r="F13" s="6"/>
      <c r="G13" s="45"/>
      <c r="H13" s="45"/>
      <c r="I13" s="44"/>
      <c r="J13" s="44"/>
      <c r="K13" s="44"/>
      <c r="L13" s="44"/>
      <c r="M13" s="44"/>
      <c r="N13" s="44"/>
      <c r="O13" s="44"/>
      <c r="P13" s="44"/>
      <c r="Q13" s="44"/>
    </row>
    <row r="14" spans="1:17">
      <c r="A14" s="75">
        <v>3</v>
      </c>
      <c r="B14" s="47">
        <f>B12+7</f>
        <v>43863</v>
      </c>
      <c r="C14" s="11">
        <f>D12+E12-F12</f>
        <v>10600</v>
      </c>
      <c r="D14" s="9">
        <f>C14+400</f>
        <v>11000</v>
      </c>
      <c r="E14" s="10"/>
      <c r="F14" s="10"/>
      <c r="G14" s="10">
        <f>C14-G4</f>
        <v>7100</v>
      </c>
      <c r="H14" s="56"/>
      <c r="I14" s="44"/>
      <c r="J14" s="44"/>
      <c r="K14" s="44"/>
      <c r="L14" s="44"/>
      <c r="M14" s="44"/>
      <c r="N14" s="44"/>
      <c r="O14" s="44"/>
      <c r="P14" s="44"/>
      <c r="Q14" s="44"/>
    </row>
    <row r="15" spans="1:17">
      <c r="A15" s="78"/>
      <c r="B15" s="47">
        <f>B14+7</f>
        <v>43870</v>
      </c>
      <c r="C15" s="11">
        <f>D14+E14-F14</f>
        <v>11000</v>
      </c>
      <c r="D15" s="9">
        <f>C15+400</f>
        <v>11400</v>
      </c>
      <c r="E15" s="10"/>
      <c r="F15" s="10"/>
      <c r="G15" s="10">
        <f>C15-G4</f>
        <v>7500</v>
      </c>
      <c r="H15" s="56"/>
      <c r="I15" s="44"/>
      <c r="J15" s="44"/>
      <c r="K15" s="44"/>
      <c r="L15" s="44"/>
      <c r="M15" s="44"/>
      <c r="N15" s="44"/>
      <c r="O15" s="44"/>
      <c r="P15" s="44"/>
      <c r="Q15" s="44"/>
    </row>
    <row r="16" spans="1:17">
      <c r="A16" s="78"/>
      <c r="B16" s="47">
        <f>B15+7</f>
        <v>43877</v>
      </c>
      <c r="C16" s="11">
        <f>D15+E15-F15</f>
        <v>11400</v>
      </c>
      <c r="D16" s="9">
        <f>C16+400</f>
        <v>11800</v>
      </c>
      <c r="E16" s="10"/>
      <c r="F16" s="10"/>
      <c r="G16" s="10">
        <f>C16-G4</f>
        <v>7900</v>
      </c>
      <c r="H16" s="56"/>
      <c r="I16" s="44"/>
      <c r="J16" s="44"/>
      <c r="K16" s="44"/>
      <c r="L16" s="44"/>
      <c r="M16" s="44"/>
      <c r="N16" s="44"/>
      <c r="O16" s="44"/>
      <c r="P16" s="44"/>
      <c r="Q16" s="44"/>
    </row>
    <row r="17" spans="1:8" ht="19.5" thickBot="1">
      <c r="A17" s="79"/>
      <c r="B17" s="47">
        <f>B16+7</f>
        <v>43884</v>
      </c>
      <c r="C17" s="11">
        <f>D16+E16-F16</f>
        <v>11800</v>
      </c>
      <c r="D17" s="9">
        <f>C17+400</f>
        <v>12200</v>
      </c>
      <c r="E17" s="10"/>
      <c r="F17" s="10"/>
      <c r="G17" s="10">
        <f>C17-G4</f>
        <v>8300</v>
      </c>
      <c r="H17" s="56"/>
    </row>
    <row r="18" spans="1:8" ht="15.75" thickBot="1">
      <c r="A18" s="7"/>
      <c r="B18" s="7"/>
      <c r="C18" s="12"/>
      <c r="D18" s="13"/>
      <c r="E18" s="13"/>
      <c r="F18" s="6"/>
      <c r="G18" s="45"/>
      <c r="H18" s="45"/>
    </row>
    <row r="19" spans="1:8" ht="15" customHeight="1">
      <c r="A19" s="75">
        <v>4</v>
      </c>
      <c r="B19" s="47">
        <f>B17+7</f>
        <v>43891</v>
      </c>
      <c r="C19" s="11">
        <f>D17+E17-F17</f>
        <v>12200</v>
      </c>
      <c r="D19" s="9">
        <f>C19+400</f>
        <v>12600</v>
      </c>
      <c r="E19" s="10"/>
      <c r="F19" s="10"/>
      <c r="G19" s="10">
        <f>C19-G4</f>
        <v>8700</v>
      </c>
      <c r="H19" s="56"/>
    </row>
    <row r="20" spans="1:8">
      <c r="A20" s="78"/>
      <c r="B20" s="47">
        <f>B19+7</f>
        <v>43898</v>
      </c>
      <c r="C20" s="9">
        <f>D19+E19-F19</f>
        <v>12600</v>
      </c>
      <c r="D20" s="9">
        <f>C20+400</f>
        <v>13000</v>
      </c>
      <c r="E20" s="10"/>
      <c r="F20" s="10"/>
      <c r="G20" s="10">
        <f>C20-G4</f>
        <v>9100</v>
      </c>
      <c r="H20" s="56"/>
    </row>
    <row r="21" spans="1:8">
      <c r="A21" s="78"/>
      <c r="B21" s="47">
        <f>B20+7</f>
        <v>43905</v>
      </c>
      <c r="C21" s="9">
        <f>D20+E20-F20</f>
        <v>13000</v>
      </c>
      <c r="D21" s="9">
        <f>C21+400</f>
        <v>13400</v>
      </c>
      <c r="E21" s="10"/>
      <c r="F21" s="10"/>
      <c r="G21" s="10">
        <f>C21-G4</f>
        <v>9500</v>
      </c>
      <c r="H21" s="56"/>
    </row>
    <row r="22" spans="1:8" ht="19.5" thickBot="1">
      <c r="A22" s="79"/>
      <c r="B22" s="47">
        <f>B21+7</f>
        <v>43912</v>
      </c>
      <c r="C22" s="9">
        <f>D21+E21-F21</f>
        <v>13400</v>
      </c>
      <c r="D22" s="9">
        <f>C22+400</f>
        <v>13800</v>
      </c>
      <c r="E22" s="10"/>
      <c r="F22" s="10"/>
      <c r="G22" s="10">
        <f>C22-G4</f>
        <v>9900</v>
      </c>
      <c r="H22" s="57"/>
    </row>
    <row r="23" spans="1:8" ht="15.75" thickBot="1">
      <c r="A23" s="7"/>
      <c r="B23" s="7"/>
      <c r="C23" s="12"/>
      <c r="D23" s="13"/>
      <c r="E23" s="13"/>
      <c r="F23" s="6"/>
      <c r="G23" s="45"/>
      <c r="H23" s="45"/>
    </row>
    <row r="24" spans="1:8">
      <c r="A24" s="75">
        <v>5</v>
      </c>
      <c r="B24" s="52">
        <f>B22+7</f>
        <v>43919</v>
      </c>
      <c r="C24" s="9">
        <f>D22+E22-F22</f>
        <v>13800</v>
      </c>
      <c r="D24" s="9">
        <f>C24+400</f>
        <v>14200</v>
      </c>
      <c r="E24" s="10"/>
      <c r="F24" s="10"/>
      <c r="G24" s="10" t="s">
        <v>20</v>
      </c>
      <c r="H24" s="58">
        <v>2</v>
      </c>
    </row>
    <row r="25" spans="1:8">
      <c r="A25" s="78"/>
      <c r="B25" s="47">
        <f>B24+7</f>
        <v>43926</v>
      </c>
      <c r="C25" s="11">
        <f>D24+E24-F24</f>
        <v>14200</v>
      </c>
      <c r="D25" s="9">
        <f>C25+600</f>
        <v>14800</v>
      </c>
      <c r="E25" s="10"/>
      <c r="F25" s="10"/>
      <c r="G25" s="10" t="s">
        <v>20</v>
      </c>
      <c r="H25" s="56"/>
    </row>
    <row r="26" spans="1:8">
      <c r="A26" s="78"/>
      <c r="B26" s="47">
        <f>B25+7</f>
        <v>43933</v>
      </c>
      <c r="C26" s="11">
        <f>D25+E25-F25</f>
        <v>14800</v>
      </c>
      <c r="D26" s="9">
        <f>C26+600</f>
        <v>15400</v>
      </c>
      <c r="E26" s="10"/>
      <c r="F26" s="10"/>
      <c r="G26" s="10" t="s">
        <v>20</v>
      </c>
      <c r="H26" s="56"/>
    </row>
    <row r="27" spans="1:8" ht="19.5" thickBot="1">
      <c r="A27" s="79"/>
      <c r="B27" s="47">
        <f>B26+7</f>
        <v>43940</v>
      </c>
      <c r="C27" s="11">
        <f>D26+E26-F26</f>
        <v>15400</v>
      </c>
      <c r="D27" s="9">
        <f>C27+600</f>
        <v>16000</v>
      </c>
      <c r="E27" s="10"/>
      <c r="F27" s="10"/>
      <c r="G27" s="10" t="s">
        <v>20</v>
      </c>
      <c r="H27" s="56"/>
    </row>
    <row r="28" spans="1:8" ht="15.75" thickBot="1">
      <c r="A28" s="7"/>
      <c r="B28" s="7"/>
      <c r="C28" s="12"/>
      <c r="D28" s="13"/>
      <c r="E28" s="13"/>
      <c r="F28" s="6"/>
      <c r="G28" s="45"/>
      <c r="H28" s="45"/>
    </row>
    <row r="29" spans="1:8" ht="15" customHeight="1">
      <c r="A29" s="75">
        <v>6</v>
      </c>
      <c r="B29" s="47">
        <f>B27+7</f>
        <v>43947</v>
      </c>
      <c r="C29" s="11">
        <f>D27+E27-F27</f>
        <v>16000</v>
      </c>
      <c r="D29" s="9">
        <f>C29+600</f>
        <v>16600</v>
      </c>
      <c r="E29" s="10"/>
      <c r="F29" s="10"/>
      <c r="G29" s="10" t="s">
        <v>20</v>
      </c>
      <c r="H29" s="56"/>
    </row>
    <row r="30" spans="1:8">
      <c r="A30" s="78"/>
      <c r="B30" s="47">
        <f>B29+7</f>
        <v>43954</v>
      </c>
      <c r="C30" s="11">
        <f>D29+E29-F29</f>
        <v>16600</v>
      </c>
      <c r="D30" s="9">
        <f>C30+600</f>
        <v>17200</v>
      </c>
      <c r="E30" s="10"/>
      <c r="F30" s="10"/>
      <c r="G30" s="10" t="s">
        <v>20</v>
      </c>
      <c r="H30" s="57"/>
    </row>
    <row r="31" spans="1:8">
      <c r="A31" s="78"/>
      <c r="B31" s="51">
        <f>B30+7</f>
        <v>43961</v>
      </c>
      <c r="C31" s="11">
        <f>D30+E30-F30</f>
        <v>17200</v>
      </c>
      <c r="D31" s="9">
        <f>C31+700</f>
        <v>17900</v>
      </c>
      <c r="E31" s="10"/>
      <c r="F31" s="10"/>
      <c r="G31" s="10" t="s">
        <v>20</v>
      </c>
      <c r="H31" s="56"/>
    </row>
    <row r="32" spans="1:8" ht="19.5" thickBot="1">
      <c r="A32" s="79"/>
      <c r="B32" s="47">
        <f>B31+7</f>
        <v>43968</v>
      </c>
      <c r="C32" s="11">
        <f>D31+E31-F31</f>
        <v>17900</v>
      </c>
      <c r="D32" s="9">
        <f>C32+700</f>
        <v>18600</v>
      </c>
      <c r="E32" s="10"/>
      <c r="F32" s="10"/>
      <c r="G32" s="10" t="s">
        <v>20</v>
      </c>
      <c r="H32" s="56"/>
    </row>
    <row r="33" spans="1:16" s="48" customFormat="1" ht="15.75" thickBot="1">
      <c r="A33" s="7"/>
      <c r="B33" s="7"/>
      <c r="C33" s="12"/>
      <c r="D33" s="13"/>
      <c r="E33" s="14"/>
      <c r="F33" s="6"/>
      <c r="G33" s="45"/>
      <c r="H33" s="45"/>
    </row>
    <row r="34" spans="1:16" s="48" customFormat="1" ht="15" customHeight="1">
      <c r="A34" s="75">
        <v>7</v>
      </c>
      <c r="B34" s="47">
        <f>B32+7</f>
        <v>43975</v>
      </c>
      <c r="C34" s="9">
        <f>D32+E32-F32</f>
        <v>18600</v>
      </c>
      <c r="D34" s="9">
        <f>C34+700</f>
        <v>19300</v>
      </c>
      <c r="E34" s="10"/>
      <c r="F34" s="10"/>
      <c r="G34" s="10" t="s">
        <v>20</v>
      </c>
      <c r="H34" s="59"/>
    </row>
    <row r="35" spans="1:16" s="48" customFormat="1">
      <c r="A35" s="78"/>
      <c r="B35" s="47">
        <f>B34+7</f>
        <v>43982</v>
      </c>
      <c r="C35" s="9">
        <f>D34+E34-F34</f>
        <v>19300</v>
      </c>
      <c r="D35" s="9">
        <f>C35+700</f>
        <v>20000</v>
      </c>
      <c r="E35" s="10"/>
      <c r="F35" s="10"/>
      <c r="G35" s="10" t="s">
        <v>20</v>
      </c>
      <c r="H35" s="57"/>
    </row>
    <row r="36" spans="1:16" s="48" customFormat="1">
      <c r="A36" s="78"/>
      <c r="B36" s="47">
        <f>B35+7</f>
        <v>43989</v>
      </c>
      <c r="C36" s="9">
        <f>D35+E35-F35</f>
        <v>20000</v>
      </c>
      <c r="D36" s="9">
        <f>C36+700</f>
        <v>20700</v>
      </c>
      <c r="E36" s="10"/>
      <c r="F36" s="10"/>
      <c r="G36" s="10" t="s">
        <v>20</v>
      </c>
      <c r="H36" s="56"/>
    </row>
    <row r="37" spans="1:16" s="48" customFormat="1" ht="19.5" thickBot="1">
      <c r="A37" s="79"/>
      <c r="B37" s="50">
        <f>B36+7</f>
        <v>43996</v>
      </c>
      <c r="C37" s="9">
        <f>D36+E36-F36</f>
        <v>20700</v>
      </c>
      <c r="D37" s="9">
        <f>C37+700</f>
        <v>21400</v>
      </c>
      <c r="E37" s="10"/>
      <c r="F37" s="10"/>
      <c r="G37" s="10" t="s">
        <v>20</v>
      </c>
      <c r="H37" s="60">
        <v>3</v>
      </c>
      <c r="K37" s="43"/>
      <c r="L37" s="43"/>
      <c r="M37" s="43"/>
      <c r="N37" s="43"/>
      <c r="O37" s="43"/>
      <c r="P37" s="43"/>
    </row>
    <row r="38" spans="1:16" s="48" customFormat="1" ht="15.75" thickBot="1">
      <c r="A38" s="7"/>
      <c r="B38" s="7"/>
      <c r="C38" s="12"/>
      <c r="D38" s="13"/>
      <c r="E38" s="13"/>
      <c r="F38" s="6"/>
      <c r="G38" s="45"/>
      <c r="H38" s="45"/>
      <c r="K38" s="43"/>
      <c r="L38" s="43"/>
      <c r="M38" s="43"/>
      <c r="N38" s="43"/>
      <c r="O38" s="43"/>
      <c r="P38" s="43"/>
    </row>
    <row r="39" spans="1:16" s="48" customFormat="1" ht="15">
      <c r="A39" s="75">
        <v>8</v>
      </c>
      <c r="B39" s="47">
        <f>B37+7</f>
        <v>44003</v>
      </c>
      <c r="C39" s="9">
        <f>D37+E37-F37</f>
        <v>21400</v>
      </c>
      <c r="D39" s="9">
        <f>C39+900</f>
        <v>22300</v>
      </c>
      <c r="E39" s="10"/>
      <c r="F39" s="10"/>
      <c r="G39" s="10" t="s">
        <v>20</v>
      </c>
      <c r="H39" s="61"/>
      <c r="K39" s="43"/>
      <c r="L39" s="43"/>
      <c r="M39" s="43"/>
      <c r="N39" s="43"/>
      <c r="O39" s="43"/>
      <c r="P39" s="43"/>
    </row>
    <row r="40" spans="1:16" s="48" customFormat="1">
      <c r="A40" s="78"/>
      <c r="B40" s="47">
        <f>B39+7</f>
        <v>44010</v>
      </c>
      <c r="C40" s="11">
        <f>D39+E39-F39</f>
        <v>22300</v>
      </c>
      <c r="D40" s="9">
        <f>C40+900</f>
        <v>23200</v>
      </c>
      <c r="E40" s="10"/>
      <c r="F40" s="10"/>
      <c r="G40" s="10" t="s">
        <v>20</v>
      </c>
      <c r="H40" s="57"/>
      <c r="K40" s="43"/>
      <c r="L40" s="43"/>
      <c r="M40" s="43"/>
      <c r="N40" s="43"/>
      <c r="O40" s="43"/>
      <c r="P40" s="43"/>
    </row>
    <row r="41" spans="1:16" s="48" customFormat="1">
      <c r="A41" s="78"/>
      <c r="B41" s="47">
        <f>B40+7</f>
        <v>44017</v>
      </c>
      <c r="C41" s="11">
        <f>D40+E40-F40</f>
        <v>23200</v>
      </c>
      <c r="D41" s="9">
        <f>C41+900</f>
        <v>24100</v>
      </c>
      <c r="E41" s="10"/>
      <c r="F41" s="10"/>
      <c r="G41" s="10" t="s">
        <v>20</v>
      </c>
      <c r="H41" s="57"/>
      <c r="K41" s="43"/>
      <c r="L41" s="43"/>
      <c r="M41" s="43"/>
      <c r="N41" s="43"/>
      <c r="O41" s="43"/>
      <c r="P41" s="43"/>
    </row>
    <row r="42" spans="1:16" s="48" customFormat="1" ht="19.5" thickBot="1">
      <c r="A42" s="79"/>
      <c r="B42" s="51">
        <f>B41+7</f>
        <v>44024</v>
      </c>
      <c r="C42" s="11">
        <f>D41+E41-F41</f>
        <v>24100</v>
      </c>
      <c r="D42" s="9">
        <f>C42+1000</f>
        <v>25100</v>
      </c>
      <c r="E42" s="10"/>
      <c r="F42" s="10"/>
      <c r="G42" s="10" t="s">
        <v>20</v>
      </c>
      <c r="H42" s="57"/>
      <c r="K42" s="43"/>
      <c r="L42" s="43"/>
      <c r="M42" s="43"/>
      <c r="N42" s="43"/>
      <c r="O42" s="43"/>
      <c r="P42" s="43"/>
    </row>
    <row r="43" spans="1:16" s="48" customFormat="1" ht="15.75" thickBot="1">
      <c r="A43" s="7"/>
      <c r="B43" s="7"/>
      <c r="C43" s="12"/>
      <c r="D43" s="13"/>
      <c r="E43" s="13"/>
      <c r="F43" s="6"/>
      <c r="G43" s="45"/>
      <c r="H43" s="45"/>
    </row>
    <row r="44" spans="1:16" s="48" customFormat="1" ht="15">
      <c r="A44" s="75">
        <v>9</v>
      </c>
      <c r="B44" s="47">
        <f>B42+7</f>
        <v>44031</v>
      </c>
      <c r="C44" s="11">
        <f>D42+E42-F42</f>
        <v>25100</v>
      </c>
      <c r="D44" s="9">
        <f>C44+1000</f>
        <v>26100</v>
      </c>
      <c r="E44" s="10"/>
      <c r="F44" s="10"/>
      <c r="G44" s="10" t="s">
        <v>20</v>
      </c>
      <c r="H44" s="61"/>
    </row>
    <row r="45" spans="1:16" s="48" customFormat="1">
      <c r="A45" s="78"/>
      <c r="B45" s="47">
        <f>B44+7</f>
        <v>44038</v>
      </c>
      <c r="C45" s="11">
        <f>D44+E44-F44</f>
        <v>26100</v>
      </c>
      <c r="D45" s="9">
        <f>C45+1000</f>
        <v>27100</v>
      </c>
      <c r="E45" s="10"/>
      <c r="F45" s="10"/>
      <c r="G45" s="10" t="s">
        <v>20</v>
      </c>
      <c r="H45" s="57"/>
    </row>
    <row r="46" spans="1:16" s="48" customFormat="1" ht="15">
      <c r="A46" s="78"/>
      <c r="B46" s="47">
        <f>B45+7</f>
        <v>44045</v>
      </c>
      <c r="C46" s="11">
        <f>D45+E45-F45</f>
        <v>27100</v>
      </c>
      <c r="D46" s="9">
        <f>C46+1000</f>
        <v>28100</v>
      </c>
      <c r="E46" s="10"/>
      <c r="F46" s="10"/>
      <c r="G46" s="10" t="s">
        <v>20</v>
      </c>
      <c r="H46" s="61"/>
    </row>
    <row r="47" spans="1:16" s="48" customFormat="1" ht="19.5" thickBot="1">
      <c r="A47" s="79"/>
      <c r="B47" s="50">
        <f>B46+7</f>
        <v>44052</v>
      </c>
      <c r="C47" s="11">
        <f>D46+E46-F46</f>
        <v>28100</v>
      </c>
      <c r="D47" s="9">
        <f>C47+1000</f>
        <v>29100</v>
      </c>
      <c r="E47" s="10"/>
      <c r="F47" s="10"/>
      <c r="G47" s="10" t="s">
        <v>20</v>
      </c>
      <c r="H47" s="60">
        <v>4</v>
      </c>
    </row>
    <row r="48" spans="1:16" s="48" customFormat="1" ht="15.75" thickBot="1">
      <c r="A48" s="7"/>
      <c r="B48" s="7"/>
      <c r="C48" s="12"/>
      <c r="D48" s="13"/>
      <c r="E48" s="14"/>
      <c r="F48" s="6"/>
      <c r="G48" s="45"/>
      <c r="H48" s="45"/>
    </row>
    <row r="49" spans="1:8" s="48" customFormat="1" ht="15" customHeight="1">
      <c r="A49" s="75">
        <v>10</v>
      </c>
      <c r="B49" s="47">
        <f>B47+7</f>
        <v>44059</v>
      </c>
      <c r="C49" s="9">
        <f>D47+E47-F47</f>
        <v>29100</v>
      </c>
      <c r="D49" s="9">
        <f>C49+1200</f>
        <v>30300</v>
      </c>
      <c r="E49" s="10"/>
      <c r="F49" s="10"/>
      <c r="G49" s="10" t="s">
        <v>20</v>
      </c>
      <c r="H49" s="57"/>
    </row>
    <row r="50" spans="1:8" s="48" customFormat="1" ht="15">
      <c r="A50" s="76"/>
      <c r="B50" s="47">
        <f>B49+7</f>
        <v>44066</v>
      </c>
      <c r="C50" s="9">
        <f>D49+E49-F49</f>
        <v>30300</v>
      </c>
      <c r="D50" s="9">
        <f>C50+1200</f>
        <v>31500</v>
      </c>
      <c r="E50" s="10"/>
      <c r="F50" s="10"/>
      <c r="G50" s="10" t="s">
        <v>20</v>
      </c>
      <c r="H50" s="61"/>
    </row>
    <row r="51" spans="1:8" s="48" customFormat="1">
      <c r="A51" s="76"/>
      <c r="B51" s="51">
        <f>B50+7</f>
        <v>44073</v>
      </c>
      <c r="C51" s="9">
        <f>D50+E50-F50</f>
        <v>31500</v>
      </c>
      <c r="D51" s="9">
        <f>C51+1300</f>
        <v>32800</v>
      </c>
      <c r="E51" s="10"/>
      <c r="F51" s="10"/>
      <c r="G51" s="10" t="s">
        <v>20</v>
      </c>
      <c r="H51" s="57"/>
    </row>
    <row r="52" spans="1:8" s="48" customFormat="1" ht="15.75" thickBot="1">
      <c r="A52" s="77"/>
      <c r="B52" s="46">
        <f>B51+7</f>
        <v>44080</v>
      </c>
      <c r="C52" s="9">
        <f>D51+E51-F51</f>
        <v>32800</v>
      </c>
      <c r="D52" s="9">
        <f>C52+1300</f>
        <v>34100</v>
      </c>
      <c r="E52" s="10"/>
      <c r="F52" s="10"/>
      <c r="G52" s="10" t="s">
        <v>20</v>
      </c>
      <c r="H52" s="61"/>
    </row>
    <row r="53" spans="1:8" s="48" customFormat="1" ht="15.75" thickBot="1">
      <c r="A53" s="7"/>
      <c r="B53" s="7"/>
      <c r="C53" s="12"/>
      <c r="D53" s="13"/>
      <c r="E53" s="13"/>
      <c r="F53" s="6"/>
      <c r="G53" s="45"/>
      <c r="H53" s="45"/>
    </row>
    <row r="54" spans="1:8" s="48" customFormat="1" ht="15" customHeight="1">
      <c r="A54" s="75">
        <v>11</v>
      </c>
      <c r="B54" s="47">
        <f>B52+7</f>
        <v>44087</v>
      </c>
      <c r="C54" s="9">
        <f>D52+E52-F52</f>
        <v>34100</v>
      </c>
      <c r="D54" s="9">
        <f>C54+1300</f>
        <v>35400</v>
      </c>
      <c r="E54" s="10"/>
      <c r="F54" s="10"/>
      <c r="G54" s="10" t="s">
        <v>20</v>
      </c>
      <c r="H54" s="61"/>
    </row>
    <row r="55" spans="1:8" s="48" customFormat="1">
      <c r="A55" s="76"/>
      <c r="B55" s="50">
        <f>B54+7</f>
        <v>44094</v>
      </c>
      <c r="C55" s="11">
        <f>D54+E54-F54</f>
        <v>35400</v>
      </c>
      <c r="D55" s="9">
        <f>C55+1300</f>
        <v>36700</v>
      </c>
      <c r="E55" s="10"/>
      <c r="F55" s="10"/>
      <c r="G55" s="10" t="s">
        <v>20</v>
      </c>
      <c r="H55" s="60">
        <v>5</v>
      </c>
    </row>
    <row r="56" spans="1:8" s="48" customFormat="1" ht="15">
      <c r="A56" s="76"/>
      <c r="B56" s="47">
        <f>B55+7</f>
        <v>44101</v>
      </c>
      <c r="C56" s="11">
        <f>D55+E55-F55</f>
        <v>36700</v>
      </c>
      <c r="D56" s="9">
        <f>C56+1500</f>
        <v>38200</v>
      </c>
      <c r="E56" s="10"/>
      <c r="F56" s="10"/>
      <c r="G56" s="10" t="s">
        <v>20</v>
      </c>
      <c r="H56" s="61"/>
    </row>
    <row r="57" spans="1:8" s="48" customFormat="1" ht="19.5" thickBot="1">
      <c r="A57" s="77"/>
      <c r="B57" s="51">
        <f>B56+7</f>
        <v>44108</v>
      </c>
      <c r="C57" s="11">
        <f>D56+E56-F56</f>
        <v>38200</v>
      </c>
      <c r="D57" s="9">
        <f>C57+1600</f>
        <v>39800</v>
      </c>
      <c r="E57" s="10"/>
      <c r="F57" s="10"/>
      <c r="G57" s="10" t="s">
        <v>20</v>
      </c>
      <c r="H57" s="57"/>
    </row>
    <row r="58" spans="1:8" s="48" customFormat="1" ht="15.75" thickBot="1">
      <c r="A58" s="7"/>
      <c r="B58" s="7"/>
      <c r="C58" s="12"/>
      <c r="D58" s="13"/>
      <c r="E58" s="13"/>
      <c r="F58" s="6"/>
      <c r="G58" s="45"/>
      <c r="H58" s="45"/>
    </row>
    <row r="59" spans="1:8" s="48" customFormat="1" ht="15">
      <c r="A59" s="75">
        <v>12</v>
      </c>
      <c r="B59" s="47">
        <f>B57+7</f>
        <v>44115</v>
      </c>
      <c r="C59" s="11">
        <f>D57+E57-F57</f>
        <v>39800</v>
      </c>
      <c r="D59" s="9">
        <f>C59+1600</f>
        <v>41400</v>
      </c>
      <c r="E59" s="10"/>
      <c r="F59" s="10"/>
      <c r="G59" s="10" t="s">
        <v>20</v>
      </c>
      <c r="H59" s="61"/>
    </row>
    <row r="60" spans="1:8" s="48" customFormat="1">
      <c r="A60" s="76"/>
      <c r="B60" s="47">
        <f>B59+7</f>
        <v>44122</v>
      </c>
      <c r="C60" s="11">
        <f>D59+E59-F59</f>
        <v>41400</v>
      </c>
      <c r="D60" s="9">
        <f>C60+1600</f>
        <v>43000</v>
      </c>
      <c r="E60" s="10"/>
      <c r="F60" s="10"/>
      <c r="G60" s="10" t="s">
        <v>20</v>
      </c>
      <c r="H60" s="57"/>
    </row>
    <row r="61" spans="1:8" s="48" customFormat="1">
      <c r="A61" s="76"/>
      <c r="B61" s="50">
        <f>B60+7</f>
        <v>44129</v>
      </c>
      <c r="C61" s="11">
        <f>D60+E60-F60</f>
        <v>43000</v>
      </c>
      <c r="D61" s="9">
        <f>C61+1800</f>
        <v>44800</v>
      </c>
      <c r="E61" s="10"/>
      <c r="F61" s="10"/>
      <c r="G61" s="10" t="s">
        <v>20</v>
      </c>
      <c r="H61" s="60">
        <v>6</v>
      </c>
    </row>
    <row r="62" spans="1:8" s="48" customFormat="1" ht="19.5" thickBot="1">
      <c r="A62" s="77"/>
      <c r="B62" s="47">
        <f>B61+7</f>
        <v>44136</v>
      </c>
      <c r="C62" s="11">
        <f>D61+E61-F61</f>
        <v>44800</v>
      </c>
      <c r="D62" s="9">
        <f>C62+1800</f>
        <v>46600</v>
      </c>
      <c r="E62" s="10"/>
      <c r="F62" s="10"/>
      <c r="G62" s="10" t="s">
        <v>20</v>
      </c>
      <c r="H62" s="57"/>
    </row>
    <row r="63" spans="1:8" s="48" customFormat="1" ht="15.75" thickBot="1">
      <c r="A63" s="7"/>
      <c r="B63" s="7"/>
      <c r="C63" s="12"/>
      <c r="D63" s="13"/>
      <c r="E63" s="14"/>
      <c r="F63" s="6"/>
      <c r="G63" s="45"/>
      <c r="H63" s="45"/>
    </row>
    <row r="64" spans="1:8" s="48" customFormat="1" ht="15" customHeight="1">
      <c r="A64" s="75">
        <v>13</v>
      </c>
      <c r="B64" s="51">
        <f>B62+7</f>
        <v>44143</v>
      </c>
      <c r="C64" s="9">
        <f>D62+E62-F62</f>
        <v>46600</v>
      </c>
      <c r="D64" s="9">
        <f>C64+1900</f>
        <v>48500</v>
      </c>
      <c r="E64" s="10"/>
      <c r="F64" s="10"/>
      <c r="G64" s="10" t="s">
        <v>20</v>
      </c>
      <c r="H64" s="57"/>
    </row>
    <row r="65" spans="1:8" s="48" customFormat="1">
      <c r="A65" s="76"/>
      <c r="B65" s="47">
        <f>B64+7</f>
        <v>44150</v>
      </c>
      <c r="C65" s="9">
        <f>D64+E64-F64</f>
        <v>48500</v>
      </c>
      <c r="D65" s="9">
        <f>C65+1900</f>
        <v>50400</v>
      </c>
      <c r="E65" s="10"/>
      <c r="F65" s="10"/>
      <c r="G65" s="10" t="s">
        <v>20</v>
      </c>
      <c r="H65" s="57"/>
    </row>
    <row r="66" spans="1:8" s="48" customFormat="1">
      <c r="A66" s="76"/>
      <c r="B66" s="50">
        <f>B65+7</f>
        <v>44157</v>
      </c>
      <c r="C66" s="9">
        <f>D65+E65-F65</f>
        <v>50400</v>
      </c>
      <c r="D66" s="9">
        <f>C66+1900</f>
        <v>52300</v>
      </c>
      <c r="E66" s="10"/>
      <c r="F66" s="10"/>
      <c r="G66" s="10" t="s">
        <v>20</v>
      </c>
      <c r="H66" s="60">
        <v>7</v>
      </c>
    </row>
    <row r="67" spans="1:8" s="48" customFormat="1" ht="19.5" thickBot="1">
      <c r="A67" s="77"/>
      <c r="B67" s="47">
        <f>B66+7</f>
        <v>44164</v>
      </c>
      <c r="C67" s="9">
        <f>D66+E66-F66</f>
        <v>52300</v>
      </c>
      <c r="D67" s="9">
        <f>C67+2200</f>
        <v>54500</v>
      </c>
      <c r="E67" s="10"/>
      <c r="F67" s="10"/>
      <c r="G67" s="10" t="s">
        <v>20</v>
      </c>
      <c r="H67" s="57"/>
    </row>
    <row r="68" spans="1:8" s="48" customFormat="1" ht="15.75" thickBot="1">
      <c r="A68" s="7"/>
      <c r="B68" s="7"/>
      <c r="C68" s="12"/>
      <c r="D68" s="13"/>
      <c r="E68" s="13"/>
      <c r="F68" s="6"/>
      <c r="G68" s="45"/>
      <c r="H68" s="45"/>
    </row>
    <row r="69" spans="1:8" s="48" customFormat="1">
      <c r="A69" s="75">
        <v>14</v>
      </c>
      <c r="B69" s="47">
        <f>B67+7</f>
        <v>44171</v>
      </c>
      <c r="C69" s="9">
        <f>D67+E67-F67</f>
        <v>54500</v>
      </c>
      <c r="D69" s="9">
        <f>C69+2200</f>
        <v>56700</v>
      </c>
      <c r="E69" s="10"/>
      <c r="F69" s="10"/>
      <c r="G69" s="10" t="s">
        <v>20</v>
      </c>
      <c r="H69" s="57"/>
    </row>
    <row r="70" spans="1:8" s="48" customFormat="1">
      <c r="A70" s="76"/>
      <c r="B70" s="50">
        <f>B69+7</f>
        <v>44178</v>
      </c>
      <c r="C70" s="11">
        <f>D69+E69-F69</f>
        <v>56700</v>
      </c>
      <c r="D70" s="9">
        <f>C70+2200</f>
        <v>58900</v>
      </c>
      <c r="E70" s="10"/>
      <c r="F70" s="10"/>
      <c r="G70" s="10" t="s">
        <v>20</v>
      </c>
      <c r="H70" s="60">
        <v>8</v>
      </c>
    </row>
    <row r="71" spans="1:8" s="48" customFormat="1">
      <c r="A71" s="76"/>
      <c r="B71" s="47">
        <f>B70+7</f>
        <v>44185</v>
      </c>
      <c r="C71" s="11">
        <f>D70+E70-F70</f>
        <v>58900</v>
      </c>
      <c r="D71" s="9">
        <f>C71+2400</f>
        <v>61300</v>
      </c>
      <c r="E71" s="10"/>
      <c r="F71" s="10"/>
      <c r="G71" s="10" t="s">
        <v>20</v>
      </c>
      <c r="H71" s="57"/>
    </row>
    <row r="72" spans="1:8" s="48" customFormat="1" ht="19.5" thickBot="1">
      <c r="A72" s="77"/>
      <c r="B72" s="51">
        <f>B71+7</f>
        <v>44192</v>
      </c>
      <c r="C72" s="11">
        <f>D71+E71-F71</f>
        <v>61300</v>
      </c>
      <c r="D72" s="9">
        <f>C72+2500</f>
        <v>63800</v>
      </c>
      <c r="E72" s="10"/>
      <c r="F72" s="10"/>
      <c r="G72" s="10" t="s">
        <v>20</v>
      </c>
      <c r="H72" s="57"/>
    </row>
    <row r="73" spans="1:8" s="48" customFormat="1" ht="15.75" thickBot="1">
      <c r="A73" s="7"/>
      <c r="B73" s="7"/>
      <c r="C73" s="12"/>
      <c r="D73" s="13"/>
      <c r="E73" s="13"/>
      <c r="F73" s="6"/>
      <c r="G73" s="45"/>
      <c r="H73" s="45"/>
    </row>
    <row r="74" spans="1:8" s="48" customFormat="1">
      <c r="A74" s="75">
        <v>15</v>
      </c>
      <c r="B74" s="50">
        <f>B72+7</f>
        <v>44199</v>
      </c>
      <c r="C74" s="11">
        <f>D72+E72-F72</f>
        <v>63800</v>
      </c>
      <c r="D74" s="9">
        <f>C74+2500</f>
        <v>66300</v>
      </c>
      <c r="E74" s="10"/>
      <c r="F74" s="10"/>
      <c r="G74" s="10" t="s">
        <v>20</v>
      </c>
      <c r="H74" s="60">
        <v>9</v>
      </c>
    </row>
    <row r="75" spans="1:8" s="48" customFormat="1">
      <c r="A75" s="76"/>
      <c r="B75" s="47">
        <f>B74+7</f>
        <v>44206</v>
      </c>
      <c r="C75" s="11">
        <f>D74+E74-F74</f>
        <v>66300</v>
      </c>
      <c r="D75" s="9">
        <f>C75+2800</f>
        <v>69100</v>
      </c>
      <c r="E75" s="10"/>
      <c r="F75" s="10"/>
      <c r="G75" s="10" t="s">
        <v>20</v>
      </c>
      <c r="H75" s="57"/>
    </row>
    <row r="76" spans="1:8" s="48" customFormat="1">
      <c r="A76" s="76"/>
      <c r="B76" s="51">
        <f>B75+7</f>
        <v>44213</v>
      </c>
      <c r="C76" s="11">
        <f>D75+E75-F75</f>
        <v>69100</v>
      </c>
      <c r="D76" s="9">
        <f>C76+2900</f>
        <v>72000</v>
      </c>
      <c r="E76" s="10"/>
      <c r="F76" s="10"/>
      <c r="G76" s="10" t="s">
        <v>20</v>
      </c>
      <c r="H76" s="57"/>
    </row>
    <row r="77" spans="1:8" s="48" customFormat="1" ht="19.5" thickBot="1">
      <c r="A77" s="77"/>
      <c r="B77" s="50">
        <f>B76+7</f>
        <v>44220</v>
      </c>
      <c r="C77" s="11">
        <f>D76+E76-F76</f>
        <v>72000</v>
      </c>
      <c r="D77" s="9">
        <f>C77+3000</f>
        <v>75000</v>
      </c>
      <c r="E77" s="10"/>
      <c r="F77" s="10"/>
      <c r="G77" s="10" t="s">
        <v>20</v>
      </c>
      <c r="H77" s="60">
        <v>10</v>
      </c>
    </row>
    <row r="78" spans="1:8" s="48" customFormat="1" ht="15.75" thickBot="1">
      <c r="A78" s="7"/>
      <c r="B78" s="7"/>
      <c r="C78" s="12"/>
      <c r="D78" s="13"/>
      <c r="E78" s="14"/>
      <c r="F78" s="6"/>
      <c r="G78" s="45"/>
      <c r="H78" s="45"/>
    </row>
    <row r="79" spans="1:8" s="48" customFormat="1" ht="15" customHeight="1">
      <c r="A79" s="75">
        <v>16</v>
      </c>
      <c r="B79" s="47">
        <f>B77+7</f>
        <v>44227</v>
      </c>
      <c r="C79" s="9">
        <f>D77+E77-F77</f>
        <v>75000</v>
      </c>
      <c r="D79" s="9">
        <f>C79+3000</f>
        <v>78000</v>
      </c>
      <c r="E79" s="10"/>
      <c r="F79" s="10"/>
      <c r="G79" s="10" t="s">
        <v>20</v>
      </c>
      <c r="H79" s="57"/>
    </row>
    <row r="80" spans="1:8" s="48" customFormat="1">
      <c r="A80" s="76"/>
      <c r="B80" s="50">
        <f>B79+7</f>
        <v>44234</v>
      </c>
      <c r="C80" s="9">
        <f>D79+E79-F79</f>
        <v>78000</v>
      </c>
      <c r="D80" s="9">
        <f>C80+3300</f>
        <v>81300</v>
      </c>
      <c r="E80" s="10"/>
      <c r="F80" s="10"/>
      <c r="G80" s="10" t="s">
        <v>20</v>
      </c>
      <c r="H80" s="60">
        <v>11</v>
      </c>
    </row>
    <row r="81" spans="1:13" s="48" customFormat="1">
      <c r="A81" s="76"/>
      <c r="B81" s="47">
        <f>B80+7</f>
        <v>44241</v>
      </c>
      <c r="C81" s="9">
        <f>D80+E80-F80</f>
        <v>81300</v>
      </c>
      <c r="D81" s="9">
        <f>C81+3300</f>
        <v>84600</v>
      </c>
      <c r="E81" s="10"/>
      <c r="F81" s="10"/>
      <c r="G81" s="10" t="s">
        <v>20</v>
      </c>
      <c r="H81" s="57"/>
    </row>
    <row r="82" spans="1:13" s="48" customFormat="1" ht="19.5" thickBot="1">
      <c r="A82" s="77"/>
      <c r="B82" s="50">
        <f>B81+7</f>
        <v>44248</v>
      </c>
      <c r="C82" s="9">
        <f>D81+E81-F81</f>
        <v>84600</v>
      </c>
      <c r="D82" s="9">
        <f>C82+3600</f>
        <v>88200</v>
      </c>
      <c r="E82" s="10"/>
      <c r="F82" s="10"/>
      <c r="G82" s="10" t="s">
        <v>20</v>
      </c>
      <c r="H82" s="60">
        <v>12</v>
      </c>
    </row>
    <row r="83" spans="1:13" s="48" customFormat="1" ht="15.75" thickBot="1">
      <c r="A83" s="7"/>
      <c r="B83" s="7"/>
      <c r="C83" s="12"/>
      <c r="D83" s="13"/>
      <c r="E83" s="13"/>
      <c r="F83" s="6"/>
      <c r="G83" s="45"/>
      <c r="H83" s="45"/>
      <c r="M83" s="49"/>
    </row>
    <row r="84" spans="1:13" s="48" customFormat="1">
      <c r="A84" s="75">
        <v>17</v>
      </c>
      <c r="B84" s="47">
        <f>B82+7</f>
        <v>44255</v>
      </c>
      <c r="C84" s="9">
        <f>D82+E82-F82</f>
        <v>88200</v>
      </c>
      <c r="D84" s="9">
        <f>C84+3600</f>
        <v>91800</v>
      </c>
      <c r="E84" s="10"/>
      <c r="F84" s="10"/>
      <c r="G84" s="10" t="s">
        <v>20</v>
      </c>
      <c r="H84" s="57"/>
    </row>
    <row r="85" spans="1:13" s="48" customFormat="1" ht="15">
      <c r="A85" s="76"/>
      <c r="B85" s="47">
        <f>B84+7</f>
        <v>44262</v>
      </c>
      <c r="C85" s="11">
        <f>D84+E84-F84</f>
        <v>91800</v>
      </c>
      <c r="D85" s="9">
        <f>C85+3600</f>
        <v>95400</v>
      </c>
      <c r="E85" s="10"/>
      <c r="F85" s="10"/>
      <c r="G85" s="10" t="s">
        <v>20</v>
      </c>
      <c r="H85" s="61"/>
    </row>
    <row r="86" spans="1:13" s="48" customFormat="1">
      <c r="A86" s="76"/>
      <c r="B86" s="47">
        <f>B85+7</f>
        <v>44269</v>
      </c>
      <c r="C86" s="11">
        <f>D85+E85-F85</f>
        <v>95400</v>
      </c>
      <c r="D86" s="9">
        <f>C86+3600</f>
        <v>99000</v>
      </c>
      <c r="E86" s="10"/>
      <c r="F86" s="10"/>
      <c r="G86" s="10" t="s">
        <v>20</v>
      </c>
      <c r="H86" s="57"/>
    </row>
    <row r="87" spans="1:13" s="48" customFormat="1" ht="19.5" thickBot="1">
      <c r="A87" s="77"/>
      <c r="B87" s="46">
        <f>B86+7</f>
        <v>44276</v>
      </c>
      <c r="C87" s="11">
        <f>D86+E86-F86</f>
        <v>99000</v>
      </c>
      <c r="D87" s="9">
        <f>C87+3600</f>
        <v>102600</v>
      </c>
      <c r="E87" s="10"/>
      <c r="F87" s="10"/>
      <c r="G87" s="10" t="s">
        <v>20</v>
      </c>
      <c r="H87" s="57"/>
    </row>
    <row r="88" spans="1:13" s="48" customFormat="1" ht="15.75" thickBot="1">
      <c r="A88" s="7"/>
      <c r="B88" s="7"/>
      <c r="C88" s="12"/>
      <c r="D88" s="13"/>
      <c r="E88" s="13"/>
      <c r="F88" s="6"/>
      <c r="G88" s="45"/>
      <c r="H88" s="45"/>
    </row>
    <row r="89" spans="1:13" s="48" customFormat="1">
      <c r="A89" s="75">
        <v>18</v>
      </c>
      <c r="B89" s="47">
        <f>B87+7</f>
        <v>44283</v>
      </c>
      <c r="C89" s="11">
        <f>D87+E87-F87</f>
        <v>102600</v>
      </c>
      <c r="D89" s="9">
        <f>C89+3600</f>
        <v>106200</v>
      </c>
      <c r="E89" s="10"/>
      <c r="F89" s="10"/>
      <c r="G89" s="10" t="s">
        <v>20</v>
      </c>
      <c r="H89" s="57"/>
    </row>
    <row r="90" spans="1:13" s="48" customFormat="1">
      <c r="A90" s="76"/>
      <c r="B90" s="47">
        <f>B89+7</f>
        <v>44290</v>
      </c>
      <c r="C90" s="11">
        <f>D89+E89-F89</f>
        <v>106200</v>
      </c>
      <c r="D90" s="9">
        <f>C90+3600</f>
        <v>109800</v>
      </c>
      <c r="E90" s="10"/>
      <c r="F90" s="10"/>
      <c r="G90" s="10" t="s">
        <v>20</v>
      </c>
      <c r="H90" s="57"/>
    </row>
    <row r="91" spans="1:13" s="48" customFormat="1">
      <c r="A91" s="76"/>
      <c r="B91" s="47">
        <f>B90+7</f>
        <v>44297</v>
      </c>
      <c r="C91" s="11">
        <f>D90+E90-F90</f>
        <v>109800</v>
      </c>
      <c r="D91" s="9">
        <f>C91+3600</f>
        <v>113400</v>
      </c>
      <c r="E91" s="10"/>
      <c r="F91" s="10"/>
      <c r="G91" s="10" t="s">
        <v>20</v>
      </c>
      <c r="H91" s="57"/>
    </row>
    <row r="92" spans="1:13" s="48" customFormat="1" ht="19.5" thickBot="1">
      <c r="A92" s="77"/>
      <c r="B92" s="47">
        <f>B91+7</f>
        <v>44304</v>
      </c>
      <c r="C92" s="11">
        <f>D91+E91-F91</f>
        <v>113400</v>
      </c>
      <c r="D92" s="9">
        <f>C92+3600</f>
        <v>117000</v>
      </c>
      <c r="E92" s="10"/>
      <c r="F92" s="10"/>
      <c r="G92" s="10" t="s">
        <v>20</v>
      </c>
      <c r="H92" s="57"/>
    </row>
    <row r="93" spans="1:13" s="48" customFormat="1" ht="15.75" thickBot="1">
      <c r="A93" s="7"/>
      <c r="B93" s="7"/>
      <c r="C93" s="12"/>
      <c r="D93" s="13"/>
      <c r="E93" s="14"/>
      <c r="F93" s="6"/>
      <c r="G93" s="45"/>
      <c r="H93" s="45"/>
    </row>
    <row r="94" spans="1:13">
      <c r="A94" s="75">
        <v>19</v>
      </c>
      <c r="B94" s="47">
        <f>B92+7</f>
        <v>44311</v>
      </c>
      <c r="C94" s="9">
        <f>D92+E92-F92</f>
        <v>117000</v>
      </c>
      <c r="D94" s="9">
        <f>C94+3600</f>
        <v>120600</v>
      </c>
      <c r="E94" s="10"/>
      <c r="F94" s="10"/>
      <c r="G94" s="10" t="s">
        <v>20</v>
      </c>
      <c r="H94" s="57"/>
    </row>
    <row r="95" spans="1:13">
      <c r="A95" s="76"/>
      <c r="B95" s="47">
        <f>B94+7</f>
        <v>44318</v>
      </c>
      <c r="C95" s="9">
        <f>D94+E94-F94</f>
        <v>120600</v>
      </c>
      <c r="D95" s="9">
        <f>C95+3600</f>
        <v>124200</v>
      </c>
      <c r="E95" s="10"/>
      <c r="F95" s="10"/>
      <c r="G95" s="10" t="s">
        <v>20</v>
      </c>
      <c r="H95" s="57"/>
    </row>
    <row r="96" spans="1:13">
      <c r="A96" s="76"/>
      <c r="B96" s="47">
        <f>B95+7</f>
        <v>44325</v>
      </c>
      <c r="C96" s="9">
        <f>D95+E95-F95</f>
        <v>124200</v>
      </c>
      <c r="D96" s="9">
        <f>C96+3600</f>
        <v>127800</v>
      </c>
      <c r="E96" s="10"/>
      <c r="F96" s="10"/>
      <c r="G96" s="10" t="s">
        <v>20</v>
      </c>
      <c r="H96" s="57"/>
    </row>
    <row r="97" spans="1:8" ht="19.5" thickBot="1">
      <c r="A97" s="77"/>
      <c r="B97" s="47">
        <f>B96+7</f>
        <v>44332</v>
      </c>
      <c r="C97" s="9">
        <f>D96+E96-F96</f>
        <v>127800</v>
      </c>
      <c r="D97" s="9">
        <f>C97+3600</f>
        <v>131400</v>
      </c>
      <c r="E97" s="10"/>
      <c r="F97" s="10"/>
      <c r="G97" s="10" t="s">
        <v>20</v>
      </c>
      <c r="H97" s="57"/>
    </row>
    <row r="98" spans="1:8" ht="15.75" thickBot="1">
      <c r="A98" s="7"/>
      <c r="B98" s="7"/>
      <c r="C98" s="12"/>
      <c r="D98" s="13"/>
      <c r="E98" s="13"/>
      <c r="F98" s="6"/>
      <c r="G98" s="45"/>
      <c r="H98" s="45"/>
    </row>
    <row r="99" spans="1:8">
      <c r="A99" s="75">
        <v>20</v>
      </c>
      <c r="B99" s="47">
        <f>B97+7</f>
        <v>44339</v>
      </c>
      <c r="C99" s="9">
        <f>D97+E97-F97</f>
        <v>131400</v>
      </c>
      <c r="D99" s="9">
        <f>C99+3600</f>
        <v>135000</v>
      </c>
      <c r="E99" s="10"/>
      <c r="F99" s="10"/>
      <c r="G99" s="10" t="s">
        <v>20</v>
      </c>
      <c r="H99" s="57"/>
    </row>
    <row r="100" spans="1:8">
      <c r="A100" s="76"/>
      <c r="B100" s="47">
        <f>B99+7</f>
        <v>44346</v>
      </c>
      <c r="C100" s="11">
        <f>D99+E99-F99</f>
        <v>135000</v>
      </c>
      <c r="D100" s="9">
        <f>C100+3600</f>
        <v>138600</v>
      </c>
      <c r="E100" s="10"/>
      <c r="F100" s="10"/>
      <c r="G100" s="10" t="s">
        <v>20</v>
      </c>
      <c r="H100" s="57"/>
    </row>
    <row r="101" spans="1:8">
      <c r="A101" s="76"/>
      <c r="B101" s="47">
        <f>B100+7</f>
        <v>44353</v>
      </c>
      <c r="C101" s="11">
        <f>D100+E100-F100</f>
        <v>138600</v>
      </c>
      <c r="D101" s="9">
        <f>C101+3600</f>
        <v>142200</v>
      </c>
      <c r="E101" s="10"/>
      <c r="F101" s="10"/>
      <c r="G101" s="10" t="s">
        <v>20</v>
      </c>
      <c r="H101" s="57"/>
    </row>
    <row r="102" spans="1:8" ht="19.5" thickBot="1">
      <c r="A102" s="77"/>
      <c r="B102" s="47">
        <f>B101+7</f>
        <v>44360</v>
      </c>
      <c r="C102" s="11">
        <f>D101+E101-F101</f>
        <v>142200</v>
      </c>
      <c r="D102" s="9">
        <f>C102+3600</f>
        <v>145800</v>
      </c>
      <c r="E102" s="10"/>
      <c r="F102" s="10"/>
      <c r="G102" s="10" t="s">
        <v>20</v>
      </c>
      <c r="H102" s="57"/>
    </row>
    <row r="103" spans="1:8" ht="15.75" thickBot="1">
      <c r="A103" s="7"/>
      <c r="B103" s="7"/>
      <c r="C103" s="12"/>
      <c r="D103" s="13"/>
      <c r="E103" s="13"/>
      <c r="F103" s="6"/>
      <c r="G103" s="45"/>
      <c r="H103" s="45"/>
    </row>
    <row r="104" spans="1:8" ht="15" customHeight="1">
      <c r="A104" s="75">
        <v>21</v>
      </c>
      <c r="B104" s="47">
        <f>B102+7</f>
        <v>44367</v>
      </c>
      <c r="C104" s="11">
        <f>D102+E102-F102</f>
        <v>145800</v>
      </c>
      <c r="D104" s="9">
        <f>C104+3600</f>
        <v>149400</v>
      </c>
      <c r="E104" s="10"/>
      <c r="F104" s="10"/>
      <c r="G104" s="10" t="s">
        <v>20</v>
      </c>
      <c r="H104" s="57"/>
    </row>
    <row r="105" spans="1:8">
      <c r="A105" s="76"/>
      <c r="B105" s="47">
        <f>B104+7</f>
        <v>44374</v>
      </c>
      <c r="C105" s="11">
        <f>D104+E104-F104</f>
        <v>149400</v>
      </c>
      <c r="D105" s="9">
        <f>C105+3600</f>
        <v>153000</v>
      </c>
      <c r="E105" s="10"/>
      <c r="F105" s="10"/>
      <c r="G105" s="10" t="s">
        <v>20</v>
      </c>
      <c r="H105" s="57"/>
    </row>
    <row r="106" spans="1:8">
      <c r="A106" s="76"/>
      <c r="B106" s="47">
        <f>B105+7</f>
        <v>44381</v>
      </c>
      <c r="C106" s="11">
        <f>D105+E105-F105</f>
        <v>153000</v>
      </c>
      <c r="D106" s="9">
        <f>C106+3600</f>
        <v>156600</v>
      </c>
      <c r="E106" s="10"/>
      <c r="F106" s="10"/>
      <c r="G106" s="10" t="s">
        <v>20</v>
      </c>
      <c r="H106" s="57"/>
    </row>
    <row r="107" spans="1:8" ht="19.5" thickBot="1">
      <c r="A107" s="77"/>
      <c r="B107" s="46">
        <f>B106+7</f>
        <v>44388</v>
      </c>
      <c r="C107" s="11">
        <f>D106+E106-F106</f>
        <v>156600</v>
      </c>
      <c r="D107" s="9">
        <f>C107+3600</f>
        <v>160200</v>
      </c>
      <c r="E107" s="10"/>
      <c r="F107" s="10"/>
      <c r="G107" s="10" t="s">
        <v>20</v>
      </c>
      <c r="H107" s="57"/>
    </row>
    <row r="108" spans="1:8" ht="15.75" thickBot="1">
      <c r="A108" s="7"/>
      <c r="B108" s="7"/>
      <c r="C108" s="12"/>
      <c r="D108" s="13"/>
      <c r="E108" s="14"/>
      <c r="F108" s="6"/>
      <c r="G108" s="45"/>
      <c r="H108" s="45"/>
    </row>
    <row r="109" spans="1:8">
      <c r="A109" s="75">
        <v>22</v>
      </c>
      <c r="B109" s="47">
        <f>B107+7</f>
        <v>44395</v>
      </c>
      <c r="C109" s="11">
        <f>D107+E107-F107</f>
        <v>160200</v>
      </c>
      <c r="D109" s="9">
        <f>C109+3600</f>
        <v>163800</v>
      </c>
      <c r="E109" s="10"/>
      <c r="F109" s="10"/>
      <c r="G109" s="10" t="s">
        <v>20</v>
      </c>
      <c r="H109" s="57"/>
    </row>
    <row r="110" spans="1:8">
      <c r="A110" s="76"/>
      <c r="B110" s="47">
        <f>B109+7</f>
        <v>44402</v>
      </c>
      <c r="C110" s="11">
        <f>D109+E109-F109</f>
        <v>163800</v>
      </c>
      <c r="D110" s="9">
        <f>C110+3600</f>
        <v>167400</v>
      </c>
      <c r="E110" s="10"/>
      <c r="F110" s="10"/>
      <c r="G110" s="10" t="s">
        <v>20</v>
      </c>
      <c r="H110" s="57"/>
    </row>
    <row r="111" spans="1:8">
      <c r="A111" s="76"/>
      <c r="B111" s="47">
        <f>B110+7</f>
        <v>44409</v>
      </c>
      <c r="C111" s="11">
        <f>D110+E110-F110</f>
        <v>167400</v>
      </c>
      <c r="D111" s="9">
        <f>C111+3600</f>
        <v>171000</v>
      </c>
      <c r="E111" s="10"/>
      <c r="F111" s="10"/>
      <c r="G111" s="10" t="s">
        <v>20</v>
      </c>
      <c r="H111" s="57"/>
    </row>
    <row r="112" spans="1:8" ht="19.5" thickBot="1">
      <c r="A112" s="77"/>
      <c r="B112" s="47">
        <f>B111+7</f>
        <v>44416</v>
      </c>
      <c r="C112" s="11">
        <f>D111+E111-F111</f>
        <v>171000</v>
      </c>
      <c r="D112" s="9">
        <f>C112+3600</f>
        <v>174600</v>
      </c>
      <c r="E112" s="10"/>
      <c r="F112" s="10"/>
      <c r="G112" s="10" t="s">
        <v>20</v>
      </c>
      <c r="H112" s="57"/>
    </row>
    <row r="113" spans="1:8" ht="15.75" thickBot="1">
      <c r="A113" s="7"/>
      <c r="B113" s="7"/>
      <c r="C113" s="12"/>
      <c r="D113" s="13"/>
      <c r="E113" s="14"/>
      <c r="F113" s="6"/>
      <c r="G113" s="45"/>
      <c r="H113" s="45"/>
    </row>
    <row r="114" spans="1:8">
      <c r="A114" s="75">
        <v>23</v>
      </c>
      <c r="B114" s="47">
        <f>B112+7</f>
        <v>44423</v>
      </c>
      <c r="C114" s="9">
        <f>D112+E112-F112</f>
        <v>174600</v>
      </c>
      <c r="D114" s="9">
        <f>C114+3600</f>
        <v>178200</v>
      </c>
      <c r="E114" s="10"/>
      <c r="F114" s="10"/>
      <c r="G114" s="10" t="s">
        <v>20</v>
      </c>
      <c r="H114" s="57"/>
    </row>
    <row r="115" spans="1:8">
      <c r="A115" s="76"/>
      <c r="B115" s="47">
        <f>B114+7</f>
        <v>44430</v>
      </c>
      <c r="C115" s="9">
        <f>D114+E114-F114</f>
        <v>178200</v>
      </c>
      <c r="D115" s="9">
        <f>C115+3600</f>
        <v>181800</v>
      </c>
      <c r="E115" s="10"/>
      <c r="F115" s="10"/>
      <c r="G115" s="10" t="s">
        <v>20</v>
      </c>
      <c r="H115" s="57"/>
    </row>
    <row r="116" spans="1:8">
      <c r="A116" s="76"/>
      <c r="B116" s="47">
        <f>B115+7</f>
        <v>44437</v>
      </c>
      <c r="C116" s="9">
        <f>D115+E115-F115</f>
        <v>181800</v>
      </c>
      <c r="D116" s="9">
        <f>C116+3600</f>
        <v>185400</v>
      </c>
      <c r="E116" s="10"/>
      <c r="F116" s="10"/>
      <c r="G116" s="10" t="s">
        <v>20</v>
      </c>
      <c r="H116" s="57"/>
    </row>
    <row r="117" spans="1:8" ht="19.5" thickBot="1">
      <c r="A117" s="77"/>
      <c r="B117" s="47">
        <f>B116+7</f>
        <v>44444</v>
      </c>
      <c r="C117" s="9">
        <f>D116+E116-F116</f>
        <v>185400</v>
      </c>
      <c r="D117" s="9">
        <f>C117+3600</f>
        <v>189000</v>
      </c>
      <c r="E117" s="10"/>
      <c r="F117" s="10"/>
      <c r="G117" s="10" t="s">
        <v>20</v>
      </c>
      <c r="H117" s="57"/>
    </row>
    <row r="118" spans="1:8" ht="15.75" thickBot="1">
      <c r="A118" s="7"/>
      <c r="B118" s="7"/>
      <c r="C118" s="12"/>
      <c r="D118" s="13"/>
      <c r="E118" s="13"/>
      <c r="F118" s="6"/>
      <c r="G118" s="45"/>
      <c r="H118" s="45"/>
    </row>
    <row r="119" spans="1:8">
      <c r="A119" s="75">
        <v>24</v>
      </c>
      <c r="B119" s="47">
        <f>B117+7</f>
        <v>44451</v>
      </c>
      <c r="C119" s="9">
        <f>D117+E117-F117</f>
        <v>189000</v>
      </c>
      <c r="D119" s="9">
        <f>C119+3600</f>
        <v>192600</v>
      </c>
      <c r="E119" s="10"/>
      <c r="F119" s="10"/>
      <c r="G119" s="10" t="s">
        <v>20</v>
      </c>
      <c r="H119" s="57"/>
    </row>
    <row r="120" spans="1:8">
      <c r="A120" s="76"/>
      <c r="B120" s="47">
        <f>B119+7</f>
        <v>44458</v>
      </c>
      <c r="C120" s="11">
        <f>D119+E119-F119</f>
        <v>192600</v>
      </c>
      <c r="D120" s="9">
        <f>C120+3600</f>
        <v>196200</v>
      </c>
      <c r="E120" s="10"/>
      <c r="F120" s="10"/>
      <c r="G120" s="10" t="s">
        <v>20</v>
      </c>
      <c r="H120" s="57"/>
    </row>
    <row r="121" spans="1:8">
      <c r="A121" s="76"/>
      <c r="B121" s="47">
        <f>B120+7</f>
        <v>44465</v>
      </c>
      <c r="C121" s="11">
        <f>D120+E120-F120</f>
        <v>196200</v>
      </c>
      <c r="D121" s="9">
        <f>C121+3600</f>
        <v>199800</v>
      </c>
      <c r="E121" s="10"/>
      <c r="F121" s="10"/>
      <c r="G121" s="10" t="s">
        <v>20</v>
      </c>
      <c r="H121" s="57"/>
    </row>
    <row r="122" spans="1:8" ht="19.5" thickBot="1">
      <c r="A122" s="77"/>
      <c r="B122" s="47">
        <f>B121+7</f>
        <v>44472</v>
      </c>
      <c r="C122" s="11">
        <f>D121+E121-F121</f>
        <v>199800</v>
      </c>
      <c r="D122" s="9">
        <f>C122+3600</f>
        <v>203400</v>
      </c>
      <c r="E122" s="10"/>
      <c r="F122" s="10"/>
      <c r="G122" s="10" t="s">
        <v>20</v>
      </c>
      <c r="H122" s="57"/>
    </row>
    <row r="123" spans="1:8" ht="15.75" thickBot="1">
      <c r="A123" s="7"/>
      <c r="B123" s="7"/>
      <c r="C123" s="12"/>
      <c r="D123" s="13"/>
      <c r="E123" s="13"/>
      <c r="F123" s="6"/>
      <c r="G123" s="45"/>
      <c r="H123" s="45"/>
    </row>
    <row r="124" spans="1:8">
      <c r="A124" s="75">
        <v>25</v>
      </c>
      <c r="B124" s="47">
        <f>B122+7</f>
        <v>44479</v>
      </c>
      <c r="C124" s="11">
        <f>D122+E122-F122</f>
        <v>203400</v>
      </c>
      <c r="D124" s="9">
        <f>C124+3600</f>
        <v>207000</v>
      </c>
      <c r="E124" s="10"/>
      <c r="F124" s="10"/>
      <c r="G124" s="10" t="s">
        <v>20</v>
      </c>
      <c r="H124" s="57"/>
    </row>
    <row r="125" spans="1:8">
      <c r="A125" s="76"/>
      <c r="B125" s="47">
        <f>B124+7</f>
        <v>44486</v>
      </c>
      <c r="C125" s="11">
        <f>D124+E124-F124</f>
        <v>207000</v>
      </c>
      <c r="D125" s="9">
        <f>C125+3600</f>
        <v>210600</v>
      </c>
      <c r="E125" s="10"/>
      <c r="F125" s="10"/>
      <c r="G125" s="10" t="s">
        <v>20</v>
      </c>
      <c r="H125" s="57"/>
    </row>
    <row r="126" spans="1:8">
      <c r="A126" s="76"/>
      <c r="B126" s="47">
        <f>B125+7</f>
        <v>44493</v>
      </c>
      <c r="C126" s="11">
        <f>D125+E125-F125</f>
        <v>210600</v>
      </c>
      <c r="D126" s="9">
        <f>C126+3600</f>
        <v>214200</v>
      </c>
      <c r="E126" s="10"/>
      <c r="F126" s="10"/>
      <c r="G126" s="10" t="s">
        <v>20</v>
      </c>
      <c r="H126" s="57"/>
    </row>
    <row r="127" spans="1:8" ht="19.5" thickBot="1">
      <c r="A127" s="77"/>
      <c r="B127" s="46">
        <f>B126+7</f>
        <v>44500</v>
      </c>
      <c r="C127" s="11">
        <f>D126+E126-F126</f>
        <v>214200</v>
      </c>
      <c r="D127" s="9">
        <f>C127+3600</f>
        <v>217800</v>
      </c>
      <c r="E127" s="10"/>
      <c r="F127" s="10"/>
      <c r="G127" s="10" t="s">
        <v>20</v>
      </c>
      <c r="H127" s="57"/>
    </row>
    <row r="128" spans="1:8" ht="15.75" thickBot="1">
      <c r="A128" s="7"/>
      <c r="B128" s="7"/>
      <c r="C128" s="12"/>
      <c r="D128" s="13"/>
      <c r="E128" s="13"/>
      <c r="F128" s="6"/>
      <c r="G128" s="45"/>
      <c r="H128" s="45"/>
    </row>
  </sheetData>
  <mergeCells count="34">
    <mergeCell ref="A14:A17"/>
    <mergeCell ref="A19:A22"/>
    <mergeCell ref="A54:A57"/>
    <mergeCell ref="A59:A62"/>
    <mergeCell ref="A64:A67"/>
    <mergeCell ref="A79:A82"/>
    <mergeCell ref="A24:A27"/>
    <mergeCell ref="A29:A32"/>
    <mergeCell ref="A34:A37"/>
    <mergeCell ref="A39:A42"/>
    <mergeCell ref="A44:A47"/>
    <mergeCell ref="A49:A52"/>
    <mergeCell ref="A69:A72"/>
    <mergeCell ref="A74:A77"/>
    <mergeCell ref="A119:A122"/>
    <mergeCell ref="A124:A127"/>
    <mergeCell ref="A89:A92"/>
    <mergeCell ref="A94:A97"/>
    <mergeCell ref="A99:A102"/>
    <mergeCell ref="A104:A107"/>
    <mergeCell ref="A109:A112"/>
    <mergeCell ref="A114:A117"/>
    <mergeCell ref="A84:A87"/>
    <mergeCell ref="J7:Q7"/>
    <mergeCell ref="J8:Q8"/>
    <mergeCell ref="J9:Q9"/>
    <mergeCell ref="A1:Q1"/>
    <mergeCell ref="J2:Q2"/>
    <mergeCell ref="J3:Q3"/>
    <mergeCell ref="J4:Q4"/>
    <mergeCell ref="J5:Q5"/>
    <mergeCell ref="J6:Q6"/>
    <mergeCell ref="A4:A7"/>
    <mergeCell ref="A9:A1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310751499E1B40B374AAB203A9F6E1" ma:contentTypeVersion="7" ma:contentTypeDescription="Create a new document." ma:contentTypeScope="" ma:versionID="2ffa0060004ad91f0bf9e857a849f30e">
  <xsd:schema xmlns:xsd="http://www.w3.org/2001/XMLSchema" xmlns:xs="http://www.w3.org/2001/XMLSchema" xmlns:p="http://schemas.microsoft.com/office/2006/metadata/properties" xmlns:ns3="016a928b-d183-4d12-a224-64815e0b7d5d" targetNamespace="http://schemas.microsoft.com/office/2006/metadata/properties" ma:root="true" ma:fieldsID="14c2c18756aa5f9796cb55e8c956be25" ns3:_="">
    <xsd:import namespace="016a928b-d183-4d12-a224-64815e0b7d5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6a928b-d183-4d12-a224-64815e0b7d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3518013-ACD4-4942-9E58-8FE76B61D3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39BCEF6-F6EC-420F-8FBE-1F7A03D667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6a928b-d183-4d12-a224-64815e0b7d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6A527E5-AE78-4053-AF7E-72C40B89B13E}">
  <ds:schemaRefs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016a928b-d183-4d12-a224-64815e0b7d5d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Actual_Acc Perfomance</vt:lpstr>
      <vt:lpstr>Projected_Acc Perfomance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TafadzwaM</cp:lastModifiedBy>
  <dcterms:created xsi:type="dcterms:W3CDTF">2010-11-17T19:48:04Z</dcterms:created>
  <dcterms:modified xsi:type="dcterms:W3CDTF">2020-03-01T09:48:13Z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0x01010074310751499E1B40B374AAB203A9F6E1</vt:lpwstr>
  </property>
</Properties>
</file>