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11" i="316"/>
  <c r="D10" l="1"/>
  <c r="D9" l="1"/>
  <c r="D7"/>
  <c r="D6"/>
  <c r="D5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L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L7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L9" i="316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L10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L11" i="316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s="1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 l="1"/>
  <c r="E87" i="318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 l="1"/>
  <c r="J91" i="318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6" i="315"/>
  <c r="F96"/>
  <c r="J94" i="316" l="1"/>
  <c r="F94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F114" s="1"/>
  <c r="J112" i="318"/>
  <c r="F112"/>
  <c r="J114" i="316"/>
  <c r="C119" i="315"/>
  <c r="H114" i="316" l="1"/>
  <c r="C115" s="1"/>
  <c r="C114" i="318"/>
  <c r="D114" s="1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E124"/>
  <c r="I124" s="1"/>
  <c r="E127" i="315"/>
  <c r="I127" s="1"/>
  <c r="D127"/>
  <c r="J124" i="316" l="1"/>
  <c r="F121" i="318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E136" i="315"/>
  <c r="I136" s="1"/>
  <c r="D136"/>
  <c r="J134" i="316" l="1"/>
  <c r="C131" i="318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E142" i="316"/>
  <c r="I142" s="1"/>
  <c r="D142"/>
  <c r="H144" i="315"/>
  <c r="C145" s="1"/>
  <c r="F144"/>
  <c r="J142" i="316" l="1"/>
  <c r="F140" i="318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E151" i="316"/>
  <c r="I151" s="1"/>
  <c r="D151"/>
  <c r="E154" i="315"/>
  <c r="I154" s="1"/>
  <c r="D154"/>
  <c r="J151" i="316" l="1"/>
  <c r="C150" i="318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E166" i="318" l="1"/>
  <c r="I166" s="1"/>
  <c r="C169" i="316"/>
  <c r="F171" i="315"/>
  <c r="H171"/>
  <c r="C172" s="1"/>
  <c r="J171"/>
  <c r="J166" i="318" l="1"/>
  <c r="C167"/>
  <c r="D167" s="1"/>
  <c r="F166"/>
  <c r="E169" i="316"/>
  <c r="I169" s="1"/>
  <c r="D169"/>
  <c r="D172" i="315"/>
  <c r="E172"/>
  <c r="I172" s="1"/>
  <c r="J169" i="316" l="1"/>
  <c r="E167" i="318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F185" i="315"/>
  <c r="H185"/>
  <c r="J185"/>
  <c r="C184" i="316" l="1"/>
  <c r="E184" s="1"/>
  <c r="I184" s="1"/>
  <c r="C180" i="318"/>
  <c r="D180" s="1"/>
  <c r="D184" i="316"/>
  <c r="C186" i="315"/>
  <c r="J184" i="316" l="1"/>
  <c r="E180" i="318"/>
  <c r="I180" s="1"/>
  <c r="F184" i="316"/>
  <c r="H184"/>
  <c r="D186" i="315"/>
  <c r="E186"/>
  <c r="I186" s="1"/>
  <c r="J180" i="318" l="1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<sst xmlns="http://schemas.openxmlformats.org/spreadsheetml/2006/main" count="78" uniqueCount="25">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</sst>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C12" sqref="C12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4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6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4"/>
      <c r="B6" s="21">
        <f>B5+7</f>
        <v>43710</v>
      </c>
      <c r="C6" s="9">
        <f>D5+G5-H5</f>
        <v>4909.3473999999997</v>
      </c>
      <c r="D6" s="9">
        <f>C6+(C6*0.225)</f>
        <v>6013.9505649999992</v>
      </c>
      <c r="E6" s="9">
        <f>C6/3000</f>
        <v>1.6364491333333333</v>
      </c>
      <c r="F6" s="23">
        <f>(D6-C6)/E6</f>
        <v>674.99999999999977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0.16301499999999985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6013.9505649999992</v>
      </c>
      <c r="D7" s="9">
        <f>C7+(C7*0.0563)</f>
        <v>6352.5359818094994</v>
      </c>
      <c r="E7" s="9">
        <f>C7/3000</f>
        <v>2.0046501883333332</v>
      </c>
      <c r="F7" s="23">
        <f>(D7-C7)/E7</f>
        <v>168.90000000000012</v>
      </c>
      <c r="G7" s="10"/>
      <c r="H7" s="10"/>
      <c r="I7" s="11">
        <f>E7*50/C7</f>
        <v>1.6666666666666666E-2</v>
      </c>
      <c r="J7" s="10">
        <f>C7-(E7*1080)</f>
        <v>3848.9283615999993</v>
      </c>
      <c r="K7" s="9"/>
      <c r="L7" s="50">
        <f>(D7-$C4)/$C4</f>
        <v>0.22849274449999987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6352.5359818094994</v>
      </c>
      <c r="D9" s="9">
        <f>C9+(C9*-0.16)</f>
        <v>5336.1302247199792</v>
      </c>
      <c r="E9" s="9">
        <f>C9/3000</f>
        <v>2.1175119939364997</v>
      </c>
      <c r="F9" s="62">
        <f>(D9-C9)/E9</f>
        <v>-480.00000000000017</v>
      </c>
      <c r="G9" s="10"/>
      <c r="H9" s="10"/>
      <c r="I9" s="11">
        <f>E9*50/C9</f>
        <v>1.6666666666666666E-2</v>
      </c>
      <c r="J9" s="10">
        <f>C9-(E9*1080)</f>
        <v>4065.6230283580799</v>
      </c>
      <c r="K9" s="9"/>
      <c r="L9" s="50">
        <f>(D9-$C4)/$C4</f>
        <v>3.1933905379999843E-2</v>
      </c>
      <c r="M9" s="30"/>
      <c r="N9" s="37"/>
      <c r="O9" s="29"/>
    </row>
    <row r="10" spans="1:15">
      <c r="A10" s="64"/>
      <c r="B10" s="21">
        <f>B9+7</f>
        <v>43731</v>
      </c>
      <c r="C10" s="9">
        <f>D9+G9-H9</f>
        <v>5336.1302247199792</v>
      </c>
      <c r="D10" s="9">
        <f>C10+(C10*0.038)</f>
        <v>5538.9031732593385</v>
      </c>
      <c r="E10" s="9">
        <f>C10/3000</f>
        <v>1.7787100749066598</v>
      </c>
      <c r="F10" s="23">
        <f>(D10-C10)/E10</f>
        <v>114.00000000000003</v>
      </c>
      <c r="G10" s="10"/>
      <c r="H10" s="10"/>
      <c r="I10" s="11">
        <f>E10*50/C10</f>
        <v>1.6666666666666666E-2</v>
      </c>
      <c r="J10" s="10">
        <f>C10-(E10*1080)</f>
        <v>3415.1233438207864</v>
      </c>
      <c r="K10" s="9"/>
      <c r="L10" s="50">
        <f>(D10-$C4)/$C4</f>
        <v>7.114739378443985E-2</v>
      </c>
      <c r="M10" s="30"/>
      <c r="N10" s="37"/>
      <c r="O10" s="29"/>
    </row>
    <row r="11" spans="1:15">
      <c r="A11" s="64"/>
      <c r="B11" s="21">
        <f>B10+7</f>
        <v>43738</v>
      </c>
      <c r="C11" s="9">
        <f>D10+G10-H10</f>
        <v>5538.9031732593385</v>
      </c>
      <c r="D11" s="9">
        <f>C11+(C11*-0.01)</f>
        <v>5483.5141415267453</v>
      </c>
      <c r="E11" s="9">
        <f>C11/3000</f>
        <v>1.8463010577531129</v>
      </c>
      <c r="F11" s="62">
        <f>(D11-C11)/E11</f>
        <v>-29.999999999999865</v>
      </c>
      <c r="G11" s="10">
        <v>1000</v>
      </c>
      <c r="H11" s="10"/>
      <c r="I11" s="11">
        <f>E11*50/C11</f>
        <v>1.6666666666666666E-2</v>
      </c>
      <c r="J11" s="10">
        <f>C11-(E11*1080)</f>
        <v>3544.8980308859764</v>
      </c>
      <c r="K11" s="9"/>
      <c r="L11" s="50">
        <f>(D11-$C4)/$C4</f>
        <v>6.04359198465955E-2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47">
        <f>D11+G11-H11</f>
        <v>6483.5141415267453</v>
      </c>
      <c r="D12" s="9">
        <f>C12+(C12*0.05)</f>
        <v>6807.6898486030823</v>
      </c>
      <c r="E12" s="9">
        <f>C12/3000</f>
        <v>2.161171380508915</v>
      </c>
      <c r="F12" s="18">
        <f>(D12-C12)/E12</f>
        <v>149.99999999999986</v>
      </c>
      <c r="G12" s="10"/>
      <c r="H12" s="10"/>
      <c r="I12" s="11">
        <f>E12*50/C12</f>
        <v>1.6666666666666666E-2</v>
      </c>
      <c r="J12" s="10">
        <f>C12-(E12*1080)</f>
        <v>4149.4490505771173</v>
      </c>
      <c r="K12" s="9"/>
      <c r="L12" s="50">
        <f>(D12-$C4)/$C4</f>
        <v>0.31651321767609403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6807.6898486030823</v>
      </c>
      <c r="D14" s="9">
        <f>C14+(C14*0.05)</f>
        <v>7148.0743410332361</v>
      </c>
      <c r="E14" s="9">
        <f>C14/3000</f>
        <v>2.2692299495343606</v>
      </c>
      <c r="F14" s="18">
        <f>(D14-C14)/E14</f>
        <v>149.99999999999989</v>
      </c>
      <c r="G14" s="10"/>
      <c r="H14" s="10"/>
      <c r="I14" s="11">
        <f>E14*50/C14</f>
        <v>1.6666666666666666E-2</v>
      </c>
      <c r="J14" s="10">
        <f>C14-(E14*1080)</f>
        <v>4356.921503105973</v>
      </c>
      <c r="K14" s="9"/>
      <c r="L14" s="50">
        <f>(D14-$C4)/$C4</f>
        <v>0.38233887855989868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7148.0743410332361</v>
      </c>
      <c r="D15" s="9">
        <f>C15+(C15*0.05)</f>
        <v>7505.4780580848983</v>
      </c>
      <c r="E15" s="9">
        <f>C15/3000</f>
        <v>2.3826914470110787</v>
      </c>
      <c r="F15" s="18">
        <f>(D15-C15)/E15</f>
        <v>150.00000000000014</v>
      </c>
      <c r="G15" s="10"/>
      <c r="H15" s="10"/>
      <c r="I15" s="11">
        <f>E15*50/C15</f>
        <v>1.6666666666666666E-2</v>
      </c>
      <c r="J15" s="10">
        <f>C15-(E15*1080)</f>
        <v>4574.7675782612714</v>
      </c>
      <c r="K15" s="9"/>
      <c r="L15" s="50">
        <f>(D15-$C4)/$C4</f>
        <v>0.45145582248789368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7505.4780580848983</v>
      </c>
      <c r="D16" s="9">
        <f>C16+(C16*0.05)</f>
        <v>7880.7519609891433</v>
      </c>
      <c r="E16" s="9">
        <f>C16/3000</f>
        <v>2.5018260193616326</v>
      </c>
      <c r="F16" s="18">
        <f>(D16-C16)/E16</f>
        <v>150.00000000000006</v>
      </c>
      <c r="G16" s="10"/>
      <c r="H16" s="10"/>
      <c r="I16" s="11">
        <f>E16*50/C16</f>
        <v>1.6666666666666666E-2</v>
      </c>
      <c r="J16" s="10">
        <f>C16-(E16*1080)</f>
        <v>4803.505957174335</v>
      </c>
      <c r="K16" s="9"/>
      <c r="L16" s="50">
        <f>(D16-$C4)/$C4</f>
        <v>0.52402861361228836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7880.7519609891433</v>
      </c>
      <c r="D17" s="9">
        <f>C17+(C17*0.05)</f>
        <v>8274.7895590385997</v>
      </c>
      <c r="E17" s="9">
        <f>C17/3000</f>
        <v>2.6269173203297145</v>
      </c>
      <c r="F17" s="18">
        <f>(D17-C17)/E17</f>
        <v>149.99999999999972</v>
      </c>
      <c r="G17" s="10"/>
      <c r="H17" s="10"/>
      <c r="I17" s="11">
        <f>E17*50/C17</f>
        <v>1.6666666666666666E-2</v>
      </c>
      <c r="J17" s="10">
        <f>C17-(E17*1080)</f>
        <v>5043.6812550330515</v>
      </c>
      <c r="K17" s="9"/>
      <c r="L17" s="50">
        <f>(D17-$C4)/$C4</f>
        <v>0.60023004429290272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3">
        <v>4</v>
      </c>
      <c r="B19" s="21">
        <f>B17+7</f>
        <v>43780</v>
      </c>
      <c r="C19" s="12">
        <f>D17+G17-H17</f>
        <v>8274.7895590385997</v>
      </c>
      <c r="D19" s="9">
        <f>C19+(C19*0.05)</f>
        <v>8688.5290369905306</v>
      </c>
      <c r="E19" s="9">
        <f>C19/3000</f>
        <v>2.7582631863461997</v>
      </c>
      <c r="F19" s="18">
        <f>(D19-C19)/E19</f>
        <v>150.00000000000034</v>
      </c>
      <c r="G19" s="10"/>
      <c r="H19" s="10"/>
      <c r="I19" s="11">
        <f>E19*50/C19</f>
        <v>1.6666666666666663E-2</v>
      </c>
      <c r="J19" s="10">
        <f>C19-(E19*1080)</f>
        <v>5295.8653177847045</v>
      </c>
      <c r="K19" s="9"/>
      <c r="L19" s="50">
        <f>(D19-$C4)/$C4</f>
        <v>0.68024154650754798</v>
      </c>
    </row>
    <row r="20" spans="1:14">
      <c r="A20" s="64"/>
      <c r="B20" s="21">
        <f>B19+7</f>
        <v>43787</v>
      </c>
      <c r="C20" s="12">
        <f>D19+G19-H19</f>
        <v>8688.5290369905306</v>
      </c>
      <c r="D20" s="9">
        <f>C20+(C20*0.05)</f>
        <v>9122.9554888400562</v>
      </c>
      <c r="E20" s="9">
        <f>C20/3000</f>
        <v>2.8961763456635103</v>
      </c>
      <c r="F20" s="18">
        <f>(D20-C20)/E20</f>
        <v>149.99999999999969</v>
      </c>
      <c r="G20" s="10"/>
      <c r="H20" s="10"/>
      <c r="I20" s="11">
        <f>E20*50/C20</f>
        <v>1.666666666666667E-2</v>
      </c>
      <c r="J20" s="10">
        <f>C20-(E20*1080)</f>
        <v>5560.6585836739396</v>
      </c>
      <c r="K20" s="9"/>
      <c r="L20" s="50">
        <f>(D20-$C4)/$C4</f>
        <v>0.76425362383292517</v>
      </c>
    </row>
    <row r="21" spans="1:14">
      <c r="A21" s="64"/>
      <c r="B21" s="21">
        <f>B20+7</f>
        <v>43794</v>
      </c>
      <c r="C21" s="12">
        <f>D20+G20-H20</f>
        <v>9122.9554888400562</v>
      </c>
      <c r="D21" s="9">
        <f>C21+(C21*0.05)</f>
        <v>9579.1032632820588</v>
      </c>
      <c r="E21" s="9">
        <f>C21/3000</f>
        <v>3.0409851629466855</v>
      </c>
      <c r="F21" s="18">
        <f>(D21-C21)/E21</f>
        <v>149.99999999999994</v>
      </c>
      <c r="G21" s="10"/>
      <c r="H21" s="10"/>
      <c r="I21" s="11">
        <f>E21*50/C21</f>
        <v>1.666666666666667E-2</v>
      </c>
      <c r="J21" s="10">
        <f>C21-(E21*1080)</f>
        <v>5838.6915128576356</v>
      </c>
      <c r="K21" s="9"/>
      <c r="L21" s="50">
        <f>(D21-$C4)/$C4</f>
        <v>0.85246630502457144</v>
      </c>
    </row>
    <row r="22" spans="1:14" ht="15.75" thickBot="1">
      <c r="A22" s="65"/>
      <c r="B22" s="21">
        <f>B21+7</f>
        <v>43801</v>
      </c>
      <c r="C22" s="12">
        <f>D21+G21-H21</f>
        <v>9579.1032632820588</v>
      </c>
      <c r="D22" s="9">
        <f>C22+(C22*0.05)</f>
        <v>10058.058426446161</v>
      </c>
      <c r="E22" s="9">
        <f>C22/3000</f>
        <v>3.1930344210940196</v>
      </c>
      <c r="F22" s="18">
        <f>(D22-C22)/E22</f>
        <v>149.99999999999986</v>
      </c>
      <c r="G22" s="10"/>
      <c r="H22" s="10"/>
      <c r="I22" s="11">
        <f>E22*50/C22</f>
        <v>1.6666666666666666E-2</v>
      </c>
      <c r="J22" s="10">
        <f>C22-(E22*1080)</f>
        <v>6130.6260885005177</v>
      </c>
      <c r="K22" s="9"/>
      <c r="L22" s="50">
        <f>(D22-$C4)/$C4</f>
        <v>0.9450896202757999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3">
        <v>5</v>
      </c>
      <c r="B24" s="21">
        <f>B22+7</f>
        <v>43808</v>
      </c>
      <c r="C24" s="12">
        <f>D22+G22-H22</f>
        <v>10058.058426446161</v>
      </c>
      <c r="D24" s="9">
        <f>C24+(C24*0.05)</f>
        <v>10560.961347768469</v>
      </c>
      <c r="E24" s="9">
        <f>C24/3000</f>
        <v>3.3526861421487206</v>
      </c>
      <c r="F24" s="18">
        <f>(D24-C24)/E24</f>
        <v>149.99999999999983</v>
      </c>
      <c r="G24" s="10"/>
      <c r="H24" s="10"/>
      <c r="I24" s="11">
        <f>E24*50/C24</f>
        <v>1.6666666666666666E-2</v>
      </c>
      <c r="J24" s="10">
        <f>C24-(E24*1080)</f>
        <v>6437.1573929255428</v>
      </c>
      <c r="K24" s="9"/>
      <c r="L24" s="50">
        <f>(D24-$C4)/$C4</f>
        <v>1.0423441012895898</v>
      </c>
    </row>
    <row r="25" spans="1:14">
      <c r="A25" s="64"/>
      <c r="B25" s="21">
        <f>B24+7</f>
        <v>43815</v>
      </c>
      <c r="C25" s="12">
        <f>D24+G24-H24</f>
        <v>10560.961347768469</v>
      </c>
      <c r="D25" s="9">
        <f>C25+(C25*0.05)</f>
        <v>11089.009415156892</v>
      </c>
      <c r="E25" s="9">
        <f>C25/3000</f>
        <v>3.5203204492561562</v>
      </c>
      <c r="F25" s="18">
        <f>(D25-C25)/E25</f>
        <v>149.99999999999991</v>
      </c>
      <c r="G25" s="10"/>
      <c r="H25" s="10"/>
      <c r="I25" s="11">
        <f>E25*50/C25</f>
        <v>1.6666666666666666E-2</v>
      </c>
      <c r="J25" s="10">
        <f>C25-(E25*1080)</f>
        <v>6759.0152625718201</v>
      </c>
      <c r="K25" s="9"/>
      <c r="L25" s="50">
        <f>(D25-$C4)/$C4</f>
        <v>1.1444613063540692</v>
      </c>
    </row>
    <row r="26" spans="1:14">
      <c r="A26" s="64"/>
      <c r="B26" s="21">
        <f>B25+7</f>
        <v>43822</v>
      </c>
      <c r="C26" s="12">
        <f>D25+G25-H25</f>
        <v>11089.009415156892</v>
      </c>
      <c r="D26" s="9">
        <f>C26+(C26*0.05)</f>
        <v>11643.459885914737</v>
      </c>
      <c r="E26" s="9">
        <f>C26/3000</f>
        <v>3.696336471718964</v>
      </c>
      <c r="F26" s="18">
        <f>(D26-C26)/E26</f>
        <v>150.0000000000002</v>
      </c>
      <c r="G26" s="16"/>
      <c r="H26" s="10"/>
      <c r="I26" s="11">
        <f>E26*50/C26</f>
        <v>1.6666666666666666E-2</v>
      </c>
      <c r="J26" s="10">
        <f>C26-(E26*1080)</f>
        <v>7096.9660257004107</v>
      </c>
      <c r="K26" s="9"/>
      <c r="L26" s="50">
        <f>(D26-$C4)/$C4</f>
        <v>1.2516843716717727</v>
      </c>
    </row>
    <row r="27" spans="1:14" ht="15.75" thickBot="1">
      <c r="A27" s="65"/>
      <c r="B27" s="21">
        <f>B26+7</f>
        <v>43829</v>
      </c>
      <c r="C27" s="12">
        <f>D26+G26-H26</f>
        <v>11643.459885914737</v>
      </c>
      <c r="D27" s="9">
        <f>C27+(C27*0.05)</f>
        <v>12225.632880210474</v>
      </c>
      <c r="E27" s="9">
        <f>C27/3000</f>
        <v>3.8811532953049124</v>
      </c>
      <c r="F27" s="18">
        <f>(D27-C27)/E27</f>
        <v>150.00000000000009</v>
      </c>
      <c r="G27" s="16"/>
      <c r="H27" s="10"/>
      <c r="I27" s="11">
        <f>E27*50/C27</f>
        <v>1.6666666666666666E-2</v>
      </c>
      <c r="J27" s="10">
        <f>C27-(E27*1080)</f>
        <v>7451.8143269854318</v>
      </c>
      <c r="K27" s="9"/>
      <c r="L27" s="50">
        <f>(D27-$C4)/$C4</f>
        <v>1.3642685902553615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3">
        <v>6</v>
      </c>
      <c r="B29" s="21">
        <f>B27+7</f>
        <v>43836</v>
      </c>
      <c r="C29" s="12">
        <f>D27+G27-H27</f>
        <v>12225.632880210474</v>
      </c>
      <c r="D29" s="9">
        <f>C29+(C29*0.05)</f>
        <v>12836.914524220998</v>
      </c>
      <c r="E29" s="9">
        <f>C29/3000</f>
        <v>4.0752109600701578</v>
      </c>
      <c r="F29" s="18">
        <f>(D29-C29)/E29</f>
        <v>149.99999999999994</v>
      </c>
      <c r="G29" s="16"/>
      <c r="H29" s="10"/>
      <c r="I29" s="11">
        <f>E29*50/C29</f>
        <v>1.6666666666666666E-2</v>
      </c>
      <c r="J29" s="10">
        <f>C29-(E29*1080)</f>
        <v>7824.4050433347038</v>
      </c>
      <c r="K29" s="9"/>
      <c r="L29" s="50">
        <f>(D29-$C4)/$C4</f>
        <v>1.4824820197681297</v>
      </c>
    </row>
    <row r="30" spans="1:14">
      <c r="A30" s="64"/>
      <c r="B30" s="21">
        <f>B29+7</f>
        <v>43843</v>
      </c>
      <c r="C30" s="12">
        <f>D29+G29-H29</f>
        <v>12836.914524220998</v>
      </c>
      <c r="D30" s="9">
        <f>C30+(C30*0.05)</f>
        <v>13478.760250432048</v>
      </c>
      <c r="E30" s="9">
        <f>C30/3000</f>
        <v>4.2789715080736661</v>
      </c>
      <c r="F30" s="18">
        <f>(D30-C30)/E30</f>
        <v>149.99999999999994</v>
      </c>
      <c r="G30" s="16"/>
      <c r="H30" s="10"/>
      <c r="I30" s="11">
        <f>E30*50/C30</f>
        <v>1.6666666666666666E-2</v>
      </c>
      <c r="J30" s="10">
        <f>C30-(E30*1080)</f>
        <v>8215.6252955014388</v>
      </c>
      <c r="K30" s="9"/>
      <c r="L30" s="50">
        <f>(D30-$C4)/$C4</f>
        <v>1.6066061207565361</v>
      </c>
    </row>
    <row r="31" spans="1:14">
      <c r="A31" s="64"/>
      <c r="B31" s="21">
        <f>B30+7</f>
        <v>43850</v>
      </c>
      <c r="C31" s="12">
        <f>D30+G30-H30</f>
        <v>13478.760250432048</v>
      </c>
      <c r="D31" s="9">
        <f>C31+(C31*0.05)</f>
        <v>14152.698262953651</v>
      </c>
      <c r="E31" s="9">
        <f>C31/3000</f>
        <v>4.4929200834773493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8626.4065602765113</v>
      </c>
      <c r="K31" s="9"/>
      <c r="L31" s="50">
        <f>(D31-$C4)/$C4</f>
        <v>1.736936426794363</v>
      </c>
    </row>
    <row r="32" spans="1:14" ht="15.75" thickBot="1">
      <c r="A32" s="65"/>
      <c r="B32" s="21">
        <f>B31+7</f>
        <v>43857</v>
      </c>
      <c r="C32" s="12">
        <f>D31+G31-H31</f>
        <v>14152.698262953651</v>
      </c>
      <c r="D32" s="9">
        <f>C32+(C32*0.05)</f>
        <v>14860.333176101332</v>
      </c>
      <c r="E32" s="9">
        <f>C32/3000</f>
        <v>4.7175660876512167</v>
      </c>
      <c r="F32" s="18">
        <f>(D32-C32)/E32</f>
        <v>149.99999999999986</v>
      </c>
      <c r="G32" s="16"/>
      <c r="H32" s="10"/>
      <c r="I32" s="11">
        <f>E32*50/C32</f>
        <v>1.6666666666666666E-2</v>
      </c>
      <c r="J32" s="10">
        <f>C32-(E32*1080)</f>
        <v>9057.7268882903372</v>
      </c>
      <c r="K32" s="9"/>
      <c r="L32" s="50">
        <f>(D32-$C4)/$C4</f>
        <v>1.8737832481340808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3">
        <v>7</v>
      </c>
      <c r="B34" s="21">
        <f>B32+7</f>
        <v>43864</v>
      </c>
      <c r="C34" s="12">
        <f>D32+G32-H32</f>
        <v>14860.333176101332</v>
      </c>
      <c r="D34" s="9">
        <f>C34+(C34*0.05)</f>
        <v>15603.349834906399</v>
      </c>
      <c r="E34" s="9">
        <f>C34/3000</f>
        <v>4.9534443920337772</v>
      </c>
      <c r="F34" s="18">
        <f>(D34-C34)/E34</f>
        <v>150.00000000000009</v>
      </c>
      <c r="G34" s="16"/>
      <c r="H34" s="10"/>
      <c r="I34" s="11">
        <f>E34*50/C34</f>
        <v>1.6666666666666666E-2</v>
      </c>
      <c r="J34" s="10">
        <f>C34-(E34*1080)</f>
        <v>9510.6132327048526</v>
      </c>
      <c r="K34" s="9"/>
      <c r="L34" s="50">
        <f>(D34-$C4)/$C4</f>
        <v>2.0174724105407851</v>
      </c>
      <c r="M34" s="30"/>
    </row>
    <row r="35" spans="1:14" s="29" customFormat="1">
      <c r="A35" s="64"/>
      <c r="B35" s="21">
        <f>B34+7</f>
        <v>43871</v>
      </c>
      <c r="C35" s="12">
        <f>D34+G34-H34</f>
        <v>15603.349834906399</v>
      </c>
      <c r="D35" s="9">
        <f>C35+(C35*0.05)</f>
        <v>16383.517326651719</v>
      </c>
      <c r="E35" s="9">
        <f>C35/3000</f>
        <v>5.2011166116354666</v>
      </c>
      <c r="F35" s="18">
        <f>(D35-C35)/E35</f>
        <v>150.00000000000003</v>
      </c>
      <c r="G35" s="16"/>
      <c r="H35" s="10"/>
      <c r="I35" s="11">
        <f>E35*50/C35</f>
        <v>1.6666666666666666E-2</v>
      </c>
      <c r="J35" s="10">
        <f>C35-(E35*1080)</f>
        <v>9986.1438943400954</v>
      </c>
      <c r="K35" s="9"/>
      <c r="L35" s="50">
        <f>(D35-$C4)/$C4</f>
        <v>2.1683460310678244</v>
      </c>
    </row>
    <row r="36" spans="1:14" s="29" customFormat="1">
      <c r="A36" s="64"/>
      <c r="B36" s="21">
        <f>B35+7</f>
        <v>43878</v>
      </c>
      <c r="C36" s="12">
        <f>D35+G35-H35</f>
        <v>16383.517326651719</v>
      </c>
      <c r="D36" s="9">
        <f>C36+(C36*0.05)</f>
        <v>17202.693192984305</v>
      </c>
      <c r="E36" s="9">
        <f>C36/3000</f>
        <v>5.4611724422172401</v>
      </c>
      <c r="F36" s="18">
        <f>(D36-C36)/E36</f>
        <v>149.99999999999989</v>
      </c>
      <c r="G36" s="16"/>
      <c r="H36" s="10"/>
      <c r="I36" s="11">
        <f>E36*50/C36</f>
        <v>1.666666666666667E-2</v>
      </c>
      <c r="J36" s="10">
        <f>C36-(E36*1080)</f>
        <v>10485.4510890571</v>
      </c>
      <c r="K36" s="9"/>
      <c r="L36" s="50">
        <f>(D36-$C4)/$C4</f>
        <v>2.3267633326212156</v>
      </c>
    </row>
    <row r="37" spans="1:14" s="29" customFormat="1" ht="15.75" thickBot="1">
      <c r="A37" s="65"/>
      <c r="B37" s="21">
        <f>B36+7</f>
        <v>43885</v>
      </c>
      <c r="C37" s="12">
        <f>D36+G36-H36</f>
        <v>17202.693192984305</v>
      </c>
      <c r="D37" s="9">
        <f>C37+(C37*0.05)</f>
        <v>18062.82785263352</v>
      </c>
      <c r="E37" s="9">
        <f>C37/3000</f>
        <v>5.7342310643281014</v>
      </c>
      <c r="F37" s="18">
        <f>(D37-C37)/E37</f>
        <v>149.99999999999994</v>
      </c>
      <c r="G37" s="16"/>
      <c r="H37" s="31"/>
      <c r="I37" s="11">
        <f>E37*50/C37</f>
        <v>1.6666666666666666E-2</v>
      </c>
      <c r="J37" s="10">
        <f>C37-(E37*1080)</f>
        <v>11009.723643509955</v>
      </c>
      <c r="K37" s="9"/>
      <c r="L37" s="50">
        <f>(D37-$C4)/$C4</f>
        <v>2.4931014992522762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3">
        <v>8</v>
      </c>
      <c r="B39" s="21">
        <f>B37+7</f>
        <v>43892</v>
      </c>
      <c r="C39" s="12">
        <f>D37+G37-H37</f>
        <v>18062.82785263352</v>
      </c>
      <c r="D39" s="9">
        <f>C39+(C39*0.05)</f>
        <v>18965.969245265194</v>
      </c>
      <c r="E39" s="9">
        <f>C39/3000</f>
        <v>6.0209426175445069</v>
      </c>
      <c r="F39" s="18">
        <f>(D39-C39)/E39</f>
        <v>149.99999999999974</v>
      </c>
      <c r="G39" s="16"/>
      <c r="H39" s="10"/>
      <c r="I39" s="11">
        <f>E39*50/C39</f>
        <v>1.6666666666666666E-2</v>
      </c>
      <c r="J39" s="10">
        <f>C39-(E39*1080)</f>
        <v>11560.209825685452</v>
      </c>
      <c r="K39" s="9"/>
      <c r="L39" s="50">
        <f>(D39-$C4)/$C4</f>
        <v>2.6677565742148897</v>
      </c>
    </row>
    <row r="40" spans="1:14" s="29" customFormat="1">
      <c r="A40" s="64"/>
      <c r="B40" s="21">
        <f>B39+7</f>
        <v>43899</v>
      </c>
      <c r="C40" s="12">
        <f>D39+G39-H39</f>
        <v>18965.969245265194</v>
      </c>
      <c r="D40" s="9">
        <f>C40+(C40*0.05)</f>
        <v>19914.267707528456</v>
      </c>
      <c r="E40" s="9">
        <f>C40/3000</f>
        <v>6.3219897484217311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12138.220316969724</v>
      </c>
      <c r="K40" s="9"/>
      <c r="L40" s="50">
        <f>(D40-$C4)/$C4</f>
        <v>2.8511444029256343</v>
      </c>
    </row>
    <row r="41" spans="1:14" s="29" customFormat="1">
      <c r="A41" s="64"/>
      <c r="B41" s="21">
        <f>B40+7</f>
        <v>43906</v>
      </c>
      <c r="C41" s="12">
        <f>D40+G40-H40</f>
        <v>19914.267707528456</v>
      </c>
      <c r="D41" s="9">
        <f>C41+(C41*0.05)</f>
        <v>20909.98109290488</v>
      </c>
      <c r="E41" s="9">
        <f>C41/3000</f>
        <v>6.6380892358428181</v>
      </c>
      <c r="F41" s="18">
        <f>(D41-C41)/E41</f>
        <v>150.00000000000026</v>
      </c>
      <c r="G41" s="16"/>
      <c r="H41" s="10"/>
      <c r="I41" s="11">
        <f>E41*50/C41</f>
        <v>1.6666666666666666E-2</v>
      </c>
      <c r="J41" s="10">
        <f>C41-(E41*1080)</f>
        <v>12745.131332818211</v>
      </c>
      <c r="K41" s="9"/>
      <c r="L41" s="50">
        <f>(D41-$C4)/$C4</f>
        <v>3.0437016230719163</v>
      </c>
    </row>
    <row r="42" spans="1:14" s="29" customFormat="1" ht="15.75" thickBot="1">
      <c r="A42" s="65"/>
      <c r="B42" s="21">
        <f>B41+7</f>
        <v>43913</v>
      </c>
      <c r="C42" s="12">
        <f>D41+G41-H41</f>
        <v>20909.98109290488</v>
      </c>
      <c r="D42" s="9">
        <f>C42+(C42*0.05)</f>
        <v>21955.480147550123</v>
      </c>
      <c r="E42" s="9">
        <f>C42/3000</f>
        <v>6.9699936976349601</v>
      </c>
      <c r="F42" s="18">
        <f>(D42-C42)/E42</f>
        <v>149.9999999999998</v>
      </c>
      <c r="G42" s="16"/>
      <c r="H42" s="31"/>
      <c r="I42" s="11">
        <f>E42*50/C42</f>
        <v>1.6666666666666666E-2</v>
      </c>
      <c r="J42" s="10">
        <f>C42-(E42*1080)</f>
        <v>13382.387899459123</v>
      </c>
      <c r="K42" s="9"/>
      <c r="L42" s="50">
        <f>(D42-$C4)/$C4</f>
        <v>3.2458867042255122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3">
        <v>9</v>
      </c>
      <c r="B44" s="21">
        <f>B42+7</f>
        <v>43920</v>
      </c>
      <c r="C44" s="12">
        <f>D42+G42-H42</f>
        <v>21955.480147550123</v>
      </c>
      <c r="D44" s="9">
        <f>C44+(C44*0.05)</f>
        <v>23053.254154927628</v>
      </c>
      <c r="E44" s="9">
        <f>C44/3000</f>
        <v>7.3184933825167073</v>
      </c>
      <c r="F44" s="18">
        <f>(D44-C44)/E44</f>
        <v>149.99999999999994</v>
      </c>
      <c r="G44" s="16"/>
      <c r="H44" s="32"/>
      <c r="I44" s="11">
        <f>E44*50/C44</f>
        <v>1.6666666666666666E-2</v>
      </c>
      <c r="J44" s="10">
        <f>C44-(E44*1080)</f>
        <v>14051.507294432078</v>
      </c>
      <c r="K44" s="9"/>
      <c r="L44" s="50">
        <f>(D44-$C4)/$C4</f>
        <v>3.4581810394367873</v>
      </c>
    </row>
    <row r="45" spans="1:14" s="29" customFormat="1">
      <c r="A45" s="64"/>
      <c r="B45" s="21">
        <f>B44+7</f>
        <v>43927</v>
      </c>
      <c r="C45" s="12">
        <f>D44+G44-H44</f>
        <v>23053.254154927628</v>
      </c>
      <c r="D45" s="9">
        <f>C45+(C45*0.05)</f>
        <v>24205.91686267401</v>
      </c>
      <c r="E45" s="9">
        <f>C45/3000</f>
        <v>7.6844180516425427</v>
      </c>
      <c r="F45" s="18">
        <f>(D45-C45)/E45</f>
        <v>150.00000000000006</v>
      </c>
      <c r="G45" s="16"/>
      <c r="H45" s="32"/>
      <c r="I45" s="11">
        <f>E45*50/C45</f>
        <v>1.6666666666666666E-2</v>
      </c>
      <c r="J45" s="10">
        <f>C45-(E45*1080)</f>
        <v>14754.082659153682</v>
      </c>
      <c r="K45" s="9"/>
      <c r="L45" s="50">
        <f>(D45-$C4)/$C4</f>
        <v>3.6810900914086271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24205.91686267401</v>
      </c>
      <c r="D46" s="9">
        <f>C46+(C46*0.05)</f>
        <v>25416.212705807709</v>
      </c>
      <c r="E46" s="9">
        <f>C46/3000</f>
        <v>8.0686389542246708</v>
      </c>
      <c r="F46" s="18">
        <f>(D46-C46)/E46</f>
        <v>149.99999999999983</v>
      </c>
      <c r="G46" s="16"/>
      <c r="H46" s="32"/>
      <c r="I46" s="11">
        <f>E46*50/C46</f>
        <v>1.6666666666666666E-2</v>
      </c>
      <c r="J46" s="10">
        <f>C46-(E46*1080)</f>
        <v>15491.786792111367</v>
      </c>
      <c r="K46" s="9"/>
      <c r="L46" s="50">
        <f>(D46-$C4)/$C4</f>
        <v>3.9151445959790583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25416.212705807709</v>
      </c>
      <c r="D47" s="9">
        <f>C47+(C47*0.05)</f>
        <v>26687.023341098095</v>
      </c>
      <c r="E47" s="9">
        <f>C47/3000</f>
        <v>8.4720709019359024</v>
      </c>
      <c r="F47" s="18">
        <f>(D47-C47)/E47</f>
        <v>149.99999999999997</v>
      </c>
      <c r="G47" s="35"/>
      <c r="H47" s="36"/>
      <c r="I47" s="11">
        <f>E47*50/C47</f>
        <v>1.6666666666666666E-2</v>
      </c>
      <c r="J47" s="10">
        <f>C47-(E47*1080)</f>
        <v>16266.376131716936</v>
      </c>
      <c r="K47" s="9"/>
      <c r="L47" s="50">
        <f>(D47-$C4)/$C4</f>
        <v>4.1609018257780113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3">
        <v>10</v>
      </c>
      <c r="B49" s="21">
        <f>B47+7</f>
        <v>43948</v>
      </c>
      <c r="C49" s="12">
        <f>D47+G47-H47</f>
        <v>26687.023341098095</v>
      </c>
      <c r="D49" s="9">
        <f>C49+(C49*0.05)</f>
        <v>28021.374508153</v>
      </c>
      <c r="E49" s="9">
        <f>C49/3000</f>
        <v>8.8956744470326985</v>
      </c>
      <c r="F49" s="18">
        <f>(D49-C49)/E49</f>
        <v>150.00000000000003</v>
      </c>
      <c r="G49" s="16"/>
      <c r="H49" s="32"/>
      <c r="I49" s="11">
        <f>E49*50/C49</f>
        <v>1.6666666666666666E-2</v>
      </c>
      <c r="J49" s="10">
        <f>C49-(E49*1080)</f>
        <v>17079.694938302782</v>
      </c>
      <c r="K49" s="9"/>
      <c r="L49" s="50">
        <f>(D49-$C4)/$C4</f>
        <v>4.4189469170669113</v>
      </c>
    </row>
    <row r="50" spans="1:14" s="29" customFormat="1">
      <c r="A50" s="64"/>
      <c r="B50" s="21">
        <f>B49+7</f>
        <v>43955</v>
      </c>
      <c r="C50" s="12">
        <f>D49+G49-H49</f>
        <v>28021.374508153</v>
      </c>
      <c r="D50" s="9">
        <f>C50+(C50*0.05)</f>
        <v>29422.443233560651</v>
      </c>
      <c r="E50" s="9">
        <f>C50/3000</f>
        <v>9.340458169384334</v>
      </c>
      <c r="F50" s="18">
        <f>(D50-C50)/E50</f>
        <v>150.00000000000011</v>
      </c>
      <c r="G50" s="16"/>
      <c r="H50" s="32"/>
      <c r="I50" s="11">
        <f>E50*50/C50</f>
        <v>1.6666666666666666E-2</v>
      </c>
      <c r="J50" s="10">
        <f>C50-(E50*1080)</f>
        <v>17933.679685217918</v>
      </c>
      <c r="K50" s="9"/>
      <c r="L50" s="50">
        <f>(D50-$C4)/$C4</f>
        <v>4.6898942629202569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29422.443233560651</v>
      </c>
      <c r="D51" s="9">
        <f>C51+(C51*0.05)</f>
        <v>30893.565395238682</v>
      </c>
      <c r="E51" s="9">
        <f>C51/3000</f>
        <v>9.8074810778535504</v>
      </c>
      <c r="F51" s="18">
        <f>(D51-C51)/E51</f>
        <v>149.99999999999986</v>
      </c>
      <c r="G51" s="16"/>
      <c r="H51" s="32"/>
      <c r="I51" s="11">
        <f>E51*50/C51</f>
        <v>1.6666666666666666E-2</v>
      </c>
      <c r="J51" s="10">
        <f>C51-(E51*1080)</f>
        <v>18830.363669478815</v>
      </c>
      <c r="K51" s="9"/>
      <c r="L51" s="50">
        <f>(D51-$C4)/$C4</f>
        <v>4.9743889760662698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30893.565395238682</v>
      </c>
      <c r="D52" s="9">
        <f>C52+(C52*0.05)</f>
        <v>32438.243665000617</v>
      </c>
      <c r="E52" s="9">
        <f>C52/3000</f>
        <v>10.297855131746227</v>
      </c>
      <c r="F52" s="18">
        <f>(D52-C52)/E52</f>
        <v>150.00000000000006</v>
      </c>
      <c r="G52" s="35"/>
      <c r="H52" s="36"/>
      <c r="I52" s="11">
        <f>E52*50/C52</f>
        <v>1.6666666666666663E-2</v>
      </c>
      <c r="J52" s="10">
        <f>C52-(E52*1080)</f>
        <v>19771.881852952756</v>
      </c>
      <c r="K52" s="9"/>
      <c r="L52" s="50">
        <f>(D52-$C4)/$C4</f>
        <v>5.2731084248695836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3">
        <v>11</v>
      </c>
      <c r="B54" s="21">
        <f>B52+7</f>
        <v>43976</v>
      </c>
      <c r="C54" s="12">
        <f>D52+G52-H52</f>
        <v>32438.243665000617</v>
      </c>
      <c r="D54" s="9">
        <f>C54+(C54*0.05)</f>
        <v>34060.155848250644</v>
      </c>
      <c r="E54" s="9">
        <f>C54/3000</f>
        <v>10.812747888333538</v>
      </c>
      <c r="F54" s="18">
        <f>(D54-C54)/E54</f>
        <v>149.99999999999972</v>
      </c>
      <c r="G54" s="16"/>
      <c r="H54" s="32"/>
      <c r="I54" s="11">
        <f>E54*50/C54</f>
        <v>1.6666666666666666E-2</v>
      </c>
      <c r="J54" s="10">
        <f>C54-(E54*1080)</f>
        <v>20760.475945600396</v>
      </c>
      <c r="K54" s="9"/>
      <c r="L54" s="50">
        <f>(D54-$C4)/$C4</f>
        <v>5.5867638461130618</v>
      </c>
    </row>
    <row r="55" spans="1:14" s="29" customFormat="1">
      <c r="A55" s="64"/>
      <c r="B55" s="21">
        <f>B54+7</f>
        <v>43983</v>
      </c>
      <c r="C55" s="12">
        <f>D54+G54-H54</f>
        <v>34060.155848250644</v>
      </c>
      <c r="D55" s="9">
        <f>C55+(C55*0.05)</f>
        <v>35763.163640663173</v>
      </c>
      <c r="E55" s="9">
        <f>C55/3000</f>
        <v>11.353385282750216</v>
      </c>
      <c r="F55" s="18">
        <f>(D55-C55)/E55</f>
        <v>149.99999999999972</v>
      </c>
      <c r="G55" s="16"/>
      <c r="H55" s="32"/>
      <c r="I55" s="11">
        <f>E55*50/C55</f>
        <v>1.666666666666667E-2</v>
      </c>
      <c r="J55" s="10">
        <f>C55-(E55*1080)</f>
        <v>21798.499742880413</v>
      </c>
      <c r="K55" s="9"/>
      <c r="L55" s="50">
        <f>(D55-$C4)/$C4</f>
        <v>5.9161020384187148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35763.163640663173</v>
      </c>
      <c r="D56" s="9">
        <f>C56+(C56*0.05)</f>
        <v>37551.321822696329</v>
      </c>
      <c r="E56" s="9">
        <f>C56/3000</f>
        <v>11.921054546887724</v>
      </c>
      <c r="F56" s="18">
        <f>(D56-C56)/E56</f>
        <v>149.99999999999974</v>
      </c>
      <c r="G56" s="16"/>
      <c r="H56" s="32"/>
      <c r="I56" s="11">
        <f>E56*50/C56</f>
        <v>1.6666666666666666E-2</v>
      </c>
      <c r="J56" s="10">
        <f>C56-(E56*1080)</f>
        <v>22888.424730024431</v>
      </c>
      <c r="K56" s="9"/>
      <c r="L56" s="50">
        <f>(D56-$C4)/$C4</f>
        <v>6.26190714033965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37551.321822696329</v>
      </c>
      <c r="D57" s="9">
        <f>C57+(C57*0.05)</f>
        <v>39428.887913831146</v>
      </c>
      <c r="E57" s="9">
        <f>C57/3000</f>
        <v>12.51710727423211</v>
      </c>
      <c r="F57" s="18">
        <f>(D57-C57)/E57</f>
        <v>150.00000000000003</v>
      </c>
      <c r="G57" s="35"/>
      <c r="H57" s="36"/>
      <c r="I57" s="11">
        <f>E57*50/C57</f>
        <v>1.6666666666666666E-2</v>
      </c>
      <c r="J57" s="10">
        <f>C57-(E57*1080)</f>
        <v>24032.845966525652</v>
      </c>
      <c r="K57" s="9"/>
      <c r="L57" s="50">
        <f>(D57-$C4)/$C4</f>
        <v>6.6250024973566326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3">
        <v>12</v>
      </c>
      <c r="B59" s="21">
        <f>B57+7</f>
        <v>44004</v>
      </c>
      <c r="C59" s="12">
        <f>D57+G57-H57</f>
        <v>39428.887913831146</v>
      </c>
      <c r="D59" s="9">
        <f>C59+(C59*0.05)</f>
        <v>41400.332309522702</v>
      </c>
      <c r="E59" s="9">
        <f>C59/3000</f>
        <v>13.142962637943715</v>
      </c>
      <c r="F59" s="18">
        <f>(D59-C59)/E59</f>
        <v>149.99999999999994</v>
      </c>
      <c r="G59" s="16"/>
      <c r="H59" s="32"/>
      <c r="I59" s="11">
        <f>E59*50/C59</f>
        <v>1.6666666666666666E-2</v>
      </c>
      <c r="J59" s="10">
        <f>C59-(E59*1080)</f>
        <v>25234.488264851934</v>
      </c>
      <c r="K59" s="9"/>
      <c r="L59" s="50">
        <f>(D59-$C4)/$C4</f>
        <v>7.0062526222244639</v>
      </c>
    </row>
    <row r="60" spans="1:14" s="29" customFormat="1">
      <c r="A60" s="64"/>
      <c r="B60" s="21">
        <f>B59+7</f>
        <v>44011</v>
      </c>
      <c r="C60" s="12">
        <f>D59+G59-H59</f>
        <v>41400.332309522702</v>
      </c>
      <c r="D60" s="9">
        <f>C60+(C60*0.05)</f>
        <v>43470.348924998834</v>
      </c>
      <c r="E60" s="9">
        <f>C60/3000</f>
        <v>13.8001107698409</v>
      </c>
      <c r="F60" s="18">
        <f>(D60-C60)/E60</f>
        <v>149.99999999999977</v>
      </c>
      <c r="G60" s="16"/>
      <c r="H60" s="32"/>
      <c r="I60" s="11">
        <f>E60*50/C60</f>
        <v>1.6666666666666666E-2</v>
      </c>
      <c r="J60" s="10">
        <f>C60-(E60*1080)</f>
        <v>26496.212678094529</v>
      </c>
      <c r="K60" s="9"/>
      <c r="L60" s="50">
        <f>(D60-$C4)/$C4</f>
        <v>7.4065652533356863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43470.348924998834</v>
      </c>
      <c r="D61" s="9">
        <f>C61+(C61*0.05)</f>
        <v>45643.866371248776</v>
      </c>
      <c r="E61" s="9">
        <f>C61/3000</f>
        <v>14.490116308332945</v>
      </c>
      <c r="F61" s="18">
        <f>(D61-C61)/E61</f>
        <v>150</v>
      </c>
      <c r="G61" s="16"/>
      <c r="H61" s="32"/>
      <c r="I61" s="11">
        <f>E61*50/C61</f>
        <v>1.6666666666666666E-2</v>
      </c>
      <c r="J61" s="10">
        <f>C61-(E61*1080)</f>
        <v>27821.023311999255</v>
      </c>
      <c r="K61" s="9"/>
      <c r="L61" s="50">
        <f>(D61-$C4)/$C4</f>
        <v>7.8268935160024711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45643.866371248776</v>
      </c>
      <c r="D62" s="9">
        <f>C62+(C62*0.05)</f>
        <v>47926.059689811213</v>
      </c>
      <c r="E62" s="9">
        <f>C62/3000</f>
        <v>15.214622123749592</v>
      </c>
      <c r="F62" s="18">
        <f>(D62-C62)/E62</f>
        <v>149.99999999999986</v>
      </c>
      <c r="G62" s="35"/>
      <c r="H62" s="32"/>
      <c r="I62" s="11">
        <f>E62*50/C62</f>
        <v>1.6666666666666666E-2</v>
      </c>
      <c r="J62" s="10">
        <f>C62-(E62*1080)</f>
        <v>29212.074477599217</v>
      </c>
      <c r="K62" s="9"/>
      <c r="L62" s="50">
        <f>(D62-$C4)/$C4</f>
        <v>8.2682381918025936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3">
        <v>13</v>
      </c>
      <c r="B64" s="21">
        <f>B62+7</f>
        <v>44032</v>
      </c>
      <c r="C64" s="12">
        <f>D62+G62-H62</f>
        <v>47926.059689811213</v>
      </c>
      <c r="D64" s="9">
        <f>C64+(C64*0.05)</f>
        <v>50322.362674301774</v>
      </c>
      <c r="E64" s="9">
        <f>C64/3000</f>
        <v>15.97535322993707</v>
      </c>
      <c r="F64" s="18">
        <f>(D64-C64)/E64</f>
        <v>150.00000000000006</v>
      </c>
      <c r="G64" s="16"/>
      <c r="H64" s="32"/>
      <c r="I64" s="11">
        <f>E64*50/C64</f>
        <v>1.6666666666666666E-2</v>
      </c>
      <c r="J64" s="10">
        <f>C64-(E64*1080)</f>
        <v>30672.678201479175</v>
      </c>
      <c r="K64" s="9"/>
      <c r="L64" s="50">
        <f>(D64-$C4)/$C4</f>
        <v>8.7316501013927237</v>
      </c>
    </row>
    <row r="65" spans="1:14" s="29" customFormat="1">
      <c r="A65" s="64"/>
      <c r="B65" s="21">
        <f>B64+7</f>
        <v>44039</v>
      </c>
      <c r="C65" s="12">
        <f>D64+G64-H64</f>
        <v>50322.362674301774</v>
      </c>
      <c r="D65" s="9">
        <f>C65+(C65*0.05)</f>
        <v>52838.480808016866</v>
      </c>
      <c r="E65" s="9">
        <f>C65/3000</f>
        <v>16.774120891433924</v>
      </c>
      <c r="F65" s="18">
        <f>(D65-C65)/E65</f>
        <v>150.0000000000002</v>
      </c>
      <c r="G65" s="16"/>
      <c r="H65" s="32"/>
      <c r="I65" s="11">
        <f>E65*50/C65</f>
        <v>1.6666666666666666E-2</v>
      </c>
      <c r="J65" s="10">
        <f>C65-(E65*1080)</f>
        <v>32206.312111553136</v>
      </c>
      <c r="K65" s="9"/>
      <c r="L65" s="50">
        <f>(D65-$C4)/$C4</f>
        <v>9.2182326064623599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52838.480808016866</v>
      </c>
      <c r="D66" s="9">
        <f>C66+(C66*0.05)</f>
        <v>55480.404848417711</v>
      </c>
      <c r="E66" s="9">
        <f>C66/3000</f>
        <v>17.612826936005622</v>
      </c>
      <c r="F66" s="18">
        <f>(D66-C66)/E66</f>
        <v>150.00000000000011</v>
      </c>
      <c r="G66" s="16"/>
      <c r="H66" s="32"/>
      <c r="I66" s="11">
        <f>E66*50/C66</f>
        <v>1.6666666666666666E-2</v>
      </c>
      <c r="J66" s="10">
        <f>C66-(E66*1080)</f>
        <v>33816.627717130796</v>
      </c>
      <c r="K66" s="9"/>
      <c r="L66" s="50">
        <f>(D66-$C4)/$C4</f>
        <v>9.7291442367854781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55480.404848417711</v>
      </c>
      <c r="D67" s="9">
        <f>C67+(C67*0.05)</f>
        <v>58254.425090838595</v>
      </c>
      <c r="E67" s="9">
        <f>C67/3000</f>
        <v>18.493468282805903</v>
      </c>
      <c r="F67" s="18">
        <f>(D67-C67)/E67</f>
        <v>149.99999999999991</v>
      </c>
      <c r="G67" s="35"/>
      <c r="H67" s="32"/>
      <c r="I67" s="11">
        <f>E67*50/C67</f>
        <v>1.6666666666666666E-2</v>
      </c>
      <c r="J67" s="10">
        <f>C67-(E67*1080)</f>
        <v>35507.459102987341</v>
      </c>
      <c r="K67" s="9"/>
      <c r="L67" s="50">
        <f>(D67-$C4)/$C4</f>
        <v>10.265601448624752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3">
        <v>14</v>
      </c>
      <c r="B69" s="21">
        <f>B67+7</f>
        <v>44060</v>
      </c>
      <c r="C69" s="12">
        <f>D67+G67-H67</f>
        <v>58254.425090838595</v>
      </c>
      <c r="D69" s="9">
        <f>C69+(C69*0.05)</f>
        <v>61167.146345380526</v>
      </c>
      <c r="E69" s="9">
        <f>C69/3000</f>
        <v>19.418141696946197</v>
      </c>
      <c r="F69" s="18">
        <f>(D69-C69)/E69</f>
        <v>150.00000000000011</v>
      </c>
      <c r="G69" s="16"/>
      <c r="H69" s="32"/>
      <c r="I69" s="11">
        <f>E69*50/C69</f>
        <v>1.6666666666666666E-2</v>
      </c>
      <c r="J69" s="10">
        <f>C69-(E69*1080)</f>
        <v>37282.832058136701</v>
      </c>
      <c r="K69" s="9"/>
      <c r="L69" s="50">
        <f>(D69-$C4)/$C4</f>
        <v>10.82888152105599</v>
      </c>
    </row>
    <row r="70" spans="1:14" s="29" customFormat="1">
      <c r="A70" s="64"/>
      <c r="B70" s="21">
        <f>B69+7</f>
        <v>44067</v>
      </c>
      <c r="C70" s="12">
        <f>D69+G69-H69</f>
        <v>61167.146345380526</v>
      </c>
      <c r="D70" s="9">
        <f>C70+(C70*0.05)</f>
        <v>64225.503662649557</v>
      </c>
      <c r="E70" s="9">
        <f>C70/3000</f>
        <v>20.389048781793509</v>
      </c>
      <c r="F70" s="18">
        <f>(D70-C70)/E70</f>
        <v>150.0000000000002</v>
      </c>
      <c r="G70" s="16"/>
      <c r="H70" s="32"/>
      <c r="I70" s="11">
        <f>E70*50/C70</f>
        <v>1.6666666666666666E-2</v>
      </c>
      <c r="J70" s="10">
        <f>C70-(E70*1080)</f>
        <v>39146.973661043536</v>
      </c>
      <c r="K70" s="9"/>
      <c r="L70" s="50">
        <f>(D70-$C4)/$C4</f>
        <v>11.420325597108791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64225.503662649557</v>
      </c>
      <c r="D71" s="9">
        <f>C71+(C71*0.05)</f>
        <v>67436.778845782028</v>
      </c>
      <c r="E71" s="9">
        <f>C71/3000</f>
        <v>21.408501220883185</v>
      </c>
      <c r="F71" s="18">
        <f>(D71-C71)/E71</f>
        <v>149.99999999999969</v>
      </c>
      <c r="G71" s="16"/>
      <c r="H71" s="32"/>
      <c r="I71" s="11">
        <f>E71*50/C71</f>
        <v>1.6666666666666666E-2</v>
      </c>
      <c r="J71" s="10">
        <f>C71-(E71*1080)</f>
        <v>41104.322344095715</v>
      </c>
      <c r="K71" s="9"/>
      <c r="L71" s="50">
        <f>(D71-$C4)/$C4</f>
        <v>12.041341876964228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67436.778845782028</v>
      </c>
      <c r="D72" s="9">
        <f>C72+(C72*0.05)</f>
        <v>70808.617788071133</v>
      </c>
      <c r="E72" s="9">
        <f>C72/3000</f>
        <v>22.478926281927343</v>
      </c>
      <c r="F72" s="18">
        <f>(D72-C72)/E72</f>
        <v>150.00000000000017</v>
      </c>
      <c r="G72" s="35"/>
      <c r="H72" s="32"/>
      <c r="I72" s="11">
        <f>E72*50/C72</f>
        <v>1.6666666666666666E-2</v>
      </c>
      <c r="J72" s="10">
        <f>C72-(E72*1080)</f>
        <v>43159.538461300501</v>
      </c>
      <c r="K72" s="9"/>
      <c r="L72" s="50">
        <f>(D72-$C4)/$C4</f>
        <v>12.693408970812442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3">
        <v>15</v>
      </c>
      <c r="B74" s="21">
        <f>B72+7</f>
        <v>44088</v>
      </c>
      <c r="C74" s="12">
        <f>D72+G72-H72</f>
        <v>70808.617788071133</v>
      </c>
      <c r="D74" s="9">
        <f>C74+(C74*0.05)</f>
        <v>74349.048677474697</v>
      </c>
      <c r="E74" s="9">
        <f>C74/3000</f>
        <v>23.602872596023712</v>
      </c>
      <c r="F74" s="18">
        <f>(D74-C74)/E74</f>
        <v>150.00000000000031</v>
      </c>
      <c r="G74" s="16"/>
      <c r="H74" s="32"/>
      <c r="I74" s="11">
        <f>E74*50/C74</f>
        <v>1.6666666666666666E-2</v>
      </c>
      <c r="J74" s="10">
        <f>C74-(E74*1080)</f>
        <v>45317.515384365528</v>
      </c>
      <c r="K74" s="9"/>
      <c r="L74" s="50">
        <f>(D74-$C4)/$C4</f>
        <v>13.378079419353064</v>
      </c>
    </row>
    <row r="75" spans="1:14" s="29" customFormat="1">
      <c r="A75" s="64"/>
      <c r="B75" s="21">
        <f>B74+7</f>
        <v>44095</v>
      </c>
      <c r="C75" s="12">
        <f>D74+G74-H74</f>
        <v>74349.048677474697</v>
      </c>
      <c r="D75" s="9">
        <f>C75+(C75*0.05)</f>
        <v>78066.501111348436</v>
      </c>
      <c r="E75" s="9">
        <f>C75/3000</f>
        <v>24.783016225824898</v>
      </c>
      <c r="F75" s="18">
        <f>(D75-C75)/E75</f>
        <v>150.00000000000017</v>
      </c>
      <c r="G75" s="16"/>
      <c r="H75" s="32"/>
      <c r="I75" s="11">
        <f>E75*50/C75</f>
        <v>1.6666666666666666E-2</v>
      </c>
      <c r="J75" s="10">
        <f>C75-(E75*1080)</f>
        <v>47583.391153583805</v>
      </c>
      <c r="K75" s="9"/>
      <c r="L75" s="50">
        <f>(D75-$C4)/$C4</f>
        <v>14.096983390320718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78066.501111348436</v>
      </c>
      <c r="D76" s="9">
        <f>C76+(C76*0.05)</f>
        <v>81969.826166915853</v>
      </c>
      <c r="E76" s="9">
        <f>C76/3000</f>
        <v>26.022167037116144</v>
      </c>
      <c r="F76" s="18">
        <f>(D76-C76)/E76</f>
        <v>149.9999999999998</v>
      </c>
      <c r="G76" s="16"/>
      <c r="H76" s="32"/>
      <c r="I76" s="11">
        <f>E76*50/C76</f>
        <v>1.6666666666666666E-2</v>
      </c>
      <c r="J76" s="10">
        <f>C76-(E76*1080)</f>
        <v>49962.560711262995</v>
      </c>
      <c r="K76" s="9"/>
      <c r="L76" s="50">
        <f>(D76-$C4)/$C4</f>
        <v>14.851832559836753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81969.826166915853</v>
      </c>
      <c r="D77" s="9">
        <f>C77+(C77*0.05)</f>
        <v>86068.317475261647</v>
      </c>
      <c r="E77" s="9">
        <f>C77/3000</f>
        <v>27.32327538897195</v>
      </c>
      <c r="F77" s="18">
        <f>(D77-C77)/E77</f>
        <v>150.00000000000006</v>
      </c>
      <c r="G77" s="35"/>
      <c r="H77" s="32"/>
      <c r="I77" s="11">
        <f>E77*50/C77</f>
        <v>1.6666666666666666E-2</v>
      </c>
      <c r="J77" s="10">
        <f>C77-(E77*1080)</f>
        <v>52460.688746826141</v>
      </c>
      <c r="K77" s="9"/>
      <c r="L77" s="50">
        <f>(D77-$C4)/$C4</f>
        <v>15.644424187828591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3">
        <v>16</v>
      </c>
      <c r="B79" s="21">
        <f>B77+7</f>
        <v>44116</v>
      </c>
      <c r="C79" s="12">
        <f>D77+G77-H77</f>
        <v>86068.317475261647</v>
      </c>
      <c r="D79" s="9">
        <f>C79+(C79*0.05)</f>
        <v>90371.733349024726</v>
      </c>
      <c r="E79" s="9">
        <f>C79/3000</f>
        <v>28.689439158420548</v>
      </c>
      <c r="F79" s="18">
        <f>(D79-C79)/E79</f>
        <v>149.99999999999989</v>
      </c>
      <c r="G79" s="16"/>
      <c r="H79" s="32"/>
      <c r="I79" s="11">
        <f>E79*50/C79</f>
        <v>1.6666666666666666E-2</v>
      </c>
      <c r="J79" s="10">
        <f>C79-(E79*1080)</f>
        <v>55083.723184167451</v>
      </c>
      <c r="K79" s="9"/>
      <c r="L79" s="50">
        <f>(D79-$C4)/$C4</f>
        <v>16.476645397220022</v>
      </c>
    </row>
    <row r="80" spans="1:14" s="29" customFormat="1">
      <c r="A80" s="64"/>
      <c r="B80" s="21">
        <f>B79+7</f>
        <v>44123</v>
      </c>
      <c r="C80" s="12">
        <f>D79+G79-H79</f>
        <v>90371.733349024726</v>
      </c>
      <c r="D80" s="9">
        <f>C80+(C80*0.05)</f>
        <v>94890.320016475962</v>
      </c>
      <c r="E80" s="9">
        <f>C80/3000</f>
        <v>30.123911116341574</v>
      </c>
      <c r="F80" s="18">
        <f>(D80-C80)/E80</f>
        <v>150</v>
      </c>
      <c r="G80" s="16"/>
      <c r="H80" s="32"/>
      <c r="I80" s="11">
        <f>E80*50/C80</f>
        <v>1.6666666666666666E-2</v>
      </c>
      <c r="J80" s="10">
        <f>C80-(E80*1080)</f>
        <v>57837.909343375824</v>
      </c>
      <c r="K80" s="9"/>
      <c r="L80" s="50">
        <f>(D80-$C4)/$C4</f>
        <v>17.350477667081023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94890.320016475962</v>
      </c>
      <c r="D81" s="9">
        <f>C81+(C81*0.05)</f>
        <v>99634.836017299764</v>
      </c>
      <c r="E81" s="9">
        <f>C81/3000</f>
        <v>31.630106672158654</v>
      </c>
      <c r="F81" s="18">
        <f>(D81-C81)/E81</f>
        <v>150.00000000000011</v>
      </c>
      <c r="G81" s="16"/>
      <c r="H81" s="32"/>
      <c r="I81" s="11">
        <f>E81*50/C81</f>
        <v>1.6666666666666666E-2</v>
      </c>
      <c r="J81" s="10">
        <f>C81-(E81*1080)</f>
        <v>60729.804810544614</v>
      </c>
      <c r="K81" s="9"/>
      <c r="L81" s="50">
        <f>(D81-$C4)/$C4</f>
        <v>18.268001550435073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99634.836017299764</v>
      </c>
      <c r="D82" s="9">
        <f>C82+(C82*0.05)</f>
        <v>104616.57781816475</v>
      </c>
      <c r="E82" s="9">
        <f>C82/3000</f>
        <v>33.21161200576659</v>
      </c>
      <c r="F82" s="18">
        <f>(D82-C82)/E82</f>
        <v>149.99999999999986</v>
      </c>
      <c r="G82" s="35"/>
      <c r="H82" s="32"/>
      <c r="I82" s="11">
        <f>E82*50/C82</f>
        <v>1.6666666666666666E-2</v>
      </c>
      <c r="J82" s="10">
        <f>C82-(E82*1080)</f>
        <v>63766.295051071844</v>
      </c>
      <c r="K82" s="9"/>
      <c r="L82" s="50">
        <f>(D82-$C4)/$C4</f>
        <v>19.231401627956824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104616.57781816475</v>
      </c>
      <c r="D84" s="9">
        <f>C84+(C84*0.05)</f>
        <v>109847.40670907298</v>
      </c>
      <c r="E84" s="9">
        <f>C84/3000</f>
        <v>34.872192606054917</v>
      </c>
      <c r="F84" s="18">
        <f>(D84-C84)/E84</f>
        <v>149.99999999999986</v>
      </c>
      <c r="G84" s="16"/>
      <c r="H84" s="32">
        <f>IF(D84&gt;C84,D84*0.03,0)</f>
        <v>3295.4222012721893</v>
      </c>
      <c r="I84" s="11">
        <f>E84*50/C84</f>
        <v>1.6666666666666666E-2</v>
      </c>
      <c r="J84" s="10">
        <f>C84-(E84*1080)</f>
        <v>66954.609803625441</v>
      </c>
      <c r="K84" s="9"/>
      <c r="L84" s="50"/>
    </row>
    <row r="85" spans="1:14" s="29" customFormat="1">
      <c r="A85" s="64"/>
      <c r="B85" s="21">
        <f>B84+7</f>
        <v>44151</v>
      </c>
      <c r="C85" s="12">
        <f>D84+G84-H84</f>
        <v>106551.98450780079</v>
      </c>
      <c r="D85" s="9">
        <f>C85+(C85*0.05)</f>
        <v>111879.58373319084</v>
      </c>
      <c r="E85" s="9">
        <f>C85/3000</f>
        <v>35.517328169266932</v>
      </c>
      <c r="F85" s="18">
        <f>(D85-C85)/E85</f>
        <v>150.00000000000023</v>
      </c>
      <c r="G85" s="16"/>
      <c r="H85" s="32">
        <f>IF(D85&gt;C85,D85*0.03,0)</f>
        <v>3356.3875119957252</v>
      </c>
      <c r="I85" s="11">
        <f>E85*50/C85</f>
        <v>1.6666666666666666E-2</v>
      </c>
      <c r="J85" s="10">
        <f>C85-(E85*1080)</f>
        <v>68193.270084992517</v>
      </c>
      <c r="K85" s="9"/>
      <c r="L85" s="50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108523.19622119512</v>
      </c>
      <c r="D86" s="9">
        <f>C86+(C86*0.05)</f>
        <v>113949.35603225487</v>
      </c>
      <c r="E86" s="9">
        <f>C86/3000</f>
        <v>36.174398740398374</v>
      </c>
      <c r="F86" s="18">
        <f>(D86-C86)/E86</f>
        <v>149.99999999999997</v>
      </c>
      <c r="G86" s="16"/>
      <c r="H86" s="32">
        <f>IF(D86&gt;C86,D86*0.03,0)</f>
        <v>3418.4806809676461</v>
      </c>
      <c r="I86" s="11">
        <f>E86*50/C86</f>
        <v>1.6666666666666666E-2</v>
      </c>
      <c r="J86" s="10">
        <f>C86-(E86*1080)</f>
        <v>69454.845581564878</v>
      </c>
      <c r="K86" s="9"/>
      <c r="L86" s="50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110530.87535128722</v>
      </c>
      <c r="D87" s="9">
        <f>C87+(C87*0.05)</f>
        <v>116057.41911885158</v>
      </c>
      <c r="E87" s="9">
        <f>C87/3000</f>
        <v>36.843625117095741</v>
      </c>
      <c r="F87" s="18">
        <f>(D87-C87)/E87</f>
        <v>150.00000000000003</v>
      </c>
      <c r="G87" s="35"/>
      <c r="H87" s="32">
        <f>IF(D87&gt;C87,D87*0.04,0)</f>
        <v>4642.2967647540636</v>
      </c>
      <c r="I87" s="11">
        <f>E87*50/C87</f>
        <v>1.6666666666666666E-2</v>
      </c>
      <c r="J87" s="10">
        <f>C87-(E87*1080)</f>
        <v>70739.760224823811</v>
      </c>
      <c r="K87" s="9">
        <f>K82+SUM(H84:H87)</f>
        <v>14712.587158989623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3">
        <v>18</v>
      </c>
      <c r="B89" s="21">
        <f>B87+7</f>
        <v>44172</v>
      </c>
      <c r="C89" s="12">
        <f>D87+G87-H87</f>
        <v>111415.12235409752</v>
      </c>
      <c r="D89" s="9">
        <f>C89+(C89*0.05)</f>
        <v>116985.8784718024</v>
      </c>
      <c r="E89" s="9">
        <f>C89/3000</f>
        <v>37.138374118032509</v>
      </c>
      <c r="F89" s="18">
        <f>(D89-C89)/E89</f>
        <v>150.00000000000003</v>
      </c>
      <c r="G89" s="16"/>
      <c r="H89" s="32">
        <f>IF(D89&gt;C89,D89*0.03,0)</f>
        <v>3509.5763541540719</v>
      </c>
      <c r="I89" s="11">
        <f>E89*50/C89</f>
        <v>1.6666666666666666E-2</v>
      </c>
      <c r="J89" s="10">
        <f>C89-(E89*1080)</f>
        <v>71305.678306622402</v>
      </c>
      <c r="K89" s="9"/>
      <c r="L89" s="50"/>
    </row>
    <row r="90" spans="1:14" s="29" customFormat="1">
      <c r="A90" s="64"/>
      <c r="B90" s="21">
        <f>B89+7</f>
        <v>44179</v>
      </c>
      <c r="C90" s="12">
        <f>D89+G89-H89</f>
        <v>113476.30211764833</v>
      </c>
      <c r="D90" s="9">
        <f>C90+(C90*0.05)</f>
        <v>119150.11722353075</v>
      </c>
      <c r="E90" s="9">
        <f>C90/3000</f>
        <v>37.825434039216113</v>
      </c>
      <c r="F90" s="18">
        <f>(D90-C90)/E90</f>
        <v>149.99999999999994</v>
      </c>
      <c r="G90" s="16"/>
      <c r="H90" s="32">
        <f>IF(D90&gt;C90,D90*0.03,0)</f>
        <v>3574.5035167059223</v>
      </c>
      <c r="I90" s="11">
        <f>E90*50/C90</f>
        <v>1.6666666666666666E-2</v>
      </c>
      <c r="J90" s="10">
        <f>C90-(E90*1080)</f>
        <v>72624.833355294919</v>
      </c>
      <c r="K90" s="9"/>
      <c r="L90" s="50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115575.61370682482</v>
      </c>
      <c r="D91" s="9">
        <f>C91+(C91*0.05)</f>
        <v>121354.39439216607</v>
      </c>
      <c r="E91" s="9">
        <f>C91/3000</f>
        <v>38.525204568941604</v>
      </c>
      <c r="F91" s="18">
        <f>(D91-C91)/E91</f>
        <v>150.00000000000017</v>
      </c>
      <c r="G91" s="16"/>
      <c r="H91" s="32">
        <f>IF(D91&gt;C91,D91*0.03,0)</f>
        <v>3640.6318317649821</v>
      </c>
      <c r="I91" s="11">
        <f>E91*50/C91</f>
        <v>1.6666666666666666E-2</v>
      </c>
      <c r="J91" s="10">
        <f>C91-(E91*1080)</f>
        <v>73968.392772367893</v>
      </c>
      <c r="K91" s="9"/>
      <c r="L91" s="50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117713.76256040108</v>
      </c>
      <c r="D92" s="9">
        <f>C92+(C92*0.05)</f>
        <v>123599.45068842114</v>
      </c>
      <c r="E92" s="9">
        <f>C92/3000</f>
        <v>39.237920853467024</v>
      </c>
      <c r="F92" s="18">
        <f>(D92-C92)/E92</f>
        <v>150.0000000000002</v>
      </c>
      <c r="G92" s="35"/>
      <c r="H92" s="32">
        <f>IF(D92&gt;C92,D92*0.04,0)</f>
        <v>4943.9780275368457</v>
      </c>
      <c r="I92" s="11">
        <f>E92*50/C92</f>
        <v>1.6666666666666666E-2</v>
      </c>
      <c r="J92" s="10">
        <f>C92-(E92*1080)</f>
        <v>75336.808038656687</v>
      </c>
      <c r="K92" s="9">
        <f>K87+SUM(H89:H92)</f>
        <v>30381.276889151446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3">
        <v>19</v>
      </c>
      <c r="B94" s="21">
        <f>B92+7</f>
        <v>44200</v>
      </c>
      <c r="C94" s="12">
        <f>D92+G92-H92</f>
        <v>118655.4726608843</v>
      </c>
      <c r="D94" s="9">
        <f>C94+(C94*0.05)</f>
        <v>124588.24629392852</v>
      </c>
      <c r="E94" s="9">
        <f>C94/3000</f>
        <v>39.551824220294769</v>
      </c>
      <c r="F94" s="18">
        <f>(D94-C94)/E94</f>
        <v>149.99999999999994</v>
      </c>
      <c r="G94" s="16"/>
      <c r="H94" s="32">
        <f>IF(D94&gt;C94,D94*0.03,0)</f>
        <v>3737.6473888178552</v>
      </c>
      <c r="I94" s="11">
        <f>E94*50/C94</f>
        <v>1.6666666666666666E-2</v>
      </c>
      <c r="J94" s="10">
        <f>C94-(E94*1080)</f>
        <v>75939.502502965945</v>
      </c>
      <c r="K94" s="9"/>
      <c r="L94" s="50"/>
    </row>
    <row r="95" spans="1:14" s="29" customFormat="1">
      <c r="A95" s="64"/>
      <c r="B95" s="21">
        <f>B94+7</f>
        <v>44207</v>
      </c>
      <c r="C95" s="12">
        <f>D94+G94-H94</f>
        <v>120850.59890511066</v>
      </c>
      <c r="D95" s="9">
        <f>C95+(C95*0.05)</f>
        <v>126893.12885036619</v>
      </c>
      <c r="E95" s="9">
        <f>C95/3000</f>
        <v>40.283532968370217</v>
      </c>
      <c r="F95" s="18">
        <f>(D95-C95)/E95</f>
        <v>150.00000000000003</v>
      </c>
      <c r="G95" s="16"/>
      <c r="H95" s="32">
        <f>IF(D95&gt;C95,D95*0.03,0)</f>
        <v>3806.7938655109856</v>
      </c>
      <c r="I95" s="11">
        <f>E95*50/C95</f>
        <v>1.6666666666666666E-2</v>
      </c>
      <c r="J95" s="10">
        <f>C95-(E95*1080)</f>
        <v>77344.383299270819</v>
      </c>
      <c r="K95" s="9"/>
      <c r="L95" s="50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123086.3349848552</v>
      </c>
      <c r="D96" s="9">
        <f>C96+(C96*0.05)</f>
        <v>129240.65173409796</v>
      </c>
      <c r="E96" s="9">
        <f>C96/3000</f>
        <v>41.028778328285064</v>
      </c>
      <c r="F96" s="18">
        <f>(D96-C96)/E96</f>
        <v>150</v>
      </c>
      <c r="G96" s="16"/>
      <c r="H96" s="32">
        <f>IF(D96&gt;C96,D96*0.03,0)</f>
        <v>3877.2195520229388</v>
      </c>
      <c r="I96" s="11">
        <f>E96*50/C96</f>
        <v>1.6666666666666663E-2</v>
      </c>
      <c r="J96" s="10">
        <f>C96-(E96*1080)</f>
        <v>78775.254390307324</v>
      </c>
      <c r="K96" s="9"/>
      <c r="L96" s="50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125363.43218207502</v>
      </c>
      <c r="D97" s="9">
        <f>C97+(C97*0.05)</f>
        <v>131631.60379117876</v>
      </c>
      <c r="E97" s="9">
        <f>C97/3000</f>
        <v>41.787810727358341</v>
      </c>
      <c r="F97" s="18">
        <f>(D97-C97)/E97</f>
        <v>149.99999999999969</v>
      </c>
      <c r="G97" s="35"/>
      <c r="H97" s="32">
        <f>IF(D97&gt;C97,D97*0.04,0)</f>
        <v>5265.2641516471504</v>
      </c>
      <c r="I97" s="11">
        <f>E97*50/C97</f>
        <v>1.6666666666666666E-2</v>
      </c>
      <c r="J97" s="10">
        <f>C97-(E97*1080)</f>
        <v>80232.596596528019</v>
      </c>
      <c r="K97" s="9">
        <f>K92+SUM(H94:H97)</f>
        <v>47068.201847150376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3">
        <v>20</v>
      </c>
      <c r="B99" s="21">
        <f>B97+7</f>
        <v>44228</v>
      </c>
      <c r="C99" s="12">
        <f>D97+G97-H97</f>
        <v>126366.33963953161</v>
      </c>
      <c r="D99" s="9">
        <f>C99+(C99*0.05)</f>
        <v>132684.65662150818</v>
      </c>
      <c r="E99" s="9">
        <f>C99/3000</f>
        <v>42.122113213177201</v>
      </c>
      <c r="F99" s="18">
        <f>(D99-C99)/E99</f>
        <v>149.99999999999989</v>
      </c>
      <c r="G99" s="16"/>
      <c r="H99" s="32">
        <f>IF(D99&gt;C99,D99*0.03,0)</f>
        <v>3980.5396986452452</v>
      </c>
      <c r="I99" s="11">
        <f>E99*50/C99</f>
        <v>1.6666666666666666E-2</v>
      </c>
      <c r="J99" s="10">
        <f>C99-(E99*1080)</f>
        <v>80874.457369300231</v>
      </c>
      <c r="K99" s="9"/>
      <c r="L99" s="50"/>
    </row>
    <row r="100" spans="1:14" s="29" customFormat="1">
      <c r="A100" s="64"/>
      <c r="B100" s="21">
        <f>B99+7</f>
        <v>44235</v>
      </c>
      <c r="C100" s="12">
        <f>D99+G99-H99</f>
        <v>128704.11692286294</v>
      </c>
      <c r="D100" s="9">
        <f>C100+(C100*0.05)</f>
        <v>135139.3227690061</v>
      </c>
      <c r="E100" s="9">
        <f>C100/3000</f>
        <v>42.901372307620981</v>
      </c>
      <c r="F100" s="18">
        <f>(D100-C100)/E100</f>
        <v>150.00000000000028</v>
      </c>
      <c r="G100" s="16"/>
      <c r="H100" s="32">
        <f>IF(D100&gt;C100,D100*0.03,0)</f>
        <v>4054.1796830701828</v>
      </c>
      <c r="I100" s="11">
        <f>E100*50/C100</f>
        <v>1.6666666666666666E-2</v>
      </c>
      <c r="J100" s="10">
        <f>C100-(E100*1080)</f>
        <v>82370.634830632276</v>
      </c>
      <c r="K100" s="9"/>
      <c r="L100" s="50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131085.14308593591</v>
      </c>
      <c r="D101" s="9">
        <f>C101+(C101*0.05)</f>
        <v>137639.4002402327</v>
      </c>
      <c r="E101" s="9">
        <f>C101/3000</f>
        <v>43.69504769531197</v>
      </c>
      <c r="F101" s="18">
        <f>(D101-C101)/E101</f>
        <v>149.99999999999994</v>
      </c>
      <c r="G101" s="16"/>
      <c r="H101" s="32">
        <f>IF(D101&gt;C101,D101*0.03,0)</f>
        <v>4129.1820072069813</v>
      </c>
      <c r="I101" s="11">
        <f>E101*50/C101</f>
        <v>1.6666666666666666E-2</v>
      </c>
      <c r="J101" s="10">
        <f>C101-(E101*1080)</f>
        <v>83894.491574998974</v>
      </c>
      <c r="K101" s="9"/>
      <c r="L101" s="50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133510.21823302572</v>
      </c>
      <c r="D102" s="9">
        <f>C102+(C102*0.05)</f>
        <v>140185.729144677</v>
      </c>
      <c r="E102" s="9">
        <f>C102/3000</f>
        <v>44.503406077675237</v>
      </c>
      <c r="F102" s="18">
        <f>(D102-C102)/E102</f>
        <v>149.99999999999977</v>
      </c>
      <c r="G102" s="35"/>
      <c r="H102" s="32">
        <f>IF(D102&gt;C102,D102*0.04,0)</f>
        <v>5607.4291657870799</v>
      </c>
      <c r="I102" s="11">
        <f>E102*50/C102</f>
        <v>1.6666666666666666E-2</v>
      </c>
      <c r="J102" s="10">
        <f>C102-(E102*1080)</f>
        <v>85446.539669136459</v>
      </c>
      <c r="K102" s="9">
        <f>K97+SUM(H99:H102)</f>
        <v>64839.532401859862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3">
        <v>21</v>
      </c>
      <c r="B104" s="21">
        <f>B102+7</f>
        <v>44256</v>
      </c>
      <c r="C104" s="12">
        <f>D102+G102-H102</f>
        <v>134578.2999788899</v>
      </c>
      <c r="D104" s="9">
        <f>C104+(C104*0.05)</f>
        <v>141307.2149778344</v>
      </c>
      <c r="E104" s="9">
        <f>C104/3000</f>
        <v>44.859433326296632</v>
      </c>
      <c r="F104" s="18">
        <f>(D104-C104)/E104</f>
        <v>150.00000000000011</v>
      </c>
      <c r="G104" s="16"/>
      <c r="H104" s="32">
        <f>IF(D104&gt;C104,D104*0.03,0)</f>
        <v>4239.2164493350319</v>
      </c>
      <c r="I104" s="11">
        <f>E104*50/C104</f>
        <v>1.6666666666666666E-2</v>
      </c>
      <c r="J104" s="10">
        <f>C104-(E104*1080)</f>
        <v>86130.111986489545</v>
      </c>
      <c r="K104" s="9"/>
      <c r="L104" s="50"/>
    </row>
    <row r="105" spans="1:14" s="29" customFormat="1">
      <c r="A105" s="64"/>
      <c r="B105" s="21">
        <f>B104+7</f>
        <v>44263</v>
      </c>
      <c r="C105" s="12">
        <f>D104+G104-H104</f>
        <v>137067.99852849936</v>
      </c>
      <c r="D105" s="9">
        <f>C105+(C105*0.05)</f>
        <v>143921.39845492432</v>
      </c>
      <c r="E105" s="9">
        <f>C105/3000</f>
        <v>45.689332842833117</v>
      </c>
      <c r="F105" s="18">
        <f>(D105-C105)/E105</f>
        <v>149.99999999999977</v>
      </c>
      <c r="G105" s="16"/>
      <c r="H105" s="32">
        <f>IF(D105&gt;C105,D105*0.03,0)</f>
        <v>4317.6419536477297</v>
      </c>
      <c r="I105" s="11">
        <f>E105*50/C105</f>
        <v>1.6666666666666666E-2</v>
      </c>
      <c r="J105" s="10">
        <f>C105-(E105*1080)</f>
        <v>87723.519058239588</v>
      </c>
      <c r="K105" s="9"/>
      <c r="L105" s="50"/>
    </row>
    <row r="106" spans="1:14" s="29" customFormat="1">
      <c r="A106" s="64"/>
      <c r="B106" s="21">
        <f>B105+7</f>
        <v>44270</v>
      </c>
      <c r="C106" s="12">
        <f>D105+G105-H105</f>
        <v>139603.7565012766</v>
      </c>
      <c r="D106" s="9">
        <f>C106+(C106*0.05)</f>
        <v>146583.94432634042</v>
      </c>
      <c r="E106" s="9">
        <f>C106/3000</f>
        <v>46.534585500425536</v>
      </c>
      <c r="F106" s="18">
        <f>(D106-C106)/E106</f>
        <v>149.99999999999989</v>
      </c>
      <c r="G106" s="16"/>
      <c r="H106" s="32">
        <f>IF(D106&gt;C106,D106*0.03,0)</f>
        <v>4397.5183297902122</v>
      </c>
      <c r="I106" s="11">
        <f>E106*50/C106</f>
        <v>1.666666666666667E-2</v>
      </c>
      <c r="J106" s="10">
        <f>C106-(E106*1080)</f>
        <v>89346.404160817023</v>
      </c>
      <c r="K106" s="9"/>
      <c r="L106" s="50"/>
    </row>
    <row r="107" spans="1:14" s="29" customFormat="1" ht="15.75" thickBot="1">
      <c r="A107" s="65"/>
      <c r="B107" s="21">
        <f>B106+7</f>
        <v>44277</v>
      </c>
      <c r="C107" s="12">
        <f>D106+G106-H106</f>
        <v>142186.42599655021</v>
      </c>
      <c r="D107" s="9">
        <f>C107+(C107*0.05)</f>
        <v>149295.74729637773</v>
      </c>
      <c r="E107" s="9">
        <f>C107/3000</f>
        <v>47.395475332183402</v>
      </c>
      <c r="F107" s="18">
        <f>(D107-C107)/E107</f>
        <v>150.00000000000003</v>
      </c>
      <c r="G107" s="16"/>
      <c r="H107" s="32">
        <f>IF(D107&gt;C107,D107*0.04,0)</f>
        <v>5971.8298918551091</v>
      </c>
      <c r="I107" s="11">
        <f>E107*50/C107</f>
        <v>1.6666666666666666E-2</v>
      </c>
      <c r="J107" s="10">
        <f>C107-(E107*1080)</f>
        <v>90999.312637792144</v>
      </c>
      <c r="K107" s="9">
        <f>K102+SUM(H104:H107)</f>
        <v>83765.73902648795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3">
        <v>22</v>
      </c>
      <c r="B109" s="21">
        <f>B107+7</f>
        <v>44284</v>
      </c>
      <c r="C109" s="12">
        <f>D107+G107-H107</f>
        <v>143323.91740452262</v>
      </c>
      <c r="D109" s="9">
        <f>C109+(C109*0.05)</f>
        <v>150490.11327474876</v>
      </c>
      <c r="E109" s="9">
        <f>C109/3000</f>
        <v>47.774639134840875</v>
      </c>
      <c r="F109" s="18">
        <f>(D109-C109)/E109</f>
        <v>150.00000000000003</v>
      </c>
      <c r="G109" s="16"/>
      <c r="H109" s="32">
        <f>IF(D109&gt;C109,D109*0.03,0)</f>
        <v>4514.7033982424628</v>
      </c>
      <c r="I109" s="11">
        <f>E109*50/C109</f>
        <v>1.6666666666666666E-2</v>
      </c>
      <c r="J109" s="10">
        <f>C109-(E109*1080)</f>
        <v>91727.307138894481</v>
      </c>
      <c r="K109" s="9"/>
      <c r="L109" s="50"/>
    </row>
    <row r="110" spans="1:14" s="29" customFormat="1">
      <c r="A110" s="64"/>
      <c r="B110" s="21">
        <f>B109+7</f>
        <v>44291</v>
      </c>
      <c r="C110" s="12">
        <f>D109+G109-H109</f>
        <v>145975.40987650628</v>
      </c>
      <c r="D110" s="9">
        <f>C110+(C110*0.05)</f>
        <v>153274.1803703316</v>
      </c>
      <c r="E110" s="9">
        <f>C110/3000</f>
        <v>48.658469958835425</v>
      </c>
      <c r="F110" s="18">
        <f>(D110-C110)/E110</f>
        <v>150.00000000000003</v>
      </c>
      <c r="G110" s="16"/>
      <c r="H110" s="32">
        <f>IF(D110&gt;C110,D110*0.03,0)</f>
        <v>4598.2254111099473</v>
      </c>
      <c r="I110" s="11">
        <f>E110*50/C110</f>
        <v>1.6666666666666666E-2</v>
      </c>
      <c r="J110" s="10">
        <f>C110-(E110*1080)</f>
        <v>93424.262320964015</v>
      </c>
      <c r="K110" s="9"/>
      <c r="L110" s="50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148675.95495922165</v>
      </c>
      <c r="D111" s="9">
        <f>C111+(C111*0.05)</f>
        <v>156109.75270718272</v>
      </c>
      <c r="E111" s="9">
        <f>C111/3000</f>
        <v>49.558651653073881</v>
      </c>
      <c r="F111" s="18">
        <f>(D111-C111)/E111</f>
        <v>149.99999999999977</v>
      </c>
      <c r="G111" s="16"/>
      <c r="H111" s="32">
        <f>IF(D111&gt;C111,D111*0.03,0)</f>
        <v>4683.2925812154817</v>
      </c>
      <c r="I111" s="11">
        <f>E111*50/C111</f>
        <v>1.6666666666666666E-2</v>
      </c>
      <c r="J111" s="10">
        <f>C111-(E111*1080)</f>
        <v>95152.611173901852</v>
      </c>
      <c r="K111" s="9"/>
      <c r="L111" s="50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151426.46012596725</v>
      </c>
      <c r="D112" s="9">
        <f>C112+(C112*0.05)</f>
        <v>158997.78313226561</v>
      </c>
      <c r="E112" s="9">
        <f>C112/3000</f>
        <v>50.475486708655751</v>
      </c>
      <c r="F112" s="18">
        <f>(D112-C112)/E112</f>
        <v>150.00000000000003</v>
      </c>
      <c r="G112" s="35"/>
      <c r="H112" s="32">
        <f>IF(D112&gt;C112,D112*0.04,0)</f>
        <v>6359.9113252906245</v>
      </c>
      <c r="I112" s="11">
        <f>E112*50/C112</f>
        <v>1.6666666666666666E-2</v>
      </c>
      <c r="J112" s="10">
        <f>C112-(E112*1080)</f>
        <v>96912.934480619035</v>
      </c>
      <c r="K112" s="9">
        <f>K107+SUM(H109:H112)</f>
        <v>103921.87174234647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3">
        <v>23</v>
      </c>
      <c r="B114" s="21">
        <f>B112+7</f>
        <v>44312</v>
      </c>
      <c r="C114" s="12">
        <f>D112+G112-H112</f>
        <v>152637.87180697499</v>
      </c>
      <c r="D114" s="9">
        <f>C114+(C114*0.05)</f>
        <v>160269.76539732373</v>
      </c>
      <c r="E114" s="9">
        <f>C114/3000</f>
        <v>50.879290602324993</v>
      </c>
      <c r="F114" s="18">
        <f>(D114-C114)/E114</f>
        <v>149.99999999999989</v>
      </c>
      <c r="G114" s="16"/>
      <c r="H114" s="32">
        <f>IF(D114&gt;C114,D114*0.03,0)</f>
        <v>4808.0929619197113</v>
      </c>
      <c r="I114" s="11">
        <f>E114*50/C114</f>
        <v>1.6666666666666666E-2</v>
      </c>
      <c r="J114" s="10">
        <f>C114-(E114*1080)</f>
        <v>97688.237956464</v>
      </c>
      <c r="K114" s="9"/>
      <c r="L114" s="50"/>
    </row>
    <row r="115" spans="1:14" s="29" customFormat="1">
      <c r="A115" s="64"/>
      <c r="B115" s="21">
        <f>B114+7</f>
        <v>44319</v>
      </c>
      <c r="C115" s="12">
        <f>D114+G114-H114</f>
        <v>155461.67243540403</v>
      </c>
      <c r="D115" s="9">
        <f>C115+(C115*0.05)</f>
        <v>163234.75605717424</v>
      </c>
      <c r="E115" s="9">
        <f>C115/3000</f>
        <v>51.820557478468011</v>
      </c>
      <c r="F115" s="18">
        <f>(D115-C115)/E115</f>
        <v>150</v>
      </c>
      <c r="G115" s="16"/>
      <c r="H115" s="32">
        <f>IF(D115&gt;C115,D115*0.03,0)</f>
        <v>4897.0426817152265</v>
      </c>
      <c r="I115" s="11">
        <f>E115*50/C115</f>
        <v>1.6666666666666666E-2</v>
      </c>
      <c r="J115" s="10">
        <f>C115-(E115*1080)</f>
        <v>99495.470358658582</v>
      </c>
      <c r="K115" s="9"/>
      <c r="L115" s="50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158337.71337545902</v>
      </c>
      <c r="D116" s="9">
        <f>C116+(C116*0.05)</f>
        <v>166254.59904423196</v>
      </c>
      <c r="E116" s="9">
        <f>C116/3000</f>
        <v>52.779237791819675</v>
      </c>
      <c r="F116" s="18">
        <f>(D116-C116)/E116</f>
        <v>149.99999999999983</v>
      </c>
      <c r="G116" s="16"/>
      <c r="H116" s="32">
        <f>IF(D116&gt;C116,D116*0.03,0)</f>
        <v>4987.6379713269589</v>
      </c>
      <c r="I116" s="11">
        <f>E116*50/C116</f>
        <v>1.666666666666667E-2</v>
      </c>
      <c r="J116" s="10">
        <f>C116-(E116*1080)</f>
        <v>101336.13656029376</v>
      </c>
      <c r="K116" s="9"/>
      <c r="L116" s="50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161266.96107290499</v>
      </c>
      <c r="D117" s="9">
        <f>C117+(C117*0.05)</f>
        <v>169330.30912655024</v>
      </c>
      <c r="E117" s="9">
        <f>C117/3000</f>
        <v>53.75565369096833</v>
      </c>
      <c r="F117" s="18">
        <f>(D117-C117)/E117</f>
        <v>150.00000000000011</v>
      </c>
      <c r="G117" s="35"/>
      <c r="H117" s="32">
        <f>IF(D117&gt;C117,D117*0.04,0)</f>
        <v>6773.2123650620097</v>
      </c>
      <c r="I117" s="11">
        <f>E117*50/C117</f>
        <v>1.6666666666666666E-2</v>
      </c>
      <c r="J117" s="10">
        <f>C117-(E117*1080)</f>
        <v>103210.8550866592</v>
      </c>
      <c r="K117" s="9">
        <f>K112+SUM(H114:H117)</f>
        <v>125387.85772237038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3">
        <v>24</v>
      </c>
      <c r="B119" s="21">
        <f>B117+7</f>
        <v>44340</v>
      </c>
      <c r="C119" s="12">
        <f>D117+G117-H117</f>
        <v>162557.09676148824</v>
      </c>
      <c r="D119" s="9">
        <f>C119+(C119*0.05)</f>
        <v>170684.95159956266</v>
      </c>
      <c r="E119" s="9">
        <f>C119/3000</f>
        <v>54.18569892049608</v>
      </c>
      <c r="F119" s="18">
        <f>(D119-C119)/E119</f>
        <v>150.00000000000011</v>
      </c>
      <c r="G119" s="16"/>
      <c r="H119" s="32">
        <f>IF(D119&gt;C119,D119*0.03,0)</f>
        <v>5120.5485479868794</v>
      </c>
      <c r="I119" s="11">
        <f>E119*50/C119</f>
        <v>1.6666666666666666E-2</v>
      </c>
      <c r="J119" s="10">
        <f>C119-(E119*1080)</f>
        <v>104036.54192735247</v>
      </c>
      <c r="K119" s="9"/>
      <c r="L119" s="50"/>
    </row>
    <row r="120" spans="1:14" s="29" customFormat="1">
      <c r="A120" s="64"/>
      <c r="B120" s="21">
        <f>B119+7</f>
        <v>44347</v>
      </c>
      <c r="C120" s="12">
        <f>D119+G119-H119</f>
        <v>165564.40305157579</v>
      </c>
      <c r="D120" s="9">
        <f>C120+(C120*0.05)</f>
        <v>173842.62320415457</v>
      </c>
      <c r="E120" s="9">
        <f>C120/3000</f>
        <v>55.188134350525267</v>
      </c>
      <c r="F120" s="18">
        <f>(D120-C120)/E120</f>
        <v>149.99999999999986</v>
      </c>
      <c r="G120" s="16"/>
      <c r="H120" s="32">
        <f>IF(D120&gt;C120,D120*0.03,0)</f>
        <v>5215.2786961246375</v>
      </c>
      <c r="I120" s="11">
        <f>E120*50/C120</f>
        <v>1.666666666666667E-2</v>
      </c>
      <c r="J120" s="10">
        <f>C120-(E120*1080)</f>
        <v>105961.21795300851</v>
      </c>
      <c r="K120" s="9"/>
      <c r="L120" s="50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168627.34450802993</v>
      </c>
      <c r="D121" s="9">
        <f>C121+(C121*0.05)</f>
        <v>177058.71173343144</v>
      </c>
      <c r="E121" s="9">
        <f>C121/3000</f>
        <v>56.209114836009974</v>
      </c>
      <c r="F121" s="18">
        <f>(D121-C121)/E121</f>
        <v>150.00000000000026</v>
      </c>
      <c r="G121" s="16"/>
      <c r="H121" s="32">
        <f>IF(D121&gt;C121,D121*0.03,0)</f>
        <v>5311.7613520029427</v>
      </c>
      <c r="I121" s="11">
        <f>E121*50/C121</f>
        <v>1.6666666666666666E-2</v>
      </c>
      <c r="J121" s="10">
        <f>C121-(E121*1080)</f>
        <v>107921.50048513916</v>
      </c>
      <c r="K121" s="9"/>
      <c r="L121" s="50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171746.9503814285</v>
      </c>
      <c r="D122" s="9">
        <f>C122+(C122*0.05)</f>
        <v>180334.29790049992</v>
      </c>
      <c r="E122" s="9">
        <f>C122/3000</f>
        <v>57.248983460476168</v>
      </c>
      <c r="F122" s="18">
        <f>(D122-C122)/E122</f>
        <v>149.99999999999997</v>
      </c>
      <c r="G122" s="35"/>
      <c r="H122" s="32">
        <f>IF(D122&gt;C122,D122*0.04,0)</f>
        <v>7213.3719160199971</v>
      </c>
      <c r="I122" s="11">
        <f>E122*50/C122</f>
        <v>1.6666666666666666E-2</v>
      </c>
      <c r="J122" s="10">
        <f>C122-(E122*1080)</f>
        <v>109918.04824411424</v>
      </c>
      <c r="K122" s="9">
        <f>K117+SUM(H119:H122)</f>
        <v>148248.81823450484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3">
        <v>25</v>
      </c>
      <c r="B124" s="21">
        <f>B122+7</f>
        <v>44368</v>
      </c>
      <c r="C124" s="12">
        <f>D122+G122-H122</f>
        <v>173120.92598447992</v>
      </c>
      <c r="D124" s="9">
        <f>C124+(C124*0.05)</f>
        <v>181776.97228370392</v>
      </c>
      <c r="E124" s="9">
        <f>C124/3000</f>
        <v>57.706975328159977</v>
      </c>
      <c r="F124" s="18">
        <f>(D124-C124)/E124</f>
        <v>149.99999999999991</v>
      </c>
      <c r="G124" s="16"/>
      <c r="H124" s="32">
        <f>IF(D124&gt;C124,D124*0.03,0)</f>
        <v>5453.3091685111176</v>
      </c>
      <c r="I124" s="11">
        <f>E124*50/C124</f>
        <v>1.6666666666666666E-2</v>
      </c>
      <c r="J124" s="10">
        <f>C124-(E124*1080)</f>
        <v>110797.39263006714</v>
      </c>
      <c r="K124" s="9"/>
      <c r="L124" s="50"/>
    </row>
    <row r="125" spans="1:14" s="29" customFormat="1">
      <c r="A125" s="64"/>
      <c r="B125" s="21">
        <f>B124+7</f>
        <v>44375</v>
      </c>
      <c r="C125" s="12">
        <f>D124+G124-H124</f>
        <v>176323.66311519279</v>
      </c>
      <c r="D125" s="9">
        <f>C125+(C125*0.05)</f>
        <v>185139.84627095243</v>
      </c>
      <c r="E125" s="9">
        <f>C125/3000</f>
        <v>58.774554371730929</v>
      </c>
      <c r="F125" s="18">
        <f>(D125-C125)/E125</f>
        <v>150.00000000000009</v>
      </c>
      <c r="G125" s="16"/>
      <c r="H125" s="32">
        <f>IF(D125&gt;C125,D125*0.03,0)</f>
        <v>5554.1953881285726</v>
      </c>
      <c r="I125" s="11">
        <f>E125*50/C125</f>
        <v>1.6666666666666666E-2</v>
      </c>
      <c r="J125" s="10">
        <f>C125-(E125*1080)</f>
        <v>112847.14439372339</v>
      </c>
      <c r="K125" s="9"/>
      <c r="L125" s="50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179585.65088282386</v>
      </c>
      <c r="D126" s="9">
        <f>C126+(C126*0.05)</f>
        <v>188564.93342696506</v>
      </c>
      <c r="E126" s="9">
        <f>C126/3000</f>
        <v>59.861883627607952</v>
      </c>
      <c r="F126" s="18">
        <f>(D126-C126)/E126</f>
        <v>150.00000000000009</v>
      </c>
      <c r="G126" s="16"/>
      <c r="H126" s="32">
        <f>IF(D126&gt;C126,D126*0.03,0)</f>
        <v>5656.9480028089511</v>
      </c>
      <c r="I126" s="11">
        <f>E126*50/C126</f>
        <v>1.6666666666666666E-2</v>
      </c>
      <c r="J126" s="10">
        <f>C126-(E126*1080)</f>
        <v>114934.81656500726</v>
      </c>
      <c r="K126" s="9"/>
      <c r="L126" s="50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182907.9854241561</v>
      </c>
      <c r="D127" s="9">
        <f>C127+(C127*0.05)</f>
        <v>192053.3846953639</v>
      </c>
      <c r="E127" s="9">
        <f>C127/3000</f>
        <v>60.969328474718701</v>
      </c>
      <c r="F127" s="18">
        <f>(D127-C127)/E127</f>
        <v>149.99999999999997</v>
      </c>
      <c r="G127" s="35"/>
      <c r="H127" s="32">
        <f>IF(D127&gt;C127,D127*0.04,0)</f>
        <v>7682.1353878145565</v>
      </c>
      <c r="I127" s="11">
        <f>E127*50/C127</f>
        <v>1.6666666666666666E-2</v>
      </c>
      <c r="J127" s="10">
        <f>C127-(E127*1080)</f>
        <v>117061.1106714599</v>
      </c>
      <c r="K127" s="9">
        <f>K122+SUM(H124:H127)</f>
        <v>172595.40618176805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3">
        <v>26</v>
      </c>
      <c r="B129" s="21">
        <f>B127+7</f>
        <v>44396</v>
      </c>
      <c r="C129" s="12">
        <f>D127+G127-H127</f>
        <v>184371.24930754935</v>
      </c>
      <c r="D129" s="9">
        <f>C129+(C129*0.05)</f>
        <v>193589.81177292683</v>
      </c>
      <c r="E129" s="9">
        <f>C129/3000</f>
        <v>61.457083102516449</v>
      </c>
      <c r="F129" s="18">
        <f>(D129-C129)/E129</f>
        <v>150.00000000000009</v>
      </c>
      <c r="G129" s="16"/>
      <c r="H129" s="32">
        <f>IF(D129&gt;C129,D129*0.03,0)</f>
        <v>5807.6943531878042</v>
      </c>
      <c r="I129" s="11">
        <f>E129*50/C129</f>
        <v>1.6666666666666666E-2</v>
      </c>
      <c r="J129" s="10">
        <f>C129-(E129*1080)</f>
        <v>117997.59955683158</v>
      </c>
      <c r="K129" s="9"/>
      <c r="L129" s="50"/>
    </row>
    <row r="130" spans="1:14" s="29" customFormat="1">
      <c r="A130" s="64"/>
      <c r="B130" s="21">
        <f>B129+7</f>
        <v>44403</v>
      </c>
      <c r="C130" s="12">
        <f>D129+G129-H129</f>
        <v>187782.11741973902</v>
      </c>
      <c r="D130" s="9">
        <f>C130+(C130*0.05)</f>
        <v>197171.22329072596</v>
      </c>
      <c r="E130" s="9">
        <f>C130/3000</f>
        <v>62.594039139913008</v>
      </c>
      <c r="F130" s="18">
        <f>(D130-C130)/E130</f>
        <v>149.9999999999998</v>
      </c>
      <c r="G130" s="16"/>
      <c r="H130" s="32">
        <f>IF(D130&gt;C130,D130*0.03,0)</f>
        <v>5915.1366987217789</v>
      </c>
      <c r="I130" s="11">
        <f>E130*50/C130</f>
        <v>1.6666666666666666E-2</v>
      </c>
      <c r="J130" s="10">
        <f>C130-(E130*1080)</f>
        <v>120180.55514863298</v>
      </c>
      <c r="K130" s="9"/>
      <c r="L130" s="50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191256.08659200417</v>
      </c>
      <c r="D131" s="9">
        <f>C131+(C131*0.05)</f>
        <v>200818.89092160438</v>
      </c>
      <c r="E131" s="9">
        <f>C131/3000</f>
        <v>63.752028864001389</v>
      </c>
      <c r="F131" s="18">
        <f>(D131-C131)/E131</f>
        <v>150.00000000000009</v>
      </c>
      <c r="G131" s="16"/>
      <c r="H131" s="32">
        <f>IF(D131&gt;C131,D131*0.03,0)</f>
        <v>6024.5667276481308</v>
      </c>
      <c r="I131" s="11">
        <f>E131*50/C131</f>
        <v>1.6666666666666666E-2</v>
      </c>
      <c r="J131" s="10">
        <f>C131-(E131*1080)</f>
        <v>122403.89541888268</v>
      </c>
      <c r="K131" s="9"/>
      <c r="L131" s="50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194794.32419395624</v>
      </c>
      <c r="D132" s="9">
        <f>C132+(C132*0.05)</f>
        <v>204534.04040365404</v>
      </c>
      <c r="E132" s="9">
        <f>C132/3000</f>
        <v>64.931441397985409</v>
      </c>
      <c r="F132" s="18">
        <f>(D132-C132)/E132</f>
        <v>149.9999999999998</v>
      </c>
      <c r="G132" s="35"/>
      <c r="H132" s="32">
        <f>IF(D132&gt;C132,D132*0.04,0)</f>
        <v>8181.3616161461623</v>
      </c>
      <c r="I132" s="11">
        <f>E132*50/C132</f>
        <v>1.6666666666666666E-2</v>
      </c>
      <c r="J132" s="10">
        <f>C132-(E132*1080)</f>
        <v>124668.367484132</v>
      </c>
      <c r="K132" s="9">
        <f>K127+SUM(H129:H132)</f>
        <v>198524.16557747193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3">
        <v>27</v>
      </c>
      <c r="B134" s="21">
        <f>B132+7</f>
        <v>44424</v>
      </c>
      <c r="C134" s="12">
        <f>D132+G132-H132</f>
        <v>196352.67878750787</v>
      </c>
      <c r="D134" s="9">
        <f>C134+(C134*0.05)</f>
        <v>206170.31272688328</v>
      </c>
      <c r="E134" s="9">
        <f>C134/3000</f>
        <v>65.450892929169285</v>
      </c>
      <c r="F134" s="18">
        <f>(D134-C134)/E134</f>
        <v>150.00000000000014</v>
      </c>
      <c r="G134" s="16"/>
      <c r="H134" s="32">
        <f>IF(D134&gt;C134,D134*0.03,0)</f>
        <v>6185.1093818064983</v>
      </c>
      <c r="I134" s="11">
        <f>E134*50/C134</f>
        <v>1.6666666666666666E-2</v>
      </c>
      <c r="J134" s="10">
        <f>C134-(E134*1080)</f>
        <v>125665.71442400504</v>
      </c>
      <c r="K134" s="9"/>
      <c r="L134" s="50"/>
    </row>
    <row r="135" spans="1:14" s="29" customFormat="1">
      <c r="A135" s="64"/>
      <c r="B135" s="21">
        <f>B134+7</f>
        <v>44431</v>
      </c>
      <c r="C135" s="12">
        <f>D134+G134-H134</f>
        <v>199985.20334507676</v>
      </c>
      <c r="D135" s="9">
        <f>C135+(C135*0.05)</f>
        <v>209984.46351233061</v>
      </c>
      <c r="E135" s="9">
        <f>C135/3000</f>
        <v>66.661734448358928</v>
      </c>
      <c r="F135" s="18">
        <f>(D135-C135)/E135</f>
        <v>150.00000000000009</v>
      </c>
      <c r="G135" s="16"/>
      <c r="H135" s="32">
        <f>IF(D135&gt;C135,D135*0.03,0)</f>
        <v>6299.5339053699181</v>
      </c>
      <c r="I135" s="11">
        <f>E135*50/C135</f>
        <v>1.666666666666667E-2</v>
      </c>
      <c r="J135" s="10">
        <f>C135-(E135*1080)</f>
        <v>127990.53014084912</v>
      </c>
      <c r="K135" s="9"/>
      <c r="L135" s="50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203684.92960696068</v>
      </c>
      <c r="D136" s="9">
        <f>C136+(C136*0.05)</f>
        <v>213869.1760873087</v>
      </c>
      <c r="E136" s="9">
        <f>C136/3000</f>
        <v>67.894976535653555</v>
      </c>
      <c r="F136" s="18">
        <f>(D136-C136)/E136</f>
        <v>149.99999999999989</v>
      </c>
      <c r="G136" s="16"/>
      <c r="H136" s="32">
        <f>IF(D136&gt;C136,D136*0.03,0)</f>
        <v>6416.0752826192611</v>
      </c>
      <c r="I136" s="11">
        <f>E136*50/C136</f>
        <v>1.6666666666666666E-2</v>
      </c>
      <c r="J136" s="10">
        <f>C136-(E136*1080)</f>
        <v>130358.35494845484</v>
      </c>
      <c r="K136" s="9"/>
      <c r="L136" s="50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207453.10080468946</v>
      </c>
      <c r="D137" s="9">
        <f>C137+(C137*0.05)</f>
        <v>217825.75584492393</v>
      </c>
      <c r="E137" s="9">
        <f>C137/3000</f>
        <v>69.151033601563157</v>
      </c>
      <c r="F137" s="18">
        <f>(D137-C137)/E137</f>
        <v>150</v>
      </c>
      <c r="G137" s="35"/>
      <c r="H137" s="32">
        <f>IF(D137&gt;C137,D137*0.04,0)</f>
        <v>8713.030233796957</v>
      </c>
      <c r="I137" s="11">
        <f>E137*50/C137</f>
        <v>1.6666666666666666E-2</v>
      </c>
      <c r="J137" s="10">
        <f>C137-(E137*1080)</f>
        <v>132769.98451500124</v>
      </c>
      <c r="K137" s="9">
        <f>K132+SUM(H134:H137)</f>
        <v>226137.91438106456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3">
        <v>28</v>
      </c>
      <c r="B139" s="21">
        <f>B137+7</f>
        <v>44452</v>
      </c>
      <c r="C139" s="12">
        <f>D137+G137-H137</f>
        <v>209112.72561112698</v>
      </c>
      <c r="D139" s="9">
        <f>C139+(C139*0.05)</f>
        <v>219568.36189168334</v>
      </c>
      <c r="E139" s="9">
        <f>C139/3000</f>
        <v>69.704241870375654</v>
      </c>
      <c r="F139" s="18">
        <f>(D139-C139)/E139</f>
        <v>150.00000000000009</v>
      </c>
      <c r="G139" s="16"/>
      <c r="H139" s="32">
        <f>IF(D139&gt;C139,D139*0.03,0)</f>
        <v>6587.0508567504994</v>
      </c>
      <c r="I139" s="11">
        <f>E139*50/C139</f>
        <v>1.6666666666666666E-2</v>
      </c>
      <c r="J139" s="10">
        <f>C139-(E139*1080)</f>
        <v>133832.14439112128</v>
      </c>
      <c r="K139" s="9"/>
      <c r="L139" s="50"/>
    </row>
    <row r="140" spans="1:14" s="29" customFormat="1">
      <c r="A140" s="64"/>
      <c r="B140" s="21">
        <f>B139+7</f>
        <v>44459</v>
      </c>
      <c r="C140" s="12">
        <f>D139+G139-H139</f>
        <v>212981.31103493285</v>
      </c>
      <c r="D140" s="9">
        <f>C140+(C140*0.05)</f>
        <v>223630.37658667949</v>
      </c>
      <c r="E140" s="9">
        <f>C140/3000</f>
        <v>70.993770344977619</v>
      </c>
      <c r="F140" s="18">
        <f>(D140-C140)/E140</f>
        <v>149.99999999999991</v>
      </c>
      <c r="G140" s="16"/>
      <c r="H140" s="32">
        <f>IF(D140&gt;C140,D140*0.03,0)</f>
        <v>6708.9112976003844</v>
      </c>
      <c r="I140" s="11">
        <f>E140*50/C140</f>
        <v>1.6666666666666666E-2</v>
      </c>
      <c r="J140" s="10">
        <f>C140-(E140*1080)</f>
        <v>136308.03906235701</v>
      </c>
      <c r="K140" s="9"/>
      <c r="L140" s="50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216921.46528907909</v>
      </c>
      <c r="D141" s="9">
        <f>C141+(C141*0.05)</f>
        <v>227767.53855353306</v>
      </c>
      <c r="E141" s="9">
        <f>C141/3000</f>
        <v>72.307155096359693</v>
      </c>
      <c r="F141" s="18">
        <f>(D141-C141)/E141</f>
        <v>150.0000000000002</v>
      </c>
      <c r="G141" s="16"/>
      <c r="H141" s="32">
        <f>IF(D141&gt;C141,D141*0.03,0)</f>
        <v>6833.0261566059917</v>
      </c>
      <c r="I141" s="11">
        <f>E141*50/C141</f>
        <v>1.6666666666666666E-2</v>
      </c>
      <c r="J141" s="10">
        <f>C141-(E141*1080)</f>
        <v>138829.73778501063</v>
      </c>
      <c r="K141" s="9"/>
      <c r="L141" s="50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220934.51239692708</v>
      </c>
      <c r="D142" s="9">
        <f>C142+(C142*0.05)</f>
        <v>231981.23801677342</v>
      </c>
      <c r="E142" s="9">
        <f>C142/3000</f>
        <v>73.644837465642354</v>
      </c>
      <c r="F142" s="18">
        <f>(D142-C142)/E142</f>
        <v>149.99999999999989</v>
      </c>
      <c r="G142" s="35"/>
      <c r="H142" s="32">
        <f>IF(D142&gt;C142,D142*0.04,0)</f>
        <v>9279.2495206709373</v>
      </c>
      <c r="I142" s="11">
        <f>E142*50/C142</f>
        <v>1.6666666666666666E-2</v>
      </c>
      <c r="J142" s="10">
        <f>C142-(E142*1080)</f>
        <v>141398.08793403333</v>
      </c>
      <c r="K142" s="9">
        <f>K137+SUM(H139:H142)</f>
        <v>255546.15221269237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3">
        <v>29</v>
      </c>
      <c r="B144" s="21">
        <f>B142+7</f>
        <v>44480</v>
      </c>
      <c r="C144" s="12">
        <f>D142+G142-H142</f>
        <v>222701.98849610248</v>
      </c>
      <c r="D144" s="9">
        <f>C144+(C144*0.05)</f>
        <v>233837.08792090759</v>
      </c>
      <c r="E144" s="9">
        <f>C144/3000</f>
        <v>74.233996165367486</v>
      </c>
      <c r="F144" s="18">
        <f>(D144-C144)/E144</f>
        <v>149.99999999999989</v>
      </c>
      <c r="G144" s="16"/>
      <c r="H144" s="32">
        <f>IF(D144&gt;C144,D144*0.03,0)</f>
        <v>7015.1126376272277</v>
      </c>
      <c r="I144" s="11">
        <f>E144*50/C144</f>
        <v>1.6666666666666666E-2</v>
      </c>
      <c r="J144" s="10">
        <f>C144-(E144*1080)</f>
        <v>142529.27263750561</v>
      </c>
      <c r="K144" s="9"/>
      <c r="L144" s="50"/>
    </row>
    <row r="145" spans="1:14" s="29" customFormat="1">
      <c r="A145" s="64"/>
      <c r="B145" s="21">
        <f>B144+7</f>
        <v>44487</v>
      </c>
      <c r="C145" s="12">
        <f>D144+G144-H144</f>
        <v>226821.97528328036</v>
      </c>
      <c r="D145" s="9">
        <f>C145+(C145*0.05)</f>
        <v>238163.07404744439</v>
      </c>
      <c r="E145" s="9">
        <f>C145/3000</f>
        <v>75.607325094426784</v>
      </c>
      <c r="F145" s="18">
        <f>(D145-C145)/E145</f>
        <v>150.00000000000009</v>
      </c>
      <c r="G145" s="16"/>
      <c r="H145" s="32">
        <f>IF(D145&gt;C145,D145*0.03,0)</f>
        <v>7144.8922214233316</v>
      </c>
      <c r="I145" s="11">
        <f>E145*50/C145</f>
        <v>1.6666666666666666E-2</v>
      </c>
      <c r="J145" s="10">
        <f>C145-(E145*1080)</f>
        <v>145166.06418129944</v>
      </c>
      <c r="K145" s="9"/>
      <c r="L145" s="50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231018.18182602106</v>
      </c>
      <c r="D146" s="9">
        <f>C146+(C146*0.05)</f>
        <v>242569.09091732212</v>
      </c>
      <c r="E146" s="9">
        <f>C146/3000</f>
        <v>77.006060608673693</v>
      </c>
      <c r="F146" s="18">
        <f>(D146-C146)/E146</f>
        <v>150.00000000000006</v>
      </c>
      <c r="G146" s="16"/>
      <c r="H146" s="32">
        <f>IF(D146&gt;C146,D146*0.03,0)</f>
        <v>7277.0727275196632</v>
      </c>
      <c r="I146" s="11">
        <f>E146*50/C146</f>
        <v>1.6666666666666666E-2</v>
      </c>
      <c r="J146" s="10">
        <f>C146-(E146*1080)</f>
        <v>147851.63636865348</v>
      </c>
      <c r="K146" s="9"/>
      <c r="L146" s="50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235292.01818980245</v>
      </c>
      <c r="D147" s="9">
        <f>C147+(C147*0.05)</f>
        <v>247056.61909929255</v>
      </c>
      <c r="E147" s="9">
        <f>C147/3000</f>
        <v>78.430672729934145</v>
      </c>
      <c r="F147" s="18">
        <f>(D147-C147)/E147</f>
        <v>149.99999999999983</v>
      </c>
      <c r="G147" s="35"/>
      <c r="H147" s="32">
        <f>IF(D147&gt;C147,D147*0.04,0)</f>
        <v>9882.2647639717015</v>
      </c>
      <c r="I147" s="11">
        <f>E147*50/C147</f>
        <v>1.6666666666666666E-2</v>
      </c>
      <c r="J147" s="10">
        <f>C147-(E147*1080)</f>
        <v>150586.89164147357</v>
      </c>
      <c r="K147" s="9">
        <f>K142+SUM(H144:H147)</f>
        <v>286865.49456323427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3">
        <v>30</v>
      </c>
      <c r="B149" s="21">
        <f>B147+7</f>
        <v>44508</v>
      </c>
      <c r="C149" s="12">
        <f>D147+G147-H147</f>
        <v>237174.35433532085</v>
      </c>
      <c r="D149" s="9">
        <f>C149+(C149*0.05)</f>
        <v>249033.07205208691</v>
      </c>
      <c r="E149" s="9">
        <f>C149/3000</f>
        <v>79.058118111773624</v>
      </c>
      <c r="F149" s="18">
        <f>(D149-C149)/E149</f>
        <v>150.00000000000014</v>
      </c>
      <c r="G149" s="16"/>
      <c r="H149" s="32">
        <f>IF(D149&gt;C149,D149*0.05,0)</f>
        <v>12451.653602604347</v>
      </c>
      <c r="I149" s="11">
        <f>E149*50/C149</f>
        <v>1.6666666666666666E-2</v>
      </c>
      <c r="J149" s="10">
        <f>C149-(E149*1080)</f>
        <v>151791.58677460533</v>
      </c>
      <c r="K149" s="9"/>
      <c r="L149" s="50"/>
    </row>
    <row r="150" spans="1:14" s="29" customFormat="1">
      <c r="A150" s="64"/>
      <c r="B150" s="21">
        <f>B149+7</f>
        <v>44515</v>
      </c>
      <c r="C150" s="12">
        <f>D149+G149-H149</f>
        <v>236581.41844948256</v>
      </c>
      <c r="D150" s="9">
        <f>C150+(C150*0.05)</f>
        <v>248410.48937195668</v>
      </c>
      <c r="E150" s="9">
        <f>C150/3000</f>
        <v>78.86047281649418</v>
      </c>
      <c r="F150" s="18">
        <f>(D150-C150)/E150</f>
        <v>149.99999999999986</v>
      </c>
      <c r="G150" s="16"/>
      <c r="H150" s="32">
        <f>IF(D150&gt;C150,D150*0.05,0)</f>
        <v>12420.524468597834</v>
      </c>
      <c r="I150" s="11">
        <f>E150*50/C150</f>
        <v>1.6666666666666666E-2</v>
      </c>
      <c r="J150" s="10">
        <f>C150-(E150*1080)</f>
        <v>151412.10780766886</v>
      </c>
      <c r="K150" s="9"/>
      <c r="L150" s="50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235989.96490335884</v>
      </c>
      <c r="D151" s="9">
        <f>C151+(C151*0.05)</f>
        <v>247789.46314852679</v>
      </c>
      <c r="E151" s="9">
        <f>C151/3000</f>
        <v>78.663321634452942</v>
      </c>
      <c r="F151" s="18">
        <f>(D151-C151)/E151</f>
        <v>150.00000000000014</v>
      </c>
      <c r="G151" s="16"/>
      <c r="H151" s="32">
        <f>IF(D151&gt;C151,D151*0.05,0)</f>
        <v>12389.473157426341</v>
      </c>
      <c r="I151" s="11">
        <f>E151*50/C151</f>
        <v>1.6666666666666666E-2</v>
      </c>
      <c r="J151" s="10">
        <f>C151-(E151*1080)</f>
        <v>151033.57753814966</v>
      </c>
      <c r="K151" s="9"/>
      <c r="L151" s="50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235399.98999110045</v>
      </c>
      <c r="D152" s="9">
        <f>C152+(C152*0.05)</f>
        <v>247169.98949065548</v>
      </c>
      <c r="E152" s="9">
        <f>C152/3000</f>
        <v>78.466663330366814</v>
      </c>
      <c r="F152" s="18">
        <f>(D152-C152)/E152</f>
        <v>150.0000000000002</v>
      </c>
      <c r="G152" s="35"/>
      <c r="H152" s="32">
        <f>IF(D152&gt;C152,D152*0.05,0)</f>
        <v>12358.499474532775</v>
      </c>
      <c r="I152" s="11">
        <f>E152*50/C152</f>
        <v>1.6666666666666666E-2</v>
      </c>
      <c r="J152" s="10">
        <f>C152-(E152*1080)</f>
        <v>150655.99359430431</v>
      </c>
      <c r="K152" s="9">
        <f>K147+SUM(H149:H152)</f>
        <v>336485.64526639559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3">
        <v>31</v>
      </c>
      <c r="B154" s="21">
        <f>B152+7</f>
        <v>44536</v>
      </c>
      <c r="C154" s="12">
        <f>D152+G152-H152</f>
        <v>234811.4900161227</v>
      </c>
      <c r="D154" s="9">
        <f>C154+(C154*0.05)</f>
        <v>246552.06451692883</v>
      </c>
      <c r="E154" s="9">
        <f>C154/3000</f>
        <v>78.270496672040906</v>
      </c>
      <c r="F154" s="18">
        <f>(D154-C154)/E154</f>
        <v>150</v>
      </c>
      <c r="G154" s="16"/>
      <c r="H154" s="32">
        <f>IF(D154&gt;C154,D154*0.05,0)</f>
        <v>12327.603225846442</v>
      </c>
      <c r="I154" s="11">
        <f>E154*50/C154</f>
        <v>1.666666666666667E-2</v>
      </c>
      <c r="J154" s="10">
        <f>C154-(E154*1080)</f>
        <v>150279.3536103185</v>
      </c>
      <c r="K154" s="9"/>
      <c r="L154" s="50"/>
    </row>
    <row r="155" spans="1:14" s="29" customFormat="1">
      <c r="A155" s="64"/>
      <c r="B155" s="21">
        <f>B154+7</f>
        <v>44543</v>
      </c>
      <c r="C155" s="12">
        <f>D154+G154-H154</f>
        <v>234224.46129108238</v>
      </c>
      <c r="D155" s="9">
        <f>C155+(C155*0.05)</f>
        <v>245935.68435563651</v>
      </c>
      <c r="E155" s="9">
        <f>C155/3000</f>
        <v>78.074820430360788</v>
      </c>
      <c r="F155" s="18">
        <f>(D155-C155)/E155</f>
        <v>150.00000000000011</v>
      </c>
      <c r="G155" s="16"/>
      <c r="H155" s="32">
        <f>IF(D155&gt;C155,D155*0.05,0)</f>
        <v>12296.784217781826</v>
      </c>
      <c r="I155" s="11">
        <f>E155*50/C155</f>
        <v>1.6666666666666666E-2</v>
      </c>
      <c r="J155" s="10">
        <f>C155-(E155*1080)</f>
        <v>149903.65522629273</v>
      </c>
      <c r="K155" s="9"/>
      <c r="L155" s="50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233638.90013785468</v>
      </c>
      <c r="D156" s="9">
        <f>C156+(C156*0.05)</f>
        <v>245320.84514474741</v>
      </c>
      <c r="E156" s="9">
        <f>C156/3000</f>
        <v>77.879633379284897</v>
      </c>
      <c r="F156" s="18">
        <f>(D156-C156)/E156</f>
        <v>149.99999999999989</v>
      </c>
      <c r="G156" s="16"/>
      <c r="H156" s="32">
        <f>IF(D156&gt;C156,D156*0.05,0)</f>
        <v>12266.042257237372</v>
      </c>
      <c r="I156" s="11">
        <f>E156*50/C156</f>
        <v>1.6666666666666666E-2</v>
      </c>
      <c r="J156" s="10">
        <f>C156-(E156*1080)</f>
        <v>149528.89608822699</v>
      </c>
      <c r="K156" s="9"/>
      <c r="L156" s="50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233054.80288751004</v>
      </c>
      <c r="D157" s="9">
        <f>C157+(C157*0.05)</f>
        <v>244707.54303188555</v>
      </c>
      <c r="E157" s="9">
        <f>C157/3000</f>
        <v>77.684934295836683</v>
      </c>
      <c r="F157" s="18">
        <f>(D157-C157)/E157</f>
        <v>150.00000000000006</v>
      </c>
      <c r="G157" s="35"/>
      <c r="H157" s="32">
        <f>IF(D157&gt;C157,D157*0.05,0)</f>
        <v>12235.377151594279</v>
      </c>
      <c r="I157" s="11">
        <f>E157*50/C157</f>
        <v>1.6666666666666666E-2</v>
      </c>
      <c r="J157" s="10">
        <f>C157-(E157*1080)</f>
        <v>149155.07384800643</v>
      </c>
      <c r="K157" s="9">
        <f>K152+SUM(H154:H157)</f>
        <v>385611.45211885549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3">
        <v>32</v>
      </c>
      <c r="B159" s="21">
        <f>B157+7</f>
        <v>44564</v>
      </c>
      <c r="C159" s="12">
        <f>D157+G157-H157</f>
        <v>232472.16588029126</v>
      </c>
      <c r="D159" s="9">
        <f>C159+(C159*0.05)</f>
        <v>244095.77417430581</v>
      </c>
      <c r="E159" s="9">
        <f>C159/3000</f>
        <v>77.49072196009709</v>
      </c>
      <c r="F159" s="18">
        <f>(D159-C159)/E159</f>
        <v>149.99999999999991</v>
      </c>
      <c r="G159" s="16"/>
      <c r="H159" s="32">
        <f>IF(D159&gt;C159,D159*0.05,0)</f>
        <v>12204.788708715292</v>
      </c>
      <c r="I159" s="11">
        <f>E159*50/C159</f>
        <v>1.6666666666666666E-2</v>
      </c>
      <c r="J159" s="10">
        <f>C159-(E159*1080)</f>
        <v>148782.18616338639</v>
      </c>
      <c r="K159" s="9"/>
      <c r="L159" s="50"/>
    </row>
    <row r="160" spans="1:14" s="29" customFormat="1">
      <c r="A160" s="64"/>
      <c r="B160" s="21">
        <f>B159+7</f>
        <v>44571</v>
      </c>
      <c r="C160" s="12">
        <f>D159+G159-H159</f>
        <v>231890.98546559052</v>
      </c>
      <c r="D160" s="9">
        <f>C160+(C160*0.05)</f>
        <v>243485.53473887005</v>
      </c>
      <c r="E160" s="9">
        <f>C160/3000</f>
        <v>77.296995155196839</v>
      </c>
      <c r="F160" s="18">
        <f>(D160-C160)/E160</f>
        <v>149.99999999999997</v>
      </c>
      <c r="G160" s="16"/>
      <c r="H160" s="32">
        <f>IF(D160&gt;C160,D160*0.05,0)</f>
        <v>12174.276736943502</v>
      </c>
      <c r="I160" s="11">
        <f>E160*50/C160</f>
        <v>1.6666666666666666E-2</v>
      </c>
      <c r="J160" s="10">
        <f>C160-(E160*1080)</f>
        <v>148410.23069797794</v>
      </c>
      <c r="K160" s="9"/>
      <c r="L160" s="50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231311.25800192653</v>
      </c>
      <c r="D161" s="9">
        <f>C161+(C161*0.05)</f>
        <v>242876.82090202285</v>
      </c>
      <c r="E161" s="9">
        <f>C161/3000</f>
        <v>77.103752667308839</v>
      </c>
      <c r="F161" s="18">
        <f>(D161-C161)/E161</f>
        <v>149.99999999999997</v>
      </c>
      <c r="G161" s="16"/>
      <c r="H161" s="32">
        <f>IF(D161&gt;C161,D161*0.05,0)</f>
        <v>12143.841045101144</v>
      </c>
      <c r="I161" s="11">
        <f>E161*50/C161</f>
        <v>1.6666666666666666E-2</v>
      </c>
      <c r="J161" s="10">
        <f>C161-(E161*1080)</f>
        <v>148039.20512123298</v>
      </c>
      <c r="K161" s="9"/>
      <c r="L161" s="50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230732.97985692171</v>
      </c>
      <c r="D162" s="9">
        <f>C162+(C162*0.05)</f>
        <v>242269.62884976779</v>
      </c>
      <c r="E162" s="9">
        <f>C162/3000</f>
        <v>76.910993285640572</v>
      </c>
      <c r="F162" s="18">
        <f>(D162-C162)/E162</f>
        <v>149.99999999999991</v>
      </c>
      <c r="G162" s="35"/>
      <c r="H162" s="32">
        <f>IF(D162&gt;C162,D162*0.05,0)</f>
        <v>12113.48144248839</v>
      </c>
      <c r="I162" s="11">
        <f>E162*50/C162</f>
        <v>1.6666666666666666E-2</v>
      </c>
      <c r="J162" s="10">
        <f>C162-(E162*1080)</f>
        <v>147669.10710842989</v>
      </c>
      <c r="K162" s="9">
        <f>K157+SUM(H159:H162)</f>
        <v>434247.8400521038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3">
        <v>33</v>
      </c>
      <c r="B164" s="21">
        <f>B162+7</f>
        <v>44592</v>
      </c>
      <c r="C164" s="12">
        <f>D162+G162-H162</f>
        <v>230156.14740727941</v>
      </c>
      <c r="D164" s="9">
        <f>C164+(C164*0.05)</f>
        <v>241663.95477764338</v>
      </c>
      <c r="E164" s="9">
        <f>C164/3000</f>
        <v>76.718715802426473</v>
      </c>
      <c r="F164" s="18">
        <f>(D164-C164)/E164</f>
        <v>149.99999999999994</v>
      </c>
      <c r="G164" s="16"/>
      <c r="H164" s="32">
        <f>IF(D164&gt;C164,D164*0.05,0)</f>
        <v>12083.197738882169</v>
      </c>
      <c r="I164" s="11">
        <f>E164*50/C164</f>
        <v>1.666666666666667E-2</v>
      </c>
      <c r="J164" s="10">
        <f>C164-(E164*1080)</f>
        <v>147299.93434065883</v>
      </c>
      <c r="K164" s="9"/>
      <c r="L164" s="50"/>
    </row>
    <row r="165" spans="1:14" s="29" customFormat="1">
      <c r="A165" s="64"/>
      <c r="B165" s="21">
        <f>B164+7</f>
        <v>44599</v>
      </c>
      <c r="C165" s="12">
        <f>D164+G164-H164</f>
        <v>229580.75703876122</v>
      </c>
      <c r="D165" s="9">
        <f>C165+(C165*0.05)</f>
        <v>241059.79489069927</v>
      </c>
      <c r="E165" s="9">
        <f>C165/3000</f>
        <v>76.526919012920402</v>
      </c>
      <c r="F165" s="18">
        <f>(D165-C165)/E165</f>
        <v>149.99999999999983</v>
      </c>
      <c r="G165" s="16"/>
      <c r="H165" s="32">
        <f>IF(D165&gt;C165,D165*0.05,0)</f>
        <v>12052.989744534963</v>
      </c>
      <c r="I165" s="11">
        <f>E165*50/C165</f>
        <v>1.6666666666666663E-2</v>
      </c>
      <c r="J165" s="10">
        <f>C165-(E165*1080)</f>
        <v>146931.68450480717</v>
      </c>
      <c r="K165" s="9"/>
      <c r="L165" s="50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229006.80514616432</v>
      </c>
      <c r="D166" s="9">
        <f>C166+(C166*0.05)</f>
        <v>240457.14540347253</v>
      </c>
      <c r="E166" s="9">
        <f>C166/3000</f>
        <v>76.335601715388108</v>
      </c>
      <c r="F166" s="18">
        <f>(D166-C166)/E166</f>
        <v>149.99999999999997</v>
      </c>
      <c r="G166" s="16"/>
      <c r="H166" s="32">
        <f>IF(D166&gt;C166,D166*0.05,0)</f>
        <v>12022.857270173627</v>
      </c>
      <c r="I166" s="11">
        <f>E166*50/C166</f>
        <v>1.6666666666666666E-2</v>
      </c>
      <c r="J166" s="10">
        <f>C166-(E166*1080)</f>
        <v>146564.35529354517</v>
      </c>
      <c r="K166" s="9"/>
      <c r="L166" s="50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228434.28813329892</v>
      </c>
      <c r="D167" s="9">
        <f>C167+(C167*0.05)</f>
        <v>239856.00253996387</v>
      </c>
      <c r="E167" s="9">
        <f>C167/3000</f>
        <v>76.144762711099645</v>
      </c>
      <c r="F167" s="18">
        <f>(D167-C167)/E167</f>
        <v>150.00000000000003</v>
      </c>
      <c r="G167" s="35"/>
      <c r="H167" s="32">
        <f>IF(D167&gt;C167,D167*0.05,0)</f>
        <v>11992.800126998194</v>
      </c>
      <c r="I167" s="11">
        <f>E167*50/C167</f>
        <v>1.666666666666667E-2</v>
      </c>
      <c r="J167" s="10">
        <f>C167-(E167*1080)</f>
        <v>146197.94440531131</v>
      </c>
      <c r="K167" s="9">
        <f>K162+SUM(H164:H167)</f>
        <v>482399.68493269273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3">
        <v>34</v>
      </c>
      <c r="B169" s="21">
        <f>B167+7</f>
        <v>44620</v>
      </c>
      <c r="C169" s="12">
        <f>D167+G167-H167</f>
        <v>227863.20241296568</v>
      </c>
      <c r="D169" s="9">
        <f>C169+(C169*0.05)</f>
        <v>239256.36253361395</v>
      </c>
      <c r="E169" s="9">
        <f>C169/3000</f>
        <v>75.954400804321892</v>
      </c>
      <c r="F169" s="18">
        <f>(D169-C169)/E169</f>
        <v>149.99999999999986</v>
      </c>
      <c r="G169" s="16"/>
      <c r="H169" s="32">
        <f>IF(D169&gt;C169,D169*0.05,0)</f>
        <v>11962.818126680699</v>
      </c>
      <c r="I169" s="11">
        <f>E169*50/C169</f>
        <v>1.6666666666666666E-2</v>
      </c>
      <c r="J169" s="10">
        <f>C169-(E169*1080)</f>
        <v>145832.44954429806</v>
      </c>
      <c r="K169" s="9"/>
      <c r="L169" s="50"/>
    </row>
    <row r="170" spans="1:14" s="29" customFormat="1">
      <c r="A170" s="64"/>
      <c r="B170" s="21">
        <f>B169+7</f>
        <v>44627</v>
      </c>
      <c r="C170" s="12">
        <f>D169+G169-H169</f>
        <v>227293.54440693324</v>
      </c>
      <c r="D170" s="9">
        <f>C170+(C170*0.05)</f>
        <v>238658.22162727991</v>
      </c>
      <c r="E170" s="9">
        <f>C170/3000</f>
        <v>75.764514802311083</v>
      </c>
      <c r="F170" s="18">
        <f>(D170-C170)/E170</f>
        <v>150.00000000000009</v>
      </c>
      <c r="G170" s="16"/>
      <c r="H170" s="32">
        <f>IF(D170&gt;C170,D170*0.05,0)</f>
        <v>11932.911081363996</v>
      </c>
      <c r="I170" s="11">
        <f>E170*50/C170</f>
        <v>1.6666666666666666E-2</v>
      </c>
      <c r="J170" s="10">
        <f>C170-(E170*1080)</f>
        <v>145467.86842043727</v>
      </c>
      <c r="K170" s="9"/>
      <c r="L170" s="50"/>
    </row>
    <row r="171" spans="1:14" s="29" customFormat="1">
      <c r="A171" s="64"/>
      <c r="B171" s="21">
        <f>B170+7</f>
        <v>44634</v>
      </c>
      <c r="C171" s="12">
        <f>D170+G170-H170</f>
        <v>226725.31054591591</v>
      </c>
      <c r="D171" s="9">
        <f>C171+(C171*0.05)</f>
        <v>238061.57607321171</v>
      </c>
      <c r="E171" s="9">
        <f>C171/3000</f>
        <v>75.575103515305301</v>
      </c>
      <c r="F171" s="18">
        <f>(D171-C171)/E171</f>
        <v>149.99999999999997</v>
      </c>
      <c r="G171" s="16"/>
      <c r="H171" s="32">
        <f>IF(D171&gt;C171,D171*0.05,0)</f>
        <v>11903.078803660586</v>
      </c>
      <c r="I171" s="11">
        <f>E171*50/C171</f>
        <v>1.6666666666666666E-2</v>
      </c>
      <c r="J171" s="10">
        <f>C171-(E171*1080)</f>
        <v>145104.19874938618</v>
      </c>
      <c r="K171" s="9"/>
      <c r="L171" s="50"/>
    </row>
    <row r="172" spans="1:14" s="29" customFormat="1" ht="15.75" thickBot="1">
      <c r="A172" s="65"/>
      <c r="B172" s="34">
        <f>B171+7</f>
        <v>44641</v>
      </c>
      <c r="C172" s="12">
        <f>D171+G171-H171</f>
        <v>226158.49726955112</v>
      </c>
      <c r="D172" s="9">
        <f>C172+(C172*0.05)</f>
        <v>237466.42213302868</v>
      </c>
      <c r="E172" s="9">
        <f>C172/3000</f>
        <v>75.386165756517045</v>
      </c>
      <c r="F172" s="18">
        <f>(D172-C172)/E172</f>
        <v>150</v>
      </c>
      <c r="G172" s="35"/>
      <c r="H172" s="32">
        <f>IF(D172&gt;C172,D172*0.05,0)</f>
        <v>11873.321106651434</v>
      </c>
      <c r="I172" s="11">
        <f>E172*50/C172</f>
        <v>1.6666666666666666E-2</v>
      </c>
      <c r="J172" s="10">
        <f>C172-(E172*1080)</f>
        <v>144741.43825251271</v>
      </c>
      <c r="K172" s="9">
        <f>K167+SUM(H169:H172)</f>
        <v>530071.81405104941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3">
        <v>35</v>
      </c>
      <c r="B174" s="21">
        <f>B172+7</f>
        <v>44648</v>
      </c>
      <c r="C174" s="12">
        <f>D172+G172-H172</f>
        <v>225593.10102637723</v>
      </c>
      <c r="D174" s="9">
        <f>C174+(C174*0.05)</f>
        <v>236872.7560776961</v>
      </c>
      <c r="E174" s="9">
        <f>C174/3000</f>
        <v>75.197700342125742</v>
      </c>
      <c r="F174" s="18">
        <f>(D174-C174)/E174</f>
        <v>150.00000000000011</v>
      </c>
      <c r="G174" s="16"/>
      <c r="H174" s="32">
        <f>IF(D174&gt;C174,D174*0.05,0)</f>
        <v>11843.637803884805</v>
      </c>
      <c r="I174" s="11">
        <f>E174*50/C174</f>
        <v>1.6666666666666666E-2</v>
      </c>
      <c r="J174" s="10">
        <f>C174-(E174*1080)</f>
        <v>144379.58465688143</v>
      </c>
      <c r="K174" s="9"/>
      <c r="L174" s="50"/>
    </row>
    <row r="175" spans="1:14" s="29" customFormat="1">
      <c r="A175" s="64"/>
      <c r="B175" s="21">
        <f>B174+7</f>
        <v>44655</v>
      </c>
      <c r="C175" s="12">
        <f>D174+G174-H174</f>
        <v>225029.1182738113</v>
      </c>
      <c r="D175" s="9">
        <f>C175+(C175*0.05)</f>
        <v>236280.57418750186</v>
      </c>
      <c r="E175" s="9">
        <f>C175/3000</f>
        <v>75.009706091270431</v>
      </c>
      <c r="F175" s="18">
        <f>(D175-C175)/E175</f>
        <v>149.99999999999991</v>
      </c>
      <c r="G175" s="16"/>
      <c r="H175" s="32">
        <f>IF(D175&gt;C175,D175*0.05,0)</f>
        <v>11814.028709375094</v>
      </c>
      <c r="I175" s="11">
        <f>E175*50/C175</f>
        <v>1.6666666666666666E-2</v>
      </c>
      <c r="J175" s="10">
        <f>C175-(E175*1080)</f>
        <v>144018.63569523924</v>
      </c>
      <c r="K175" s="9"/>
      <c r="L175" s="50"/>
    </row>
    <row r="176" spans="1:14" s="29" customFormat="1">
      <c r="A176" s="64"/>
      <c r="B176" s="21">
        <f>B175+7</f>
        <v>44662</v>
      </c>
      <c r="C176" s="12">
        <f>D175+G175-H175</f>
        <v>224466.54547812676</v>
      </c>
      <c r="D176" s="9">
        <f>C176+(C176*0.05)</f>
        <v>235689.87275203312</v>
      </c>
      <c r="E176" s="9">
        <f>C176/3000</f>
        <v>74.822181826042254</v>
      </c>
      <c r="F176" s="18">
        <f>(D176-C176)/E176</f>
        <v>150.00000000000023</v>
      </c>
      <c r="G176" s="16"/>
      <c r="H176" s="32">
        <f>IF(D176&gt;C176,D176*0.05,0)</f>
        <v>11784.493637601656</v>
      </c>
      <c r="I176" s="11">
        <f>E176*50/C176</f>
        <v>1.6666666666666666E-2</v>
      </c>
      <c r="J176" s="10">
        <f>C176-(E176*1080)</f>
        <v>143658.58910600113</v>
      </c>
      <c r="K176" s="9"/>
      <c r="L176" s="50"/>
    </row>
    <row r="177" spans="1:12" s="29" customFormat="1" ht="15.75" thickBot="1">
      <c r="A177" s="65"/>
      <c r="B177" s="34">
        <f>B176+7</f>
        <v>44669</v>
      </c>
      <c r="C177" s="12">
        <f>D176+G176-H176</f>
        <v>223905.37911443145</v>
      </c>
      <c r="D177" s="9">
        <f>C177+(C177*0.05)</f>
        <v>235100.64807015302</v>
      </c>
      <c r="E177" s="9">
        <f>C177/3000</f>
        <v>74.635126371477142</v>
      </c>
      <c r="F177" s="18">
        <f>(D177-C177)/E177</f>
        <v>150.00000000000009</v>
      </c>
      <c r="G177" s="35"/>
      <c r="H177" s="32">
        <f>IF(D177&gt;C177,D177*0.05,0)</f>
        <v>11755.032403507652</v>
      </c>
      <c r="I177" s="11">
        <f>E177*50/C177</f>
        <v>1.6666666666666666E-2</v>
      </c>
      <c r="J177" s="10">
        <f>C177-(E177*1080)</f>
        <v>143299.44263323612</v>
      </c>
      <c r="K177" s="9">
        <f>K172+SUM(H174:H177)</f>
        <v>577269.00660541863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3">
        <v>36</v>
      </c>
      <c r="B179" s="21">
        <f>B177+7</f>
        <v>44676</v>
      </c>
      <c r="C179" s="12">
        <f>D177+G177-H177</f>
        <v>223345.61566664538</v>
      </c>
      <c r="D179" s="9">
        <f>C179+(C179*0.05)</f>
        <v>234512.89644997765</v>
      </c>
      <c r="E179" s="9">
        <f>C179/3000</f>
        <v>74.448538555548453</v>
      </c>
      <c r="F179" s="18">
        <f>(D179-C179)/E179</f>
        <v>150.00000000000006</v>
      </c>
      <c r="G179" s="16"/>
      <c r="H179" s="32">
        <f>IF(D179&gt;C179,D179*0.05,0)</f>
        <v>11725.644822498884</v>
      </c>
      <c r="I179" s="11">
        <f>E179*50/C179</f>
        <v>1.6666666666666666E-2</v>
      </c>
      <c r="J179" s="10">
        <f>C179-(E179*1080)</f>
        <v>142941.19402665304</v>
      </c>
      <c r="K179" s="9"/>
      <c r="L179" s="50"/>
    </row>
    <row r="180" spans="1:12" s="29" customFormat="1">
      <c r="A180" s="64"/>
      <c r="B180" s="21">
        <f>B179+7</f>
        <v>44683</v>
      </c>
      <c r="C180" s="12">
        <f>D179+G179-H179</f>
        <v>222787.25162747878</v>
      </c>
      <c r="D180" s="9">
        <f>C180+(C180*0.05)</f>
        <v>233926.61420885273</v>
      </c>
      <c r="E180" s="9">
        <f>C180/3000</f>
        <v>74.262417209159594</v>
      </c>
      <c r="F180" s="18">
        <f>(D180-C180)/E180</f>
        <v>150.00000000000014</v>
      </c>
      <c r="G180" s="16"/>
      <c r="H180" s="32">
        <f>IF(D180&gt;C180,D180*0.05,0)</f>
        <v>11696.330710442637</v>
      </c>
      <c r="I180" s="11">
        <f>E180*50/C180</f>
        <v>1.6666666666666666E-2</v>
      </c>
      <c r="J180" s="10">
        <f>C180-(E180*1080)</f>
        <v>142583.84104158642</v>
      </c>
      <c r="K180" s="9"/>
      <c r="L180" s="50"/>
    </row>
    <row r="181" spans="1:12" s="29" customFormat="1">
      <c r="A181" s="64"/>
      <c r="B181" s="21">
        <f>B180+7</f>
        <v>44690</v>
      </c>
      <c r="C181" s="12">
        <f>D180+G180-H180</f>
        <v>222230.28349841008</v>
      </c>
      <c r="D181" s="9">
        <f>C181+(C181*0.05)</f>
        <v>233341.79767333058</v>
      </c>
      <c r="E181" s="9">
        <f>C181/3000</f>
        <v>74.076761166136691</v>
      </c>
      <c r="F181" s="18">
        <f>(D181-C181)/E181</f>
        <v>150.00000000000003</v>
      </c>
      <c r="G181" s="16"/>
      <c r="H181" s="32">
        <f>IF(D181&gt;C181,D181*0.05,0)</f>
        <v>11667.089883666529</v>
      </c>
      <c r="I181" s="11">
        <f>E181*50/C181</f>
        <v>1.6666666666666666E-2</v>
      </c>
      <c r="J181" s="10">
        <f>C181-(E181*1080)</f>
        <v>142227.38143898244</v>
      </c>
      <c r="K181" s="9"/>
      <c r="L181" s="50"/>
    </row>
    <row r="182" spans="1:12" s="29" customFormat="1" ht="15.75" thickBot="1">
      <c r="A182" s="65"/>
      <c r="B182" s="34">
        <f>B181+7</f>
        <v>44697</v>
      </c>
      <c r="C182" s="12">
        <f>D181+G181-H181</f>
        <v>221674.70778966404</v>
      </c>
      <c r="D182" s="9">
        <f>C182+(C182*0.05)</f>
        <v>232758.44317914723</v>
      </c>
      <c r="E182" s="9">
        <f>C182/3000</f>
        <v>73.891569263221342</v>
      </c>
      <c r="F182" s="18">
        <f>(D182-C182)/E182</f>
        <v>149.99999999999986</v>
      </c>
      <c r="G182" s="35"/>
      <c r="H182" s="32">
        <f>IF(D182&gt;C182,D182*0.05,0)</f>
        <v>11637.922158957363</v>
      </c>
      <c r="I182" s="11">
        <f>E182*50/C182</f>
        <v>1.6666666666666666E-2</v>
      </c>
      <c r="J182" s="10">
        <f>C182-(E182*1080)</f>
        <v>141871.81298538501</v>
      </c>
      <c r="K182" s="9">
        <f>K177+SUM(H179:H182)</f>
        <v>623995.9941809841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3">
        <v>37</v>
      </c>
      <c r="B184" s="21">
        <f>B182+7</f>
        <v>44704</v>
      </c>
      <c r="C184" s="12">
        <f>D182+G182-H182</f>
        <v>221120.52102018986</v>
      </c>
      <c r="D184" s="9">
        <f>C184+(C184*0.05)</f>
        <v>232176.54707119934</v>
      </c>
      <c r="E184" s="9">
        <f>C184/3000</f>
        <v>73.70684034006328</v>
      </c>
      <c r="F184" s="18">
        <f>(D184-C184)/E184</f>
        <v>149.99999999999986</v>
      </c>
      <c r="G184" s="16"/>
      <c r="H184" s="32">
        <f>IF(D184&gt;C184,D184*0.05,0)</f>
        <v>11608.827353559967</v>
      </c>
      <c r="I184" s="11">
        <f>E184*50/C184</f>
        <v>1.6666666666666666E-2</v>
      </c>
      <c r="J184" s="10">
        <f>C184-(E184*1080)</f>
        <v>141517.13345292152</v>
      </c>
      <c r="K184" s="9"/>
      <c r="L184" s="50"/>
    </row>
    <row r="185" spans="1:12" s="29" customFormat="1">
      <c r="A185" s="64"/>
      <c r="B185" s="21">
        <f>B184+7</f>
        <v>44711</v>
      </c>
      <c r="C185" s="12">
        <f>D184+G184-H184</f>
        <v>220567.71971763938</v>
      </c>
      <c r="D185" s="9">
        <f>C185+(C185*0.05)</f>
        <v>231596.10570352135</v>
      </c>
      <c r="E185" s="9">
        <f>C185/3000</f>
        <v>73.522573239213131</v>
      </c>
      <c r="F185" s="18">
        <f>(D185-C185)/E185</f>
        <v>149.99999999999991</v>
      </c>
      <c r="G185" s="16"/>
      <c r="H185" s="32">
        <f>IF(D185&gt;C185,D185*0.05,0)</f>
        <v>11579.805285176068</v>
      </c>
      <c r="I185" s="11">
        <f>E185*50/C185</f>
        <v>1.666666666666667E-2</v>
      </c>
      <c r="J185" s="10">
        <f>C185-(E185*1080)</f>
        <v>141163.3406192892</v>
      </c>
      <c r="K185" s="9"/>
      <c r="L185" s="50"/>
    </row>
    <row r="186" spans="1:12" s="29" customFormat="1">
      <c r="A186" s="64"/>
      <c r="B186" s="21">
        <f>B185+7</f>
        <v>44718</v>
      </c>
      <c r="C186" s="12">
        <f>D185+G185-H185</f>
        <v>220016.30041834529</v>
      </c>
      <c r="D186" s="9">
        <f>C186+(C186*0.05)</f>
        <v>231017.11543926256</v>
      </c>
      <c r="E186" s="9">
        <f>C186/3000</f>
        <v>73.338766806115089</v>
      </c>
      <c r="F186" s="18">
        <f>(D186-C186)/E186</f>
        <v>150.00000000000014</v>
      </c>
      <c r="G186" s="16"/>
      <c r="H186" s="32">
        <f>IF(D186&gt;C186,D186*0.05,0)</f>
        <v>11550.855771963128</v>
      </c>
      <c r="I186" s="11">
        <f>E186*50/C186</f>
        <v>1.6666666666666666E-2</v>
      </c>
      <c r="J186" s="10">
        <f>C186-(E186*1080)</f>
        <v>140810.43226774101</v>
      </c>
      <c r="K186" s="9"/>
      <c r="L186" s="50"/>
    </row>
    <row r="187" spans="1:12" s="29" customFormat="1" ht="15.75" thickBot="1">
      <c r="A187" s="65"/>
      <c r="B187" s="34">
        <f>B186+7</f>
        <v>44725</v>
      </c>
      <c r="C187" s="12">
        <f>D186+G186-H186</f>
        <v>219466.25966729943</v>
      </c>
      <c r="D187" s="9">
        <f>C187+(C187*0.05)</f>
        <v>230439.5726506644</v>
      </c>
      <c r="E187" s="9">
        <f>C187/3000</f>
        <v>73.155419889099804</v>
      </c>
      <c r="F187" s="18">
        <f>(D187-C187)/E187</f>
        <v>150.00000000000003</v>
      </c>
      <c r="G187" s="35"/>
      <c r="H187" s="32">
        <f>IF(D187&gt;C187,D187*0.05,0)</f>
        <v>11521.978632533221</v>
      </c>
      <c r="I187" s="11">
        <f>E187*50/C187</f>
        <v>1.6666666666666666E-2</v>
      </c>
      <c r="J187" s="10">
        <f>C187-(E187*1080)</f>
        <v>140458.40618707164</v>
      </c>
      <c r="K187" s="9">
        <f>K182+SUM(H184:H187)</f>
        <v>670257.4612242165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3">
        <v>38</v>
      </c>
      <c r="B189" s="21">
        <f>B187+7</f>
        <v>44732</v>
      </c>
      <c r="C189" s="12">
        <f>D187+G187-H187</f>
        <v>218917.59401813117</v>
      </c>
      <c r="D189" s="9">
        <f>C189+(C189*0.05)</f>
        <v>229863.47371903772</v>
      </c>
      <c r="E189" s="9">
        <f>C189/3000</f>
        <v>72.972531339377056</v>
      </c>
      <c r="F189" s="18">
        <f>(D189-C189)/E189</f>
        <v>149.99999999999983</v>
      </c>
      <c r="G189" s="16"/>
      <c r="H189" s="32">
        <f>IF(D189&gt;C189,D189*0.05,0)</f>
        <v>11493.173685951886</v>
      </c>
      <c r="I189" s="11">
        <f>E189*50/C189</f>
        <v>1.6666666666666666E-2</v>
      </c>
      <c r="J189" s="10">
        <f>C189-(E189*1080)</f>
        <v>140107.26017160394</v>
      </c>
      <c r="K189" s="9"/>
      <c r="L189" s="50"/>
    </row>
    <row r="190" spans="1:12" s="29" customFormat="1">
      <c r="A190" s="64"/>
      <c r="B190" s="21">
        <f>B189+7</f>
        <v>44739</v>
      </c>
      <c r="C190" s="12">
        <f>D189+G189-H189</f>
        <v>218370.30003308583</v>
      </c>
      <c r="D190" s="9">
        <f>C190+(C190*0.05)</f>
        <v>229288.81503474014</v>
      </c>
      <c r="E190" s="9">
        <f>C190/3000</f>
        <v>72.790100011028613</v>
      </c>
      <c r="F190" s="18">
        <f>(D190-C190)/E190</f>
        <v>150.00000000000017</v>
      </c>
      <c r="G190" s="16"/>
      <c r="H190" s="32">
        <f>IF(D190&gt;C190,D190*0.05,0)</f>
        <v>11464.440751737007</v>
      </c>
      <c r="I190" s="11">
        <f>E190*50/C190</f>
        <v>1.6666666666666666E-2</v>
      </c>
      <c r="J190" s="10">
        <f>C190-(E190*1080)</f>
        <v>139756.99202117493</v>
      </c>
      <c r="K190" s="9"/>
      <c r="L190" s="50"/>
    </row>
    <row r="191" spans="1:12" s="29" customFormat="1">
      <c r="A191" s="64"/>
      <c r="B191" s="21">
        <f>B190+7</f>
        <v>44746</v>
      </c>
      <c r="C191" s="12">
        <f>D190+G190-H190</f>
        <v>217824.37428300313</v>
      </c>
      <c r="D191" s="9">
        <f>C191+(C191*0.05)</f>
        <v>228715.59299715329</v>
      </c>
      <c r="E191" s="9">
        <f>C191/3000</f>
        <v>72.608124761001037</v>
      </c>
      <c r="F191" s="18">
        <f>(D191-C191)/E191</f>
        <v>150.00000000000011</v>
      </c>
      <c r="G191" s="16"/>
      <c r="H191" s="32">
        <f>IF(D191&gt;C191,D191*0.05,0)</f>
        <v>11435.779649857664</v>
      </c>
      <c r="I191" s="11">
        <f>E191*50/C191</f>
        <v>1.6666666666666666E-2</v>
      </c>
      <c r="J191" s="10">
        <f>C191-(E191*1080)</f>
        <v>139407.59954112201</v>
      </c>
      <c r="K191" s="9"/>
      <c r="L191" s="50"/>
    </row>
    <row r="192" spans="1:12" s="29" customFormat="1" ht="15.75" thickBot="1">
      <c r="A192" s="65"/>
      <c r="B192" s="34">
        <f>B191+7</f>
        <v>44753</v>
      </c>
      <c r="C192" s="12">
        <f>D191+G191-H191</f>
        <v>217279.81334729563</v>
      </c>
      <c r="D192" s="9">
        <f>C192+(C192*0.05)</f>
        <v>228143.80401466042</v>
      </c>
      <c r="E192" s="9">
        <f>C192/3000</f>
        <v>72.426604449098548</v>
      </c>
      <c r="F192" s="18">
        <f>(D192-C192)/E192</f>
        <v>150.00000000000014</v>
      </c>
      <c r="G192" s="35"/>
      <c r="H192" s="32">
        <f>IF(D192&gt;C192,D192*0.05,0)</f>
        <v>11407.190200733021</v>
      </c>
      <c r="I192" s="11">
        <f>E192*50/C192</f>
        <v>1.666666666666667E-2</v>
      </c>
      <c r="J192" s="10">
        <f>C192-(E192*1080)</f>
        <v>139059.08054226919</v>
      </c>
      <c r="K192" s="9">
        <f>K187+SUM(H189:H192)</f>
        <v>716058.04551249603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11" sqref="C11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4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4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4"/>
      <c r="B11" s="21">
        <f>B10+7</f>
        <v>43738</v>
      </c>
      <c r="C11" s="46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4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4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5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4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4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5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4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4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5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4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4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5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4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4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5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4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4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4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4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4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4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4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4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11" sqref="C11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7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4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4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4"/>
      <c r="B11" s="21">
        <f>B10+7</f>
        <v>43738</v>
      </c>
      <c r="C11" s="46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4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4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5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4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4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5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4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4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5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4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4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5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4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4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5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4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4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4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4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4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4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4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4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3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  <mergeCell ref="A139:A142"/>
    <mergeCell ref="A84:A87"/>
    <mergeCell ref="A89:A92"/>
    <mergeCell ref="A94:A97"/>
    <mergeCell ref="A99:A102"/>
    <mergeCell ref="A104:A107"/>
    <mergeCell ref="A109:A11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4:A7"/>
    <mergeCell ref="M7:N7"/>
    <mergeCell ref="A9:A12"/>
    <mergeCell ref="A14:A17"/>
    <mergeCell ref="A19:A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2019-10-05T16:18:45Z</dcterms:modified>
</cp:coreProperties>
</file>