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10" i="316"/>
  <c r="D9" l="1"/>
  <c r="D7"/>
  <c r="D6"/>
  <c r="D5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L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L7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L9" i="316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L10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D11" i="316"/>
  <c r="L11" s="1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s="1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 l="1"/>
  <c r="E87" i="318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 l="1"/>
  <c r="J91" i="318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6" i="315"/>
  <c r="F96"/>
  <c r="J94" i="316" l="1"/>
  <c r="F94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F114" s="1"/>
  <c r="J112" i="318"/>
  <c r="F112"/>
  <c r="J114" i="316"/>
  <c r="C119" i="315"/>
  <c r="H114" i="316" l="1"/>
  <c r="C115" s="1"/>
  <c r="C114" i="318"/>
  <c r="D114" s="1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E124"/>
  <c r="I124" s="1"/>
  <c r="E127" i="315"/>
  <c r="I127" s="1"/>
  <c r="D127"/>
  <c r="J124" i="316" l="1"/>
  <c r="F121" i="318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E136" i="315"/>
  <c r="I136" s="1"/>
  <c r="D136"/>
  <c r="J134" i="316" l="1"/>
  <c r="C131" i="318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E142" i="316"/>
  <c r="I142" s="1"/>
  <c r="D142"/>
  <c r="H144" i="315"/>
  <c r="C145" s="1"/>
  <c r="F144"/>
  <c r="J142" i="316" l="1"/>
  <c r="F140" i="318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E151" i="316"/>
  <c r="I151" s="1"/>
  <c r="D151"/>
  <c r="E154" i="315"/>
  <c r="I154" s="1"/>
  <c r="D154"/>
  <c r="J151" i="316" l="1"/>
  <c r="C150" i="318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E166" i="318" l="1"/>
  <c r="I166" s="1"/>
  <c r="C169" i="316"/>
  <c r="F171" i="315"/>
  <c r="H171"/>
  <c r="C172" s="1"/>
  <c r="J171"/>
  <c r="J166" i="318" l="1"/>
  <c r="C167"/>
  <c r="D167" s="1"/>
  <c r="F166"/>
  <c r="E169" i="316"/>
  <c r="I169" s="1"/>
  <c r="D169"/>
  <c r="D172" i="315"/>
  <c r="E172"/>
  <c r="I172" s="1"/>
  <c r="J169" i="316" l="1"/>
  <c r="E167" i="318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C184"/>
  <c r="F185" i="315"/>
  <c r="H185"/>
  <c r="J185"/>
  <c r="C180" i="318" l="1"/>
  <c r="D180" s="1"/>
  <c r="D184" i="316"/>
  <c r="E184"/>
  <c r="I184" s="1"/>
  <c r="C186" i="315"/>
  <c r="J184" i="316" l="1"/>
  <c r="E180" i="318"/>
  <c r="I180" s="1"/>
  <c r="F184" i="316"/>
  <c r="H184"/>
  <c r="D186" i="315"/>
  <c r="E186"/>
  <c r="I186" s="1"/>
  <c r="J180" i="318" l="1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<sst xmlns="http://schemas.openxmlformats.org/spreadsheetml/2006/main" count="78" uniqueCount="25">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</sst>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C11" sqref="C11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4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6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4"/>
      <c r="B6" s="21">
        <f>B5+7</f>
        <v>43710</v>
      </c>
      <c r="C6" s="9">
        <f>D5+G5-H5</f>
        <v>4909.3473999999997</v>
      </c>
      <c r="D6" s="9">
        <f>C6+(C6*0.225)</f>
        <v>6013.9505649999992</v>
      </c>
      <c r="E6" s="9">
        <f>C6/3000</f>
        <v>1.6364491333333333</v>
      </c>
      <c r="F6" s="23">
        <f>(D6-C6)/E6</f>
        <v>674.99999999999977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0.16301499999999985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6013.9505649999992</v>
      </c>
      <c r="D7" s="9">
        <f>C7+(C7*0.0563)</f>
        <v>6352.5359818094994</v>
      </c>
      <c r="E7" s="9">
        <f>C7/3000</f>
        <v>2.0046501883333332</v>
      </c>
      <c r="F7" s="23">
        <f>(D7-C7)/E7</f>
        <v>168.90000000000012</v>
      </c>
      <c r="G7" s="10"/>
      <c r="H7" s="10"/>
      <c r="I7" s="11">
        <f>E7*50/C7</f>
        <v>1.6666666666666666E-2</v>
      </c>
      <c r="J7" s="10">
        <f>C7-(E7*1080)</f>
        <v>3848.9283615999993</v>
      </c>
      <c r="K7" s="9"/>
      <c r="L7" s="50">
        <f>(D7-$C4)/$C4</f>
        <v>0.22849274449999987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6352.5359818094994</v>
      </c>
      <c r="D9" s="9">
        <f>C9+(C9*-0.16)</f>
        <v>5336.1302247199792</v>
      </c>
      <c r="E9" s="9">
        <f>C9/3000</f>
        <v>2.1175119939364997</v>
      </c>
      <c r="F9" s="62">
        <f>(D9-C9)/E9</f>
        <v>-480.00000000000017</v>
      </c>
      <c r="G9" s="10"/>
      <c r="H9" s="10"/>
      <c r="I9" s="11">
        <f>E9*50/C9</f>
        <v>1.6666666666666666E-2</v>
      </c>
      <c r="J9" s="10">
        <f>C9-(E9*1080)</f>
        <v>4065.6230283580799</v>
      </c>
      <c r="K9" s="9"/>
      <c r="L9" s="50">
        <f>(D9-$C4)/$C4</f>
        <v>3.1933905379999843E-2</v>
      </c>
      <c r="M9" s="30"/>
      <c r="N9" s="37"/>
      <c r="O9" s="29"/>
    </row>
    <row r="10" spans="1:15">
      <c r="A10" s="64"/>
      <c r="B10" s="21">
        <f>B9+7</f>
        <v>43731</v>
      </c>
      <c r="C10" s="9">
        <f>D9+G9-H9</f>
        <v>5336.1302247199792</v>
      </c>
      <c r="D10" s="9">
        <f>C10+(C10*0.038)</f>
        <v>5538.9031732593385</v>
      </c>
      <c r="E10" s="9">
        <f>C10/3000</f>
        <v>1.7787100749066598</v>
      </c>
      <c r="F10" s="23">
        <f>(D10-C10)/E10</f>
        <v>114.00000000000003</v>
      </c>
      <c r="G10" s="10"/>
      <c r="H10" s="10"/>
      <c r="I10" s="11">
        <f>E10*50/C10</f>
        <v>1.6666666666666666E-2</v>
      </c>
      <c r="J10" s="10">
        <f>C10-(E10*1080)</f>
        <v>3415.1233438207864</v>
      </c>
      <c r="K10" s="9"/>
      <c r="L10" s="50">
        <f>(D10-$C4)/$C4</f>
        <v>7.114739378443985E-2</v>
      </c>
      <c r="M10" s="30"/>
      <c r="N10" s="37"/>
      <c r="O10" s="29"/>
    </row>
    <row r="11" spans="1:15">
      <c r="A11" s="64"/>
      <c r="B11" s="21">
        <f>B10+7</f>
        <v>43738</v>
      </c>
      <c r="C11" s="47">
        <f>D10+G10-H10</f>
        <v>5538.9031732593385</v>
      </c>
      <c r="D11" s="9">
        <f>C11+(C11*0.05)</f>
        <v>5815.8483319223051</v>
      </c>
      <c r="E11" s="9">
        <f>C11/3000</f>
        <v>1.8463010577531129</v>
      </c>
      <c r="F11" s="18">
        <f>(D11-C11)/E11</f>
        <v>149.99999999999983</v>
      </c>
      <c r="G11" s="10"/>
      <c r="H11" s="10"/>
      <c r="I11" s="11">
        <f>E11*50/C11</f>
        <v>1.6666666666666666E-2</v>
      </c>
      <c r="J11" s="10">
        <f>C11-(E11*1080)</f>
        <v>3544.8980308859764</v>
      </c>
      <c r="K11" s="9"/>
      <c r="L11" s="50">
        <f>(D11-$C4)/$C4</f>
        <v>0.12470476347366179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5815.8483319223051</v>
      </c>
      <c r="D12" s="9">
        <f>C12+(C12*0.05)</f>
        <v>6106.64074851842</v>
      </c>
      <c r="E12" s="9">
        <f>C12/3000</f>
        <v>1.9386161106407684</v>
      </c>
      <c r="F12" s="18">
        <f>(D12-C12)/E12</f>
        <v>149.9999999999998</v>
      </c>
      <c r="G12" s="10"/>
      <c r="H12" s="10"/>
      <c r="I12" s="11">
        <f>E12*50/C12</f>
        <v>1.6666666666666666E-2</v>
      </c>
      <c r="J12" s="10">
        <f>C12-(E12*1080)</f>
        <v>3722.1429324302753</v>
      </c>
      <c r="K12" s="9"/>
      <c r="L12" s="50">
        <f>(D12-$C4)/$C4</f>
        <v>0.18094000164734481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6106.64074851842</v>
      </c>
      <c r="D14" s="9">
        <f>C14+(C14*0.05)</f>
        <v>6411.972785944341</v>
      </c>
      <c r="E14" s="9">
        <f>C14/3000</f>
        <v>2.0355469161728066</v>
      </c>
      <c r="F14" s="18">
        <f>(D14-C14)/E14</f>
        <v>150.00000000000003</v>
      </c>
      <c r="G14" s="10"/>
      <c r="H14" s="10"/>
      <c r="I14" s="11">
        <f>E14*50/C14</f>
        <v>1.6666666666666666E-2</v>
      </c>
      <c r="J14" s="10">
        <f>C14-(E14*1080)</f>
        <v>3908.2500790517888</v>
      </c>
      <c r="K14" s="9"/>
      <c r="L14" s="50">
        <f>(D14-$C4)/$C4</f>
        <v>0.23998700172971205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6411.972785944341</v>
      </c>
      <c r="D15" s="9">
        <f>C15+(C15*0.05)</f>
        <v>6732.5714252415582</v>
      </c>
      <c r="E15" s="9">
        <f>C15/3000</f>
        <v>2.1373242619814472</v>
      </c>
      <c r="F15" s="18">
        <f>(D15-C15)/E15</f>
        <v>150.00000000000006</v>
      </c>
      <c r="G15" s="10"/>
      <c r="H15" s="10"/>
      <c r="I15" s="11">
        <f>E15*50/C15</f>
        <v>1.6666666666666666E-2</v>
      </c>
      <c r="J15" s="10">
        <f>C15-(E15*1080)</f>
        <v>4103.6625830043777</v>
      </c>
      <c r="K15" s="9"/>
      <c r="L15" s="50">
        <f>(D15-$C4)/$C4</f>
        <v>0.30198635181619771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6732.5714252415582</v>
      </c>
      <c r="D16" s="9">
        <f>C16+(C16*0.05)</f>
        <v>7069.1999965036357</v>
      </c>
      <c r="E16" s="9">
        <f>C16/3000</f>
        <v>2.2441904750805195</v>
      </c>
      <c r="F16" s="18">
        <f>(D16-C16)/E16</f>
        <v>149.9999999999998</v>
      </c>
      <c r="G16" s="10"/>
      <c r="H16" s="10"/>
      <c r="I16" s="11">
        <f>E16*50/C16</f>
        <v>1.6666666666666666E-2</v>
      </c>
      <c r="J16" s="10">
        <f>C16-(E16*1080)</f>
        <v>4308.8457121545971</v>
      </c>
      <c r="K16" s="9"/>
      <c r="L16" s="50">
        <f>(D16-$C4)/$C4</f>
        <v>0.36708566940700749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7069.1999965036357</v>
      </c>
      <c r="D17" s="9">
        <f>C17+(C17*0.05)</f>
        <v>7422.6599963288172</v>
      </c>
      <c r="E17" s="9">
        <f>C17/3000</f>
        <v>2.3563999988345454</v>
      </c>
      <c r="F17" s="18">
        <f>(D17-C17)/E17</f>
        <v>149.99999999999986</v>
      </c>
      <c r="G17" s="10"/>
      <c r="H17" s="10"/>
      <c r="I17" s="11">
        <f>E17*50/C17</f>
        <v>1.666666666666667E-2</v>
      </c>
      <c r="J17" s="10">
        <f>C17-(E17*1080)</f>
        <v>4524.287997762327</v>
      </c>
      <c r="K17" s="9"/>
      <c r="L17" s="50">
        <f>(D17-$C4)/$C4</f>
        <v>0.43543995287735782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3">
        <v>4</v>
      </c>
      <c r="B19" s="21">
        <f>B17+7</f>
        <v>43780</v>
      </c>
      <c r="C19" s="12">
        <f>D17+G17-H17</f>
        <v>7422.6599963288172</v>
      </c>
      <c r="D19" s="9">
        <f>C19+(C19*0.05)</f>
        <v>7793.7929961452583</v>
      </c>
      <c r="E19" s="9">
        <f>C19/3000</f>
        <v>2.4742199987762725</v>
      </c>
      <c r="F19" s="18">
        <f>(D19-C19)/E19</f>
        <v>150.00000000000006</v>
      </c>
      <c r="G19" s="10"/>
      <c r="H19" s="10"/>
      <c r="I19" s="11">
        <f>E19*50/C19</f>
        <v>1.6666666666666666E-2</v>
      </c>
      <c r="J19" s="10">
        <f>C19-(E19*1080)</f>
        <v>4750.5023976504435</v>
      </c>
      <c r="K19" s="9"/>
      <c r="L19" s="50">
        <f>(D19-$C4)/$C4</f>
        <v>0.5072119505212257</v>
      </c>
    </row>
    <row r="20" spans="1:14">
      <c r="A20" s="64"/>
      <c r="B20" s="21">
        <f>B19+7</f>
        <v>43787</v>
      </c>
      <c r="C20" s="12">
        <f>D19+G19-H19</f>
        <v>7793.7929961452583</v>
      </c>
      <c r="D20" s="9">
        <f>C20+(C20*0.05)</f>
        <v>8183.4826459525211</v>
      </c>
      <c r="E20" s="9">
        <f>C20/3000</f>
        <v>2.597930998715086</v>
      </c>
      <c r="F20" s="18">
        <f>(D20-C20)/E20</f>
        <v>149.99999999999997</v>
      </c>
      <c r="G20" s="10"/>
      <c r="H20" s="10"/>
      <c r="I20" s="11">
        <f>E20*50/C20</f>
        <v>1.6666666666666666E-2</v>
      </c>
      <c r="J20" s="10">
        <f>C20-(E20*1080)</f>
        <v>4988.0275175329652</v>
      </c>
      <c r="K20" s="9"/>
      <c r="L20" s="50">
        <f>(D20-$C4)/$C4</f>
        <v>0.58257254804728698</v>
      </c>
    </row>
    <row r="21" spans="1:14">
      <c r="A21" s="64"/>
      <c r="B21" s="21">
        <f>B20+7</f>
        <v>43794</v>
      </c>
      <c r="C21" s="12">
        <f>D20+G20-H20</f>
        <v>8183.4826459525211</v>
      </c>
      <c r="D21" s="9">
        <f>C21+(C21*0.05)</f>
        <v>8592.6567782501479</v>
      </c>
      <c r="E21" s="9">
        <f>C21/3000</f>
        <v>2.7278275486508403</v>
      </c>
      <c r="F21" s="18">
        <f>(D21-C21)/E21</f>
        <v>150.00000000000026</v>
      </c>
      <c r="G21" s="10"/>
      <c r="H21" s="10"/>
      <c r="I21" s="11">
        <f>E21*50/C21</f>
        <v>1.6666666666666666E-2</v>
      </c>
      <c r="J21" s="10">
        <f>C21-(E21*1080)</f>
        <v>5237.428893409613</v>
      </c>
      <c r="K21" s="9"/>
      <c r="L21" s="50">
        <f>(D21-$C4)/$C4</f>
        <v>0.66170117544965146</v>
      </c>
    </row>
    <row r="22" spans="1:14" ht="15.75" thickBot="1">
      <c r="A22" s="65"/>
      <c r="B22" s="21">
        <f>B21+7</f>
        <v>43801</v>
      </c>
      <c r="C22" s="12">
        <f>D21+G21-H21</f>
        <v>8592.6567782501479</v>
      </c>
      <c r="D22" s="9">
        <f>C22+(C22*0.05)</f>
        <v>9022.2896171626562</v>
      </c>
      <c r="E22" s="9">
        <f>C22/3000</f>
        <v>2.8642189260833826</v>
      </c>
      <c r="F22" s="18">
        <f>(D22-C22)/E22</f>
        <v>150.00000000000031</v>
      </c>
      <c r="G22" s="10"/>
      <c r="H22" s="10"/>
      <c r="I22" s="11">
        <f>E22*50/C22</f>
        <v>1.6666666666666666E-2</v>
      </c>
      <c r="J22" s="10">
        <f>C22-(E22*1080)</f>
        <v>5499.3003380800947</v>
      </c>
      <c r="K22" s="9"/>
      <c r="L22" s="50">
        <f>(D22-$C4)/$C4</f>
        <v>0.7447862342221343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3">
        <v>5</v>
      </c>
      <c r="B24" s="21">
        <f>B22+7</f>
        <v>43808</v>
      </c>
      <c r="C24" s="12">
        <f>D22+G22-H22</f>
        <v>9022.2896171626562</v>
      </c>
      <c r="D24" s="9">
        <f>C24+(C24*0.05)</f>
        <v>9473.4040980207883</v>
      </c>
      <c r="E24" s="9">
        <f>C24/3000</f>
        <v>3.0074298723875521</v>
      </c>
      <c r="F24" s="18">
        <f>(D24-C24)/E24</f>
        <v>149.99999999999974</v>
      </c>
      <c r="G24" s="10"/>
      <c r="H24" s="10"/>
      <c r="I24" s="11">
        <f>E24*50/C24</f>
        <v>1.6666666666666666E-2</v>
      </c>
      <c r="J24" s="10">
        <f>C24-(E24*1080)</f>
        <v>5774.2653549840998</v>
      </c>
      <c r="K24" s="9"/>
      <c r="L24" s="50">
        <f>(D24-$C4)/$C4</f>
        <v>0.83202554593324085</v>
      </c>
    </row>
    <row r="25" spans="1:14">
      <c r="A25" s="64"/>
      <c r="B25" s="21">
        <f>B24+7</f>
        <v>43815</v>
      </c>
      <c r="C25" s="12">
        <f>D24+G24-H24</f>
        <v>9473.4040980207883</v>
      </c>
      <c r="D25" s="9">
        <f>C25+(C25*0.05)</f>
        <v>9947.0743029218283</v>
      </c>
      <c r="E25" s="9">
        <f>C25/3000</f>
        <v>3.1578013660069293</v>
      </c>
      <c r="F25" s="18">
        <f>(D25-C25)/E25</f>
        <v>150.0000000000002</v>
      </c>
      <c r="G25" s="10"/>
      <c r="H25" s="10"/>
      <c r="I25" s="11">
        <f>E25*50/C25</f>
        <v>1.6666666666666666E-2</v>
      </c>
      <c r="J25" s="10">
        <f>C25-(E25*1080)</f>
        <v>6062.9786227333043</v>
      </c>
      <c r="K25" s="9"/>
      <c r="L25" s="50">
        <f>(D25-$C4)/$C4</f>
        <v>0.92362682322990297</v>
      </c>
    </row>
    <row r="26" spans="1:14">
      <c r="A26" s="64"/>
      <c r="B26" s="21">
        <f>B25+7</f>
        <v>43822</v>
      </c>
      <c r="C26" s="12">
        <f>D25+G25-H25</f>
        <v>9947.0743029218283</v>
      </c>
      <c r="D26" s="9">
        <f>C26+(C26*0.05)</f>
        <v>10444.42801806792</v>
      </c>
      <c r="E26" s="9">
        <f>C26/3000</f>
        <v>3.3156914343072761</v>
      </c>
      <c r="F26" s="18">
        <f>(D26-C26)/E26</f>
        <v>150</v>
      </c>
      <c r="G26" s="16"/>
      <c r="H26" s="10"/>
      <c r="I26" s="11">
        <f>E26*50/C26</f>
        <v>1.6666666666666666E-2</v>
      </c>
      <c r="J26" s="10">
        <f>C26-(E26*1080)</f>
        <v>6366.1275538699701</v>
      </c>
      <c r="K26" s="9"/>
      <c r="L26" s="50">
        <f>(D26-$C4)/$C4</f>
        <v>1.0198081643913981</v>
      </c>
    </row>
    <row r="27" spans="1:14" ht="15.75" thickBot="1">
      <c r="A27" s="65"/>
      <c r="B27" s="21">
        <f>B26+7</f>
        <v>43829</v>
      </c>
      <c r="C27" s="12">
        <f>D26+G26-H26</f>
        <v>10444.42801806792</v>
      </c>
      <c r="D27" s="9">
        <f>C27+(C27*0.05)</f>
        <v>10966.649418971316</v>
      </c>
      <c r="E27" s="9">
        <f>C27/3000</f>
        <v>3.48147600602264</v>
      </c>
      <c r="F27" s="18">
        <f>(D27-C27)/E27</f>
        <v>150</v>
      </c>
      <c r="G27" s="16"/>
      <c r="H27" s="10"/>
      <c r="I27" s="11">
        <f>E27*50/C27</f>
        <v>1.6666666666666666E-2</v>
      </c>
      <c r="J27" s="10">
        <f>C27-(E27*1080)</f>
        <v>6684.4339315634688</v>
      </c>
      <c r="K27" s="9"/>
      <c r="L27" s="50">
        <f>(D27-$C4)/$C4</f>
        <v>1.1207985726109679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3">
        <v>6</v>
      </c>
      <c r="B29" s="21">
        <f>B27+7</f>
        <v>43836</v>
      </c>
      <c r="C29" s="12">
        <f>D27+G27-H27</f>
        <v>10966.649418971316</v>
      </c>
      <c r="D29" s="9">
        <f>C29+(C29*0.05)</f>
        <v>11514.981889919882</v>
      </c>
      <c r="E29" s="9">
        <f>C29/3000</f>
        <v>3.6555498063237719</v>
      </c>
      <c r="F29" s="18">
        <f>(D29-C29)/E29</f>
        <v>150.00000000000006</v>
      </c>
      <c r="G29" s="16"/>
      <c r="H29" s="10"/>
      <c r="I29" s="11">
        <f>E29*50/C29</f>
        <v>1.6666666666666666E-2</v>
      </c>
      <c r="J29" s="10">
        <f>C29-(E29*1080)</f>
        <v>7018.6556281416415</v>
      </c>
      <c r="K29" s="9"/>
      <c r="L29" s="50">
        <f>(D29-$C4)/$C4</f>
        <v>1.2268385012415164</v>
      </c>
    </row>
    <row r="30" spans="1:14">
      <c r="A30" s="64"/>
      <c r="B30" s="21">
        <f>B29+7</f>
        <v>43843</v>
      </c>
      <c r="C30" s="12">
        <f>D29+G29-H29</f>
        <v>11514.981889919882</v>
      </c>
      <c r="D30" s="9">
        <f>C30+(C30*0.05)</f>
        <v>12090.730984415875</v>
      </c>
      <c r="E30" s="9">
        <f>C30/3000</f>
        <v>3.8383272966399606</v>
      </c>
      <c r="F30" s="18">
        <f>(D30-C30)/E30</f>
        <v>149.99999999999989</v>
      </c>
      <c r="G30" s="16"/>
      <c r="H30" s="10"/>
      <c r="I30" s="11">
        <f>E30*50/C30</f>
        <v>1.6666666666666666E-2</v>
      </c>
      <c r="J30" s="10">
        <f>C30-(E30*1080)</f>
        <v>7369.5884095487245</v>
      </c>
      <c r="K30" s="9"/>
      <c r="L30" s="50">
        <f>(D30-$C4)/$C4</f>
        <v>1.3381804263035921</v>
      </c>
    </row>
    <row r="31" spans="1:14">
      <c r="A31" s="64"/>
      <c r="B31" s="21">
        <f>B30+7</f>
        <v>43850</v>
      </c>
      <c r="C31" s="12">
        <f>D30+G30-H30</f>
        <v>12090.730984415875</v>
      </c>
      <c r="D31" s="9">
        <f>C31+(C31*0.05)</f>
        <v>12695.267533636668</v>
      </c>
      <c r="E31" s="9">
        <f>C31/3000</f>
        <v>4.0302436614719586</v>
      </c>
      <c r="F31" s="18">
        <f>(D31-C31)/E31</f>
        <v>149.9999999999998</v>
      </c>
      <c r="G31" s="16"/>
      <c r="H31" s="10"/>
      <c r="I31" s="11">
        <f>E31*50/C31</f>
        <v>1.6666666666666666E-2</v>
      </c>
      <c r="J31" s="10">
        <f>C31-(E31*1080)</f>
        <v>7738.0678300261598</v>
      </c>
      <c r="K31" s="9"/>
      <c r="L31" s="50">
        <f>(D31-$C4)/$C4</f>
        <v>1.4550894476187717</v>
      </c>
    </row>
    <row r="32" spans="1:14" ht="15.75" thickBot="1">
      <c r="A32" s="65"/>
      <c r="B32" s="21">
        <f>B31+7</f>
        <v>43857</v>
      </c>
      <c r="C32" s="12">
        <f>D31+G31-H31</f>
        <v>12695.267533636668</v>
      </c>
      <c r="D32" s="9">
        <f>C32+(C32*0.05)</f>
        <v>13330.030910318503</v>
      </c>
      <c r="E32" s="9">
        <f>C32/3000</f>
        <v>4.2317558445455559</v>
      </c>
      <c r="F32" s="18">
        <f>(D32-C32)/E32</f>
        <v>150.00000000000026</v>
      </c>
      <c r="G32" s="16"/>
      <c r="H32" s="10"/>
      <c r="I32" s="11">
        <f>E32*50/C32</f>
        <v>1.6666666666666666E-2</v>
      </c>
      <c r="J32" s="10">
        <f>C32-(E32*1080)</f>
        <v>8124.9712215274676</v>
      </c>
      <c r="K32" s="9"/>
      <c r="L32" s="50">
        <f>(D32-$C4)/$C4</f>
        <v>1.5778439199997105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3">
        <v>7</v>
      </c>
      <c r="B34" s="21">
        <f>B32+7</f>
        <v>43864</v>
      </c>
      <c r="C34" s="12">
        <f>D32+G32-H32</f>
        <v>13330.030910318503</v>
      </c>
      <c r="D34" s="9">
        <f>C34+(C34*0.05)</f>
        <v>13996.532455834427</v>
      </c>
      <c r="E34" s="9">
        <f>C34/3000</f>
        <v>4.4433436367728341</v>
      </c>
      <c r="F34" s="18">
        <f>(D34-C34)/E34</f>
        <v>149.99999999999989</v>
      </c>
      <c r="G34" s="16"/>
      <c r="H34" s="10"/>
      <c r="I34" s="11">
        <f>E34*50/C34</f>
        <v>1.6666666666666666E-2</v>
      </c>
      <c r="J34" s="10">
        <f>C34-(E34*1080)</f>
        <v>8531.2197826038428</v>
      </c>
      <c r="K34" s="9"/>
      <c r="L34" s="50">
        <f>(D34-$C4)/$C4</f>
        <v>1.7067361159996959</v>
      </c>
      <c r="M34" s="30"/>
    </row>
    <row r="35" spans="1:14" s="29" customFormat="1">
      <c r="A35" s="64"/>
      <c r="B35" s="21">
        <f>B34+7</f>
        <v>43871</v>
      </c>
      <c r="C35" s="12">
        <f>D34+G34-H34</f>
        <v>13996.532455834427</v>
      </c>
      <c r="D35" s="9">
        <f>C35+(C35*0.05)</f>
        <v>14696.359078626148</v>
      </c>
      <c r="E35" s="9">
        <f>C35/3000</f>
        <v>4.6655108186114758</v>
      </c>
      <c r="F35" s="18">
        <f>(D35-C35)/E35</f>
        <v>149.99999999999994</v>
      </c>
      <c r="G35" s="16"/>
      <c r="H35" s="10"/>
      <c r="I35" s="11">
        <f>E35*50/C35</f>
        <v>1.6666666666666666E-2</v>
      </c>
      <c r="J35" s="10">
        <f>C35-(E35*1080)</f>
        <v>8957.7807717340329</v>
      </c>
      <c r="K35" s="9"/>
      <c r="L35" s="50">
        <f>(D35-$C4)/$C4</f>
        <v>1.8420729217996805</v>
      </c>
    </row>
    <row r="36" spans="1:14" s="29" customFormat="1">
      <c r="A36" s="64"/>
      <c r="B36" s="21">
        <f>B35+7</f>
        <v>43878</v>
      </c>
      <c r="C36" s="12">
        <f>D35+G35-H35</f>
        <v>14696.359078626148</v>
      </c>
      <c r="D36" s="9">
        <f>C36+(C36*0.05)</f>
        <v>15431.177032557456</v>
      </c>
      <c r="E36" s="9">
        <f>C36/3000</f>
        <v>4.8987863595420498</v>
      </c>
      <c r="F36" s="18">
        <f>(D36-C36)/E36</f>
        <v>150.00000000000006</v>
      </c>
      <c r="G36" s="16"/>
      <c r="H36" s="10"/>
      <c r="I36" s="11">
        <f>E36*50/C36</f>
        <v>1.6666666666666666E-2</v>
      </c>
      <c r="J36" s="10">
        <f>C36-(E36*1080)</f>
        <v>9405.6698103207345</v>
      </c>
      <c r="K36" s="9"/>
      <c r="L36" s="50">
        <f>(D36-$C4)/$C4</f>
        <v>1.9841765678896648</v>
      </c>
    </row>
    <row r="37" spans="1:14" s="29" customFormat="1" ht="15.75" thickBot="1">
      <c r="A37" s="65"/>
      <c r="B37" s="21">
        <f>B36+7</f>
        <v>43885</v>
      </c>
      <c r="C37" s="12">
        <f>D36+G36-H36</f>
        <v>15431.177032557456</v>
      </c>
      <c r="D37" s="9">
        <f>C37+(C37*0.05)</f>
        <v>16202.735884185329</v>
      </c>
      <c r="E37" s="9">
        <f>C37/3000</f>
        <v>5.1437256775191518</v>
      </c>
      <c r="F37" s="18">
        <f>(D37-C37)/E37</f>
        <v>150.00000000000006</v>
      </c>
      <c r="G37" s="16"/>
      <c r="H37" s="31"/>
      <c r="I37" s="11">
        <f>E37*50/C37</f>
        <v>1.6666666666666666E-2</v>
      </c>
      <c r="J37" s="10">
        <f>C37-(E37*1080)</f>
        <v>9875.9533008367725</v>
      </c>
      <c r="K37" s="9"/>
      <c r="L37" s="50">
        <f>(D37-$C4)/$C4</f>
        <v>2.1333853962841478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3">
        <v>8</v>
      </c>
      <c r="B39" s="21">
        <f>B37+7</f>
        <v>43892</v>
      </c>
      <c r="C39" s="12">
        <f>D37+G37-H37</f>
        <v>16202.735884185329</v>
      </c>
      <c r="D39" s="9">
        <f>C39+(C39*0.05)</f>
        <v>17012.872678394597</v>
      </c>
      <c r="E39" s="9">
        <f>C39/3000</f>
        <v>5.40091196139511</v>
      </c>
      <c r="F39" s="18">
        <f>(D39-C39)/E39</f>
        <v>150.00000000000017</v>
      </c>
      <c r="G39" s="16"/>
      <c r="H39" s="10"/>
      <c r="I39" s="11">
        <f>E39*50/C39</f>
        <v>1.6666666666666666E-2</v>
      </c>
      <c r="J39" s="10">
        <f>C39-(E39*1080)</f>
        <v>10369.750965878611</v>
      </c>
      <c r="K39" s="9"/>
      <c r="L39" s="50">
        <f>(D39-$C4)/$C4</f>
        <v>2.2900546660983556</v>
      </c>
    </row>
    <row r="40" spans="1:14" s="29" customFormat="1">
      <c r="A40" s="64"/>
      <c r="B40" s="21">
        <f>B39+7</f>
        <v>43899</v>
      </c>
      <c r="C40" s="12">
        <f>D39+G39-H39</f>
        <v>17012.872678394597</v>
      </c>
      <c r="D40" s="9">
        <f>C40+(C40*0.05)</f>
        <v>17863.516312314328</v>
      </c>
      <c r="E40" s="9">
        <f>C40/3000</f>
        <v>5.670957559464866</v>
      </c>
      <c r="F40" s="18">
        <f>(D40-C40)/E40</f>
        <v>150.00000000000031</v>
      </c>
      <c r="G40" s="16"/>
      <c r="H40" s="10"/>
      <c r="I40" s="11">
        <f>E40*50/C40</f>
        <v>1.666666666666667E-2</v>
      </c>
      <c r="J40" s="10">
        <f>C40-(E40*1080)</f>
        <v>10888.238514172543</v>
      </c>
      <c r="K40" s="9"/>
      <c r="L40" s="50">
        <f>(D40-$C4)/$C4</f>
        <v>2.4545573994032739</v>
      </c>
    </row>
    <row r="41" spans="1:14" s="29" customFormat="1">
      <c r="A41" s="64"/>
      <c r="B41" s="21">
        <f>B40+7</f>
        <v>43906</v>
      </c>
      <c r="C41" s="12">
        <f>D40+G40-H40</f>
        <v>17863.516312314328</v>
      </c>
      <c r="D41" s="9">
        <f>C41+(C41*0.05)</f>
        <v>18756.692127930044</v>
      </c>
      <c r="E41" s="9">
        <f>C41/3000</f>
        <v>5.9545054374381099</v>
      </c>
      <c r="F41" s="18">
        <f>(D41-C41)/E41</f>
        <v>149.99999999999986</v>
      </c>
      <c r="G41" s="16"/>
      <c r="H41" s="10"/>
      <c r="I41" s="11">
        <f>E41*50/C41</f>
        <v>1.6666666666666666E-2</v>
      </c>
      <c r="J41" s="10">
        <f>C41-(E41*1080)</f>
        <v>11432.65043988117</v>
      </c>
      <c r="K41" s="9"/>
      <c r="L41" s="50">
        <f>(D41-$C4)/$C4</f>
        <v>2.6272852693734374</v>
      </c>
    </row>
    <row r="42" spans="1:14" s="29" customFormat="1" ht="15.75" thickBot="1">
      <c r="A42" s="65"/>
      <c r="B42" s="21">
        <f>B41+7</f>
        <v>43913</v>
      </c>
      <c r="C42" s="12">
        <f>D41+G41-H41</f>
        <v>18756.692127930044</v>
      </c>
      <c r="D42" s="9">
        <f>C42+(C42*0.05)</f>
        <v>19694.526734326548</v>
      </c>
      <c r="E42" s="9">
        <f>C42/3000</f>
        <v>6.2522307093100151</v>
      </c>
      <c r="F42" s="18">
        <f>(D42-C42)/E42</f>
        <v>150.00000000000023</v>
      </c>
      <c r="G42" s="16"/>
      <c r="H42" s="31"/>
      <c r="I42" s="11">
        <f>E42*50/C42</f>
        <v>1.666666666666667E-2</v>
      </c>
      <c r="J42" s="10">
        <f>C42-(E42*1080)</f>
        <v>12004.282961875228</v>
      </c>
      <c r="K42" s="9"/>
      <c r="L42" s="50">
        <f>(D42-$C4)/$C4</f>
        <v>2.8086495328421095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3">
        <v>9</v>
      </c>
      <c r="B44" s="21">
        <f>B42+7</f>
        <v>43920</v>
      </c>
      <c r="C44" s="12">
        <f>D42+G42-H42</f>
        <v>19694.526734326548</v>
      </c>
      <c r="D44" s="9">
        <f>C44+(C44*0.05)</f>
        <v>20679.253071042876</v>
      </c>
      <c r="E44" s="9">
        <f>C44/3000</f>
        <v>6.5648422447755159</v>
      </c>
      <c r="F44" s="18">
        <f>(D44-C44)/E44</f>
        <v>150.0000000000002</v>
      </c>
      <c r="G44" s="16"/>
      <c r="H44" s="32"/>
      <c r="I44" s="11">
        <f>E44*50/C44</f>
        <v>1.6666666666666666E-2</v>
      </c>
      <c r="J44" s="10">
        <f>C44-(E44*1080)</f>
        <v>12604.49710996899</v>
      </c>
      <c r="K44" s="9"/>
      <c r="L44" s="50">
        <f>(D44-$C4)/$C4</f>
        <v>2.9990820094842152</v>
      </c>
    </row>
    <row r="45" spans="1:14" s="29" customFormat="1">
      <c r="A45" s="64"/>
      <c r="B45" s="21">
        <f>B44+7</f>
        <v>43927</v>
      </c>
      <c r="C45" s="12">
        <f>D44+G44-H44</f>
        <v>20679.253071042876</v>
      </c>
      <c r="D45" s="9">
        <f>C45+(C45*0.05)</f>
        <v>21713.215724595022</v>
      </c>
      <c r="E45" s="9">
        <f>C45/3000</f>
        <v>6.8930843570142919</v>
      </c>
      <c r="F45" s="18">
        <f>(D45-C45)/E45</f>
        <v>150.00000000000026</v>
      </c>
      <c r="G45" s="16"/>
      <c r="H45" s="32"/>
      <c r="I45" s="11">
        <f>E45*50/C45</f>
        <v>1.6666666666666666E-2</v>
      </c>
      <c r="J45" s="10">
        <f>C45-(E45*1080)</f>
        <v>13234.721965467441</v>
      </c>
      <c r="K45" s="9"/>
      <c r="L45" s="50">
        <f>(D45-$C4)/$C4</f>
        <v>3.1990361099584264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21713.215724595022</v>
      </c>
      <c r="D46" s="9">
        <f>C46+(C46*0.05)</f>
        <v>22798.876510824772</v>
      </c>
      <c r="E46" s="9">
        <f>C46/3000</f>
        <v>7.2377385748650074</v>
      </c>
      <c r="F46" s="18">
        <f>(D46-C46)/E46</f>
        <v>149.9999999999998</v>
      </c>
      <c r="G46" s="16"/>
      <c r="H46" s="32"/>
      <c r="I46" s="11">
        <f>E46*50/C46</f>
        <v>1.6666666666666666E-2</v>
      </c>
      <c r="J46" s="10">
        <f>C46-(E46*1080)</f>
        <v>13896.458063740814</v>
      </c>
      <c r="K46" s="9"/>
      <c r="L46" s="50">
        <f>(D46-$C4)/$C4</f>
        <v>3.4089879154563474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22798.876510824772</v>
      </c>
      <c r="D47" s="9">
        <f>C47+(C47*0.05)</f>
        <v>23938.82033636601</v>
      </c>
      <c r="E47" s="9">
        <f>C47/3000</f>
        <v>7.5996255036082569</v>
      </c>
      <c r="F47" s="18">
        <f>(D47-C47)/E47</f>
        <v>150.00000000000003</v>
      </c>
      <c r="G47" s="35"/>
      <c r="H47" s="36"/>
      <c r="I47" s="11">
        <f>E47*50/C47</f>
        <v>1.6666666666666666E-2</v>
      </c>
      <c r="J47" s="10">
        <f>C47-(E47*1080)</f>
        <v>14591.280966927854</v>
      </c>
      <c r="K47" s="9"/>
      <c r="L47" s="50">
        <f>(D47-$C4)/$C4</f>
        <v>3.6294373112291645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3">
        <v>10</v>
      </c>
      <c r="B49" s="21">
        <f>B47+7</f>
        <v>43948</v>
      </c>
      <c r="C49" s="12">
        <f>D47+G47-H47</f>
        <v>23938.82033636601</v>
      </c>
      <c r="D49" s="9">
        <f>C49+(C49*0.05)</f>
        <v>25135.761353184313</v>
      </c>
      <c r="E49" s="9">
        <f>C49/3000</f>
        <v>7.9796067787886704</v>
      </c>
      <c r="F49" s="18">
        <f>(D49-C49)/E49</f>
        <v>150.0000000000002</v>
      </c>
      <c r="G49" s="16"/>
      <c r="H49" s="32"/>
      <c r="I49" s="11">
        <f>E49*50/C49</f>
        <v>1.6666666666666666E-2</v>
      </c>
      <c r="J49" s="10">
        <f>C49-(E49*1080)</f>
        <v>15320.845015274246</v>
      </c>
      <c r="K49" s="9"/>
      <c r="L49" s="50">
        <f>(D49-$C4)/$C4</f>
        <v>3.8609091767906234</v>
      </c>
    </row>
    <row r="50" spans="1:14" s="29" customFormat="1">
      <c r="A50" s="64"/>
      <c r="B50" s="21">
        <f>B49+7</f>
        <v>43955</v>
      </c>
      <c r="C50" s="12">
        <f>D49+G49-H49</f>
        <v>25135.761353184313</v>
      </c>
      <c r="D50" s="9">
        <f>C50+(C50*0.05)</f>
        <v>26392.549420843527</v>
      </c>
      <c r="E50" s="9">
        <f>C50/3000</f>
        <v>8.3785871177281042</v>
      </c>
      <c r="F50" s="18">
        <f>(D50-C50)/E50</f>
        <v>149.9999999999998</v>
      </c>
      <c r="G50" s="16"/>
      <c r="H50" s="32"/>
      <c r="I50" s="11">
        <f>E50*50/C50</f>
        <v>1.6666666666666666E-2</v>
      </c>
      <c r="J50" s="10">
        <f>C50-(E50*1080)</f>
        <v>16086.88726603796</v>
      </c>
      <c r="K50" s="9"/>
      <c r="L50" s="50">
        <f>(D50-$C4)/$C4</f>
        <v>4.1039546356301537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26392.549420843527</v>
      </c>
      <c r="D51" s="9">
        <f>C51+(C51*0.05)</f>
        <v>27712.176891885701</v>
      </c>
      <c r="E51" s="9">
        <f>C51/3000</f>
        <v>8.7975164736145093</v>
      </c>
      <c r="F51" s="18">
        <f>(D51-C51)/E51</f>
        <v>149.99999999999983</v>
      </c>
      <c r="G51" s="16"/>
      <c r="H51" s="32"/>
      <c r="I51" s="11">
        <f>E51*50/C51</f>
        <v>1.666666666666667E-2</v>
      </c>
      <c r="J51" s="10">
        <f>C51-(E51*1080)</f>
        <v>16891.231629339854</v>
      </c>
      <c r="K51" s="9"/>
      <c r="L51" s="50">
        <f>(D51-$C4)/$C4</f>
        <v>4.3591523674116619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27712.176891885701</v>
      </c>
      <c r="D52" s="9">
        <f>C52+(C52*0.05)</f>
        <v>29097.785736479986</v>
      </c>
      <c r="E52" s="9">
        <f>C52/3000</f>
        <v>9.2373922972952336</v>
      </c>
      <c r="F52" s="18">
        <f>(D52-C52)/E52</f>
        <v>149.99999999999991</v>
      </c>
      <c r="G52" s="35"/>
      <c r="H52" s="36"/>
      <c r="I52" s="11">
        <f>E52*50/C52</f>
        <v>1.6666666666666666E-2</v>
      </c>
      <c r="J52" s="10">
        <f>C52-(E52*1080)</f>
        <v>17735.793210806849</v>
      </c>
      <c r="K52" s="9"/>
      <c r="L52" s="50">
        <f>(D52-$C4)/$C4</f>
        <v>4.6271099857822442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3">
        <v>11</v>
      </c>
      <c r="B54" s="21">
        <f>B52+7</f>
        <v>43976</v>
      </c>
      <c r="C54" s="12">
        <f>D52+G52-H52</f>
        <v>29097.785736479986</v>
      </c>
      <c r="D54" s="9">
        <f>C54+(C54*0.05)</f>
        <v>30552.675023303986</v>
      </c>
      <c r="E54" s="9">
        <f>C54/3000</f>
        <v>9.6992619121599954</v>
      </c>
      <c r="F54" s="18">
        <f>(D54-C54)/E54</f>
        <v>150.00000000000009</v>
      </c>
      <c r="G54" s="16"/>
      <c r="H54" s="32"/>
      <c r="I54" s="11">
        <f>E54*50/C54</f>
        <v>1.6666666666666666E-2</v>
      </c>
      <c r="J54" s="10">
        <f>C54-(E54*1080)</f>
        <v>18622.582871347193</v>
      </c>
      <c r="K54" s="9"/>
      <c r="L54" s="50">
        <f>(D54-$C4)/$C4</f>
        <v>4.9084654850713569</v>
      </c>
    </row>
    <row r="55" spans="1:14" s="29" customFormat="1">
      <c r="A55" s="64"/>
      <c r="B55" s="21">
        <f>B54+7</f>
        <v>43983</v>
      </c>
      <c r="C55" s="12">
        <f>D54+G54-H54</f>
        <v>30552.675023303986</v>
      </c>
      <c r="D55" s="9">
        <f>C55+(C55*0.05)</f>
        <v>32080.308774469184</v>
      </c>
      <c r="E55" s="9">
        <f>C55/3000</f>
        <v>10.184225007767996</v>
      </c>
      <c r="F55" s="18">
        <f>(D55-C55)/E55</f>
        <v>149.99999999999989</v>
      </c>
      <c r="G55" s="16"/>
      <c r="H55" s="32"/>
      <c r="I55" s="11">
        <f>E55*50/C55</f>
        <v>1.6666666666666666E-2</v>
      </c>
      <c r="J55" s="10">
        <f>C55-(E55*1080)</f>
        <v>19553.712014914548</v>
      </c>
      <c r="K55" s="9"/>
      <c r="L55" s="50">
        <f>(D55-$C4)/$C4</f>
        <v>5.2038887593249248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32080.308774469184</v>
      </c>
      <c r="D56" s="9">
        <f>C56+(C56*0.05)</f>
        <v>33684.324213192645</v>
      </c>
      <c r="E56" s="9">
        <f>C56/3000</f>
        <v>10.693436258156394</v>
      </c>
      <c r="F56" s="18">
        <f>(D56-C56)/E56</f>
        <v>150.00000000000023</v>
      </c>
      <c r="G56" s="16"/>
      <c r="H56" s="32"/>
      <c r="I56" s="11">
        <f>E56*50/C56</f>
        <v>1.6666666666666666E-2</v>
      </c>
      <c r="J56" s="10">
        <f>C56-(E56*1080)</f>
        <v>20531.39761566028</v>
      </c>
      <c r="K56" s="9"/>
      <c r="L56" s="50">
        <f>(D56-$C4)/$C4</f>
        <v>5.5140831972911712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33684.324213192645</v>
      </c>
      <c r="D57" s="9">
        <f>C57+(C57*0.05)</f>
        <v>35368.540423852275</v>
      </c>
      <c r="E57" s="9">
        <f>C57/3000</f>
        <v>11.228108071064215</v>
      </c>
      <c r="F57" s="18">
        <f>(D57-C57)/E57</f>
        <v>149.99999999999977</v>
      </c>
      <c r="G57" s="35"/>
      <c r="H57" s="36"/>
      <c r="I57" s="11">
        <f>E57*50/C57</f>
        <v>1.6666666666666666E-2</v>
      </c>
      <c r="J57" s="10">
        <f>C57-(E57*1080)</f>
        <v>21557.967496443292</v>
      </c>
      <c r="K57" s="9"/>
      <c r="L57" s="50">
        <f>(D57-$C4)/$C4</f>
        <v>5.8397873571557293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3">
        <v>12</v>
      </c>
      <c r="B59" s="21">
        <f>B57+7</f>
        <v>44004</v>
      </c>
      <c r="C59" s="12">
        <f>D57+G57-H57</f>
        <v>35368.540423852275</v>
      </c>
      <c r="D59" s="9">
        <f>C59+(C59*0.05)</f>
        <v>37136.967445044887</v>
      </c>
      <c r="E59" s="9">
        <f>C59/3000</f>
        <v>11.789513474617426</v>
      </c>
      <c r="F59" s="18">
        <f>(D59-C59)/E59</f>
        <v>149.99999999999986</v>
      </c>
      <c r="G59" s="16"/>
      <c r="H59" s="32"/>
      <c r="I59" s="11">
        <f>E59*50/C59</f>
        <v>1.666666666666667E-2</v>
      </c>
      <c r="J59" s="10">
        <f>C59-(E59*1080)</f>
        <v>22635.865871265458</v>
      </c>
      <c r="K59" s="9"/>
      <c r="L59" s="50">
        <f>(D59-$C4)/$C4</f>
        <v>6.1817767250135152</v>
      </c>
    </row>
    <row r="60" spans="1:14" s="29" customFormat="1">
      <c r="A60" s="64"/>
      <c r="B60" s="21">
        <f>B59+7</f>
        <v>44011</v>
      </c>
      <c r="C60" s="12">
        <f>D59+G59-H59</f>
        <v>37136.967445044887</v>
      </c>
      <c r="D60" s="9">
        <f>C60+(C60*0.05)</f>
        <v>38993.815817297131</v>
      </c>
      <c r="E60" s="9">
        <f>C60/3000</f>
        <v>12.378989148348296</v>
      </c>
      <c r="F60" s="18">
        <f>(D60-C60)/E60</f>
        <v>149.99999999999991</v>
      </c>
      <c r="G60" s="16"/>
      <c r="H60" s="32"/>
      <c r="I60" s="11">
        <f>E60*50/C60</f>
        <v>1.6666666666666666E-2</v>
      </c>
      <c r="J60" s="10">
        <f>C60-(E60*1080)</f>
        <v>23767.659164828729</v>
      </c>
      <c r="K60" s="9"/>
      <c r="L60" s="50">
        <f>(D60-$C4)/$C4</f>
        <v>6.5408655612641908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38993.815817297131</v>
      </c>
      <c r="D61" s="9">
        <f>C61+(C61*0.05)</f>
        <v>40943.506608161988</v>
      </c>
      <c r="E61" s="9">
        <f>C61/3000</f>
        <v>12.997938605765711</v>
      </c>
      <c r="F61" s="18">
        <f>(D61-C61)/E61</f>
        <v>150.00000000000006</v>
      </c>
      <c r="G61" s="16"/>
      <c r="H61" s="32"/>
      <c r="I61" s="11">
        <f>E61*50/C61</f>
        <v>1.666666666666667E-2</v>
      </c>
      <c r="J61" s="10">
        <f>C61-(E61*1080)</f>
        <v>24956.042123070161</v>
      </c>
      <c r="K61" s="9"/>
      <c r="L61" s="50">
        <f>(D61-$C4)/$C4</f>
        <v>6.9179088393274002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40943.506608161988</v>
      </c>
      <c r="D62" s="9">
        <f>C62+(C62*0.05)</f>
        <v>42990.681938570087</v>
      </c>
      <c r="E62" s="9">
        <f>C62/3000</f>
        <v>13.647835536053996</v>
      </c>
      <c r="F62" s="18">
        <f>(D62-C62)/E62</f>
        <v>150</v>
      </c>
      <c r="G62" s="35"/>
      <c r="H62" s="32"/>
      <c r="I62" s="11">
        <f>E62*50/C62</f>
        <v>1.6666666666666666E-2</v>
      </c>
      <c r="J62" s="10">
        <f>C62-(E62*1080)</f>
        <v>26203.844229223672</v>
      </c>
      <c r="K62" s="9"/>
      <c r="L62" s="50">
        <f>(D62-$C4)/$C4</f>
        <v>7.3138042812937707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3">
        <v>13</v>
      </c>
      <c r="B64" s="21">
        <f>B62+7</f>
        <v>44032</v>
      </c>
      <c r="C64" s="12">
        <f>D62+G62-H62</f>
        <v>42990.681938570087</v>
      </c>
      <c r="D64" s="9">
        <f>C64+(C64*0.05)</f>
        <v>45140.21603549859</v>
      </c>
      <c r="E64" s="9">
        <f>C64/3000</f>
        <v>14.330227312856696</v>
      </c>
      <c r="F64" s="18">
        <f>(D64-C64)/E64</f>
        <v>149.99999999999986</v>
      </c>
      <c r="G64" s="16"/>
      <c r="H64" s="32"/>
      <c r="I64" s="11">
        <f>E64*50/C64</f>
        <v>1.6666666666666666E-2</v>
      </c>
      <c r="J64" s="10">
        <f>C64-(E64*1080)</f>
        <v>27514.036440684857</v>
      </c>
      <c r="K64" s="9"/>
      <c r="L64" s="50">
        <f>(D64-$C4)/$C4</f>
        <v>7.729494495358459</v>
      </c>
    </row>
    <row r="65" spans="1:14" s="29" customFormat="1">
      <c r="A65" s="64"/>
      <c r="B65" s="21">
        <f>B64+7</f>
        <v>44039</v>
      </c>
      <c r="C65" s="12">
        <f>D64+G64-H64</f>
        <v>45140.21603549859</v>
      </c>
      <c r="D65" s="9">
        <f>C65+(C65*0.05)</f>
        <v>47397.22683727352</v>
      </c>
      <c r="E65" s="9">
        <f>C65/3000</f>
        <v>15.04673867849953</v>
      </c>
      <c r="F65" s="18">
        <f>(D65-C65)/E65</f>
        <v>150.00000000000003</v>
      </c>
      <c r="G65" s="16"/>
      <c r="H65" s="32"/>
      <c r="I65" s="11">
        <f>E65*50/C65</f>
        <v>1.6666666666666666E-2</v>
      </c>
      <c r="J65" s="10">
        <f>C65-(E65*1080)</f>
        <v>28889.738262719096</v>
      </c>
      <c r="K65" s="9"/>
      <c r="L65" s="50">
        <f>(D65-$C4)/$C4</f>
        <v>8.1659692201263816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47397.22683727352</v>
      </c>
      <c r="D66" s="9">
        <f>C66+(C66*0.05)</f>
        <v>49767.088179137194</v>
      </c>
      <c r="E66" s="9">
        <f>C66/3000</f>
        <v>15.799075612424506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30334.225175855052</v>
      </c>
      <c r="K66" s="9"/>
      <c r="L66" s="50">
        <f>(D66-$C4)/$C4</f>
        <v>8.6242676811327001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49767.088179137194</v>
      </c>
      <c r="D67" s="9">
        <f>C67+(C67*0.05)</f>
        <v>52255.442588094054</v>
      </c>
      <c r="E67" s="9">
        <f>C67/3000</f>
        <v>16.589029393045731</v>
      </c>
      <c r="F67" s="18">
        <f>(D67-C67)/E67</f>
        <v>150.00000000000006</v>
      </c>
      <c r="G67" s="35"/>
      <c r="H67" s="32"/>
      <c r="I67" s="11">
        <f>E67*50/C67</f>
        <v>1.6666666666666666E-2</v>
      </c>
      <c r="J67" s="10">
        <f>C67-(E67*1080)</f>
        <v>31850.936434647803</v>
      </c>
      <c r="K67" s="9"/>
      <c r="L67" s="50">
        <f>(D67-$C4)/$C4</f>
        <v>9.1054810651893359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3">
        <v>14</v>
      </c>
      <c r="B69" s="21">
        <f>B67+7</f>
        <v>44060</v>
      </c>
      <c r="C69" s="12">
        <f>D67+G67-H67</f>
        <v>52255.442588094054</v>
      </c>
      <c r="D69" s="9">
        <f>C69+(C69*0.05)</f>
        <v>54868.214717498755</v>
      </c>
      <c r="E69" s="9">
        <f>C69/3000</f>
        <v>17.418480862698019</v>
      </c>
      <c r="F69" s="18">
        <f>(D69-C69)/E69</f>
        <v>149.99999999999986</v>
      </c>
      <c r="G69" s="16"/>
      <c r="H69" s="32"/>
      <c r="I69" s="11">
        <f>E69*50/C69</f>
        <v>1.6666666666666666E-2</v>
      </c>
      <c r="J69" s="10">
        <f>C69-(E69*1080)</f>
        <v>33443.48325638019</v>
      </c>
      <c r="K69" s="9"/>
      <c r="L69" s="50">
        <f>(D69-$C4)/$C4</f>
        <v>9.610755118448802</v>
      </c>
    </row>
    <row r="70" spans="1:14" s="29" customFormat="1">
      <c r="A70" s="64"/>
      <c r="B70" s="21">
        <f>B69+7</f>
        <v>44067</v>
      </c>
      <c r="C70" s="12">
        <f>D69+G69-H69</f>
        <v>54868.214717498755</v>
      </c>
      <c r="D70" s="9">
        <f>C70+(C70*0.05)</f>
        <v>57611.625453373694</v>
      </c>
      <c r="E70" s="9">
        <f>C70/3000</f>
        <v>18.289404905832917</v>
      </c>
      <c r="F70" s="18">
        <f>(D70-C70)/E70</f>
        <v>150.00000000000006</v>
      </c>
      <c r="G70" s="16"/>
      <c r="H70" s="32"/>
      <c r="I70" s="11">
        <f>E70*50/C70</f>
        <v>1.6666666666666666E-2</v>
      </c>
      <c r="J70" s="10">
        <f>C70-(E70*1080)</f>
        <v>35115.657419199204</v>
      </c>
      <c r="K70" s="9"/>
      <c r="L70" s="50">
        <f>(D70-$C4)/$C4</f>
        <v>10.141292874371242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57611.625453373694</v>
      </c>
      <c r="D71" s="9">
        <f>C71+(C71*0.05)</f>
        <v>60492.206726042379</v>
      </c>
      <c r="E71" s="9">
        <f>C71/3000</f>
        <v>19.203875151124564</v>
      </c>
      <c r="F71" s="18">
        <f>(D71-C71)/E71</f>
        <v>150.00000000000006</v>
      </c>
      <c r="G71" s="16"/>
      <c r="H71" s="32"/>
      <c r="I71" s="11">
        <f>E71*50/C71</f>
        <v>1.6666666666666666E-2</v>
      </c>
      <c r="J71" s="10">
        <f>C71-(E71*1080)</f>
        <v>36871.440290159167</v>
      </c>
      <c r="K71" s="9"/>
      <c r="L71" s="50">
        <f>(D71-$C4)/$C4</f>
        <v>10.698357518089805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60492.206726042379</v>
      </c>
      <c r="D72" s="9">
        <f>C72+(C72*0.05)</f>
        <v>63516.817062344497</v>
      </c>
      <c r="E72" s="9">
        <f>C72/3000</f>
        <v>20.164068908680793</v>
      </c>
      <c r="F72" s="18">
        <f>(D72-C72)/E72</f>
        <v>149.99999999999991</v>
      </c>
      <c r="G72" s="35"/>
      <c r="H72" s="32"/>
      <c r="I72" s="11">
        <f>E72*50/C72</f>
        <v>1.6666666666666666E-2</v>
      </c>
      <c r="J72" s="10">
        <f>C72-(E72*1080)</f>
        <v>38715.012304667121</v>
      </c>
      <c r="K72" s="9"/>
      <c r="L72" s="50">
        <f>(D72-$C4)/$C4</f>
        <v>11.283275393994295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3">
        <v>15</v>
      </c>
      <c r="B74" s="21">
        <f>B72+7</f>
        <v>44088</v>
      </c>
      <c r="C74" s="12">
        <f>D72+G72-H72</f>
        <v>63516.817062344497</v>
      </c>
      <c r="D74" s="9">
        <f>C74+(C74*0.05)</f>
        <v>66692.657915461721</v>
      </c>
      <c r="E74" s="9">
        <f>C74/3000</f>
        <v>21.172272354114831</v>
      </c>
      <c r="F74" s="18">
        <f>(D74-C74)/E74</f>
        <v>150</v>
      </c>
      <c r="G74" s="16"/>
      <c r="H74" s="32"/>
      <c r="I74" s="11">
        <f>E74*50/C74</f>
        <v>1.6666666666666666E-2</v>
      </c>
      <c r="J74" s="10">
        <f>C74-(E74*1080)</f>
        <v>40650.76291990048</v>
      </c>
      <c r="K74" s="9"/>
      <c r="L74" s="50">
        <f>(D74-$C4)/$C4</f>
        <v>11.89743916369401</v>
      </c>
    </row>
    <row r="75" spans="1:14" s="29" customFormat="1">
      <c r="A75" s="64"/>
      <c r="B75" s="21">
        <f>B74+7</f>
        <v>44095</v>
      </c>
      <c r="C75" s="12">
        <f>D74+G74-H74</f>
        <v>66692.657915461721</v>
      </c>
      <c r="D75" s="9">
        <f>C75+(C75*0.05)</f>
        <v>70027.290811234809</v>
      </c>
      <c r="E75" s="9">
        <f>C75/3000</f>
        <v>22.230885971820573</v>
      </c>
      <c r="F75" s="18">
        <f>(D75-C75)/E75</f>
        <v>150.00000000000006</v>
      </c>
      <c r="G75" s="16"/>
      <c r="H75" s="32"/>
      <c r="I75" s="11">
        <f>E75*50/C75</f>
        <v>1.6666666666666666E-2</v>
      </c>
      <c r="J75" s="10">
        <f>C75-(E75*1080)</f>
        <v>42683.301065895503</v>
      </c>
      <c r="K75" s="9"/>
      <c r="L75" s="50">
        <f>(D75-$C4)/$C4</f>
        <v>12.54231112187871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70027.290811234809</v>
      </c>
      <c r="D76" s="9">
        <f>C76+(C76*0.05)</f>
        <v>73528.655351796551</v>
      </c>
      <c r="E76" s="9">
        <f>C76/3000</f>
        <v>23.342430270411604</v>
      </c>
      <c r="F76" s="18">
        <f>(D76-C76)/E76</f>
        <v>150.00000000000009</v>
      </c>
      <c r="G76" s="16"/>
      <c r="H76" s="32"/>
      <c r="I76" s="11">
        <f>E76*50/C76</f>
        <v>1.666666666666667E-2</v>
      </c>
      <c r="J76" s="10">
        <f>C76-(E76*1080)</f>
        <v>44817.466119190271</v>
      </c>
      <c r="K76" s="9"/>
      <c r="L76" s="50">
        <f>(D76-$C4)/$C4</f>
        <v>13.219426677972645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73528.655351796551</v>
      </c>
      <c r="D77" s="9">
        <f>C77+(C77*0.05)</f>
        <v>77205.088119386375</v>
      </c>
      <c r="E77" s="9">
        <f>C77/3000</f>
        <v>24.509551783932185</v>
      </c>
      <c r="F77" s="18">
        <f>(D77-C77)/E77</f>
        <v>149.99999999999986</v>
      </c>
      <c r="G77" s="35"/>
      <c r="H77" s="32"/>
      <c r="I77" s="11">
        <f>E77*50/C77</f>
        <v>1.6666666666666666E-2</v>
      </c>
      <c r="J77" s="10">
        <f>C77-(E77*1080)</f>
        <v>47058.339425149796</v>
      </c>
      <c r="K77" s="9"/>
      <c r="L77" s="50">
        <f>(D77-$C4)/$C4</f>
        <v>13.930398011871278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3">
        <v>16</v>
      </c>
      <c r="B79" s="21">
        <f>B77+7</f>
        <v>44116</v>
      </c>
      <c r="C79" s="12">
        <f>D77+G77-H77</f>
        <v>77205.088119386375</v>
      </c>
      <c r="D79" s="9">
        <f>C79+(C79*0.05)</f>
        <v>81065.342525355692</v>
      </c>
      <c r="E79" s="9">
        <f>C79/3000</f>
        <v>25.735029373128793</v>
      </c>
      <c r="F79" s="18">
        <f>(D79-C79)/E79</f>
        <v>149.99999999999994</v>
      </c>
      <c r="G79" s="16"/>
      <c r="H79" s="32"/>
      <c r="I79" s="11">
        <f>E79*50/C79</f>
        <v>1.6666666666666666E-2</v>
      </c>
      <c r="J79" s="10">
        <f>C79-(E79*1080)</f>
        <v>49411.256396407276</v>
      </c>
      <c r="K79" s="9"/>
      <c r="L79" s="50">
        <f>(D79-$C4)/$C4</f>
        <v>14.676917912464841</v>
      </c>
    </row>
    <row r="80" spans="1:14" s="29" customFormat="1">
      <c r="A80" s="64"/>
      <c r="B80" s="21">
        <f>B79+7</f>
        <v>44123</v>
      </c>
      <c r="C80" s="12">
        <f>D79+G79-H79</f>
        <v>81065.342525355692</v>
      </c>
      <c r="D80" s="9">
        <f>C80+(C80*0.05)</f>
        <v>85118.609651623483</v>
      </c>
      <c r="E80" s="9">
        <f>C80/3000</f>
        <v>27.02178084178523</v>
      </c>
      <c r="F80" s="18">
        <f>(D80-C80)/E80</f>
        <v>150.00000000000023</v>
      </c>
      <c r="G80" s="16"/>
      <c r="H80" s="32"/>
      <c r="I80" s="11">
        <f>E80*50/C80</f>
        <v>1.6666666666666666E-2</v>
      </c>
      <c r="J80" s="10">
        <f>C80-(E80*1080)</f>
        <v>51881.819216227639</v>
      </c>
      <c r="K80" s="9"/>
      <c r="L80" s="50">
        <f>(D80-$C4)/$C4</f>
        <v>15.460763808088084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85118.609651623483</v>
      </c>
      <c r="D81" s="9">
        <f>C81+(C81*0.05)</f>
        <v>89374.540134204653</v>
      </c>
      <c r="E81" s="9">
        <f>C81/3000</f>
        <v>28.372869883874493</v>
      </c>
      <c r="F81" s="18">
        <f>(D81-C81)/E81</f>
        <v>149.99999999999989</v>
      </c>
      <c r="G81" s="16"/>
      <c r="H81" s="32"/>
      <c r="I81" s="11">
        <f>E81*50/C81</f>
        <v>1.6666666666666666E-2</v>
      </c>
      <c r="J81" s="10">
        <f>C81-(E81*1080)</f>
        <v>54475.910177039026</v>
      </c>
      <c r="K81" s="9"/>
      <c r="L81" s="50">
        <f>(D81-$C4)/$C4</f>
        <v>16.283801998492489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89374.540134204653</v>
      </c>
      <c r="D82" s="9">
        <f>C82+(C82*0.05)</f>
        <v>93843.26714091489</v>
      </c>
      <c r="E82" s="9">
        <f>C82/3000</f>
        <v>29.791513378068217</v>
      </c>
      <c r="F82" s="18">
        <f>(D82-C82)/E82</f>
        <v>150.00000000000011</v>
      </c>
      <c r="G82" s="35"/>
      <c r="H82" s="32"/>
      <c r="I82" s="11">
        <f>E82*50/C82</f>
        <v>1.6666666666666666E-2</v>
      </c>
      <c r="J82" s="10">
        <f>C82-(E82*1080)</f>
        <v>57199.705685890978</v>
      </c>
      <c r="K82" s="9"/>
      <c r="L82" s="50">
        <f>(D82-$C4)/$C4</f>
        <v>17.147992098417113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93843.26714091489</v>
      </c>
      <c r="D84" s="9">
        <f>C84+(C84*0.05)</f>
        <v>98535.430497960639</v>
      </c>
      <c r="E84" s="9">
        <f>C84/3000</f>
        <v>31.28108904697163</v>
      </c>
      <c r="F84" s="18">
        <f>(D84-C84)/E84</f>
        <v>150.00000000000014</v>
      </c>
      <c r="G84" s="16"/>
      <c r="H84" s="32">
        <f>IF(D84&gt;C84,D84*0.03,0)</f>
        <v>2956.0629149388192</v>
      </c>
      <c r="I84" s="11">
        <f>E84*50/C84</f>
        <v>1.6666666666666666E-2</v>
      </c>
      <c r="J84" s="10">
        <f>C84-(E84*1080)</f>
        <v>60059.690970185533</v>
      </c>
      <c r="K84" s="9"/>
      <c r="L84" s="50"/>
    </row>
    <row r="85" spans="1:14" s="29" customFormat="1">
      <c r="A85" s="64"/>
      <c r="B85" s="21">
        <f>B84+7</f>
        <v>44151</v>
      </c>
      <c r="C85" s="12">
        <f>D84+G84-H84</f>
        <v>95579.367583021813</v>
      </c>
      <c r="D85" s="9">
        <f>C85+(C85*0.05)</f>
        <v>100358.3359621729</v>
      </c>
      <c r="E85" s="9">
        <f>C85/3000</f>
        <v>31.859789194340603</v>
      </c>
      <c r="F85" s="18">
        <f>(D85-C85)/E85</f>
        <v>150</v>
      </c>
      <c r="G85" s="16"/>
      <c r="H85" s="32">
        <f>IF(D85&gt;C85,D85*0.03,0)</f>
        <v>3010.7500788651869</v>
      </c>
      <c r="I85" s="11">
        <f>E85*50/C85</f>
        <v>1.6666666666666666E-2</v>
      </c>
      <c r="J85" s="10">
        <f>C85-(E85*1080)</f>
        <v>61170.795253133962</v>
      </c>
      <c r="K85" s="9"/>
      <c r="L85" s="50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97347.585883307722</v>
      </c>
      <c r="D86" s="9">
        <f>C86+(C86*0.05)</f>
        <v>102214.9651774731</v>
      </c>
      <c r="E86" s="9">
        <f>C86/3000</f>
        <v>32.44919529443591</v>
      </c>
      <c r="F86" s="18">
        <f>(D86-C86)/E86</f>
        <v>149.99999999999983</v>
      </c>
      <c r="G86" s="16"/>
      <c r="H86" s="32">
        <f>IF(D86&gt;C86,D86*0.03,0)</f>
        <v>3066.4489553241929</v>
      </c>
      <c r="I86" s="11">
        <f>E86*50/C86</f>
        <v>1.6666666666666666E-2</v>
      </c>
      <c r="J86" s="10">
        <f>C86-(E86*1080)</f>
        <v>62302.454965316938</v>
      </c>
      <c r="K86" s="9"/>
      <c r="L86" s="50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99148.516222148915</v>
      </c>
      <c r="D87" s="9">
        <f>C87+(C87*0.05)</f>
        <v>104105.94203325636</v>
      </c>
      <c r="E87" s="9">
        <f>C87/3000</f>
        <v>33.049505407382973</v>
      </c>
      <c r="F87" s="18">
        <f>(D87-C87)/E87</f>
        <v>149.99999999999997</v>
      </c>
      <c r="G87" s="35"/>
      <c r="H87" s="32">
        <f>IF(D87&gt;C87,D87*0.04,0)</f>
        <v>4164.2376813302544</v>
      </c>
      <c r="I87" s="11">
        <f>E87*50/C87</f>
        <v>1.6666666666666666E-2</v>
      </c>
      <c r="J87" s="10">
        <f>C87-(E87*1080)</f>
        <v>63455.050382175301</v>
      </c>
      <c r="K87" s="9">
        <f>K82+SUM(H84:H87)</f>
        <v>13197.499630458453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3">
        <v>18</v>
      </c>
      <c r="B89" s="21">
        <f>B87+7</f>
        <v>44172</v>
      </c>
      <c r="C89" s="12">
        <f>D87+G87-H87</f>
        <v>99941.704351926106</v>
      </c>
      <c r="D89" s="9">
        <f>C89+(C89*0.05)</f>
        <v>104938.78956952241</v>
      </c>
      <c r="E89" s="9">
        <f>C89/3000</f>
        <v>33.313901450642035</v>
      </c>
      <c r="F89" s="18">
        <f>(D89-C89)/E89</f>
        <v>150.00000000000009</v>
      </c>
      <c r="G89" s="16"/>
      <c r="H89" s="32">
        <f>IF(D89&gt;C89,D89*0.03,0)</f>
        <v>3148.1636870856723</v>
      </c>
      <c r="I89" s="11">
        <f>E89*50/C89</f>
        <v>1.6666666666666666E-2</v>
      </c>
      <c r="J89" s="10">
        <f>C89-(E89*1080)</f>
        <v>63962.690785232706</v>
      </c>
      <c r="K89" s="9"/>
      <c r="L89" s="50"/>
    </row>
    <row r="90" spans="1:14" s="29" customFormat="1">
      <c r="A90" s="64"/>
      <c r="B90" s="21">
        <f>B89+7</f>
        <v>44179</v>
      </c>
      <c r="C90" s="12">
        <f>D89+G89-H89</f>
        <v>101790.62588243674</v>
      </c>
      <c r="D90" s="9">
        <f>C90+(C90*0.05)</f>
        <v>106880.15717655858</v>
      </c>
      <c r="E90" s="9">
        <f>C90/3000</f>
        <v>33.930208627478912</v>
      </c>
      <c r="F90" s="18">
        <f>(D90-C90)/E90</f>
        <v>150.0000000000002</v>
      </c>
      <c r="G90" s="16"/>
      <c r="H90" s="32">
        <f>IF(D90&gt;C90,D90*0.03,0)</f>
        <v>3206.4047152967573</v>
      </c>
      <c r="I90" s="11">
        <f>E90*50/C90</f>
        <v>1.6666666666666666E-2</v>
      </c>
      <c r="J90" s="10">
        <f>C90-(E90*1080)</f>
        <v>65146.000564759517</v>
      </c>
      <c r="K90" s="9"/>
      <c r="L90" s="50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103673.75246126183</v>
      </c>
      <c r="D91" s="9">
        <f>C91+(C91*0.05)</f>
        <v>108857.44008432492</v>
      </c>
      <c r="E91" s="9">
        <f>C91/3000</f>
        <v>34.557917487087273</v>
      </c>
      <c r="F91" s="18">
        <f>(D91-C91)/E91</f>
        <v>149.99999999999991</v>
      </c>
      <c r="G91" s="16"/>
      <c r="H91" s="32">
        <f>IF(D91&gt;C91,D91*0.03,0)</f>
        <v>3265.7232025297476</v>
      </c>
      <c r="I91" s="11">
        <f>E91*50/C91</f>
        <v>1.6666666666666666E-2</v>
      </c>
      <c r="J91" s="10">
        <f>C91-(E91*1080)</f>
        <v>66351.201575207582</v>
      </c>
      <c r="K91" s="9"/>
      <c r="L91" s="50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105591.71688179518</v>
      </c>
      <c r="D92" s="9">
        <f>C92+(C92*0.05)</f>
        <v>110871.30272588493</v>
      </c>
      <c r="E92" s="9">
        <f>C92/3000</f>
        <v>35.197238960598391</v>
      </c>
      <c r="F92" s="18">
        <f>(D92-C92)/E92</f>
        <v>149.99999999999997</v>
      </c>
      <c r="G92" s="35"/>
      <c r="H92" s="32">
        <f>IF(D92&gt;C92,D92*0.04,0)</f>
        <v>4434.852109035397</v>
      </c>
      <c r="I92" s="11">
        <f>E92*50/C92</f>
        <v>1.6666666666666666E-2</v>
      </c>
      <c r="J92" s="10">
        <f>C92-(E92*1080)</f>
        <v>67578.698804348911</v>
      </c>
      <c r="K92" s="9">
        <f>K87+SUM(H89:H92)</f>
        <v>27252.643344406028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3">
        <v>19</v>
      </c>
      <c r="B94" s="21">
        <f>B92+7</f>
        <v>44200</v>
      </c>
      <c r="C94" s="12">
        <f>D92+G92-H92</f>
        <v>106436.45061684953</v>
      </c>
      <c r="D94" s="9">
        <f>C94+(C94*0.05)</f>
        <v>111758.273147692</v>
      </c>
      <c r="E94" s="9">
        <f>C94/3000</f>
        <v>35.478816872283176</v>
      </c>
      <c r="F94" s="18">
        <f>(D94-C94)/E94</f>
        <v>149.99999999999991</v>
      </c>
      <c r="G94" s="16"/>
      <c r="H94" s="32">
        <f>IF(D94&gt;C94,D94*0.03,0)</f>
        <v>3352.7481944307601</v>
      </c>
      <c r="I94" s="11">
        <f>E94*50/C94</f>
        <v>1.6666666666666666E-2</v>
      </c>
      <c r="J94" s="10">
        <f>C94-(E94*1080)</f>
        <v>68119.32839478369</v>
      </c>
      <c r="K94" s="9"/>
      <c r="L94" s="50"/>
    </row>
    <row r="95" spans="1:14" s="29" customFormat="1">
      <c r="A95" s="64"/>
      <c r="B95" s="21">
        <f>B94+7</f>
        <v>44207</v>
      </c>
      <c r="C95" s="12">
        <f>D94+G94-H94</f>
        <v>108405.52495326124</v>
      </c>
      <c r="D95" s="9">
        <f>C95+(C95*0.05)</f>
        <v>113825.8012009243</v>
      </c>
      <c r="E95" s="9">
        <f>C95/3000</f>
        <v>36.135174984420409</v>
      </c>
      <c r="F95" s="18">
        <f>(D95-C95)/E95</f>
        <v>149.99999999999994</v>
      </c>
      <c r="G95" s="16"/>
      <c r="H95" s="32">
        <f>IF(D95&gt;C95,D95*0.03,0)</f>
        <v>3414.7740360277289</v>
      </c>
      <c r="I95" s="11">
        <f>E95*50/C95</f>
        <v>1.6666666666666666E-2</v>
      </c>
      <c r="J95" s="10">
        <f>C95-(E95*1080)</f>
        <v>69379.535970087192</v>
      </c>
      <c r="K95" s="9"/>
      <c r="L95" s="50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110411.02716489657</v>
      </c>
      <c r="D96" s="9">
        <f>C96+(C96*0.05)</f>
        <v>115931.5785231414</v>
      </c>
      <c r="E96" s="9">
        <f>C96/3000</f>
        <v>36.803675721632189</v>
      </c>
      <c r="F96" s="18">
        <f>(D96-C96)/E96</f>
        <v>150.00000000000011</v>
      </c>
      <c r="G96" s="16"/>
      <c r="H96" s="32">
        <f>IF(D96&gt;C96,D96*0.03,0)</f>
        <v>3477.9473556942421</v>
      </c>
      <c r="I96" s="11">
        <f>E96*50/C96</f>
        <v>1.6666666666666666E-2</v>
      </c>
      <c r="J96" s="10">
        <f>C96-(E96*1080)</f>
        <v>70663.057385533815</v>
      </c>
      <c r="K96" s="9"/>
      <c r="L96" s="50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112453.63116744717</v>
      </c>
      <c r="D97" s="9">
        <f>C97+(C97*0.05)</f>
        <v>118076.31272581953</v>
      </c>
      <c r="E97" s="9">
        <f>C97/3000</f>
        <v>37.484543722482385</v>
      </c>
      <c r="F97" s="18">
        <f>(D97-C97)/E97</f>
        <v>150.0000000000002</v>
      </c>
      <c r="G97" s="35"/>
      <c r="H97" s="32">
        <f>IF(D97&gt;C97,D97*0.04,0)</f>
        <v>4723.052509032781</v>
      </c>
      <c r="I97" s="11">
        <f>E97*50/C97</f>
        <v>1.6666666666666666E-2</v>
      </c>
      <c r="J97" s="10">
        <f>C97-(E97*1080)</f>
        <v>71970.32394716618</v>
      </c>
      <c r="K97" s="9">
        <f>K92+SUM(H94:H97)</f>
        <v>42221.165439591539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3">
        <v>20</v>
      </c>
      <c r="B99" s="21">
        <f>B97+7</f>
        <v>44228</v>
      </c>
      <c r="C99" s="12">
        <f>D97+G97-H97</f>
        <v>113353.26021678674</v>
      </c>
      <c r="D99" s="9">
        <f>C99+(C99*0.05)</f>
        <v>119020.92322762609</v>
      </c>
      <c r="E99" s="9">
        <f>C99/3000</f>
        <v>37.78442007226225</v>
      </c>
      <c r="F99" s="18">
        <f>(D99-C99)/E99</f>
        <v>150.00000000000017</v>
      </c>
      <c r="G99" s="16"/>
      <c r="H99" s="32">
        <f>IF(D99&gt;C99,D99*0.03,0)</f>
        <v>3570.6276968287825</v>
      </c>
      <c r="I99" s="11">
        <f>E99*50/C99</f>
        <v>1.6666666666666666E-2</v>
      </c>
      <c r="J99" s="10">
        <f>C99-(E99*1080)</f>
        <v>72546.086538743519</v>
      </c>
      <c r="K99" s="9"/>
      <c r="L99" s="50"/>
    </row>
    <row r="100" spans="1:14" s="29" customFormat="1">
      <c r="A100" s="64"/>
      <c r="B100" s="21">
        <f>B99+7</f>
        <v>44235</v>
      </c>
      <c r="C100" s="12">
        <f>D99+G99-H99</f>
        <v>115450.2955307973</v>
      </c>
      <c r="D100" s="9">
        <f>C100+(C100*0.05)</f>
        <v>121222.81030733717</v>
      </c>
      <c r="E100" s="9">
        <f>C100/3000</f>
        <v>38.483431843599099</v>
      </c>
      <c r="F100" s="18">
        <f>(D100-C100)/E100</f>
        <v>150.0000000000002</v>
      </c>
      <c r="G100" s="16"/>
      <c r="H100" s="32">
        <f>IF(D100&gt;C100,D100*0.03,0)</f>
        <v>3636.6843092201152</v>
      </c>
      <c r="I100" s="11">
        <f>E100*50/C100</f>
        <v>1.6666666666666666E-2</v>
      </c>
      <c r="J100" s="10">
        <f>C100-(E100*1080)</f>
        <v>73888.189139710274</v>
      </c>
      <c r="K100" s="9"/>
      <c r="L100" s="50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117586.12599811706</v>
      </c>
      <c r="D101" s="9">
        <f>C101+(C101*0.05)</f>
        <v>123465.4322980229</v>
      </c>
      <c r="E101" s="9">
        <f>C101/3000</f>
        <v>39.195375332705687</v>
      </c>
      <c r="F101" s="18">
        <f>(D101-C101)/E101</f>
        <v>149.9999999999998</v>
      </c>
      <c r="G101" s="16"/>
      <c r="H101" s="32">
        <f>IF(D101&gt;C101,D101*0.03,0)</f>
        <v>3703.962968940687</v>
      </c>
      <c r="I101" s="11">
        <f>E101*50/C101</f>
        <v>1.6666666666666666E-2</v>
      </c>
      <c r="J101" s="10">
        <f>C101-(E101*1080)</f>
        <v>75255.120638794906</v>
      </c>
      <c r="K101" s="9"/>
      <c r="L101" s="50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119761.46932908222</v>
      </c>
      <c r="D102" s="9">
        <f>C102+(C102*0.05)</f>
        <v>125749.54279553633</v>
      </c>
      <c r="E102" s="9">
        <f>C102/3000</f>
        <v>39.920489776360739</v>
      </c>
      <c r="F102" s="18">
        <f>(D102-C102)/E102</f>
        <v>149.99999999999994</v>
      </c>
      <c r="G102" s="35"/>
      <c r="H102" s="32">
        <f>IF(D102&gt;C102,D102*0.04,0)</f>
        <v>5029.9817118214532</v>
      </c>
      <c r="I102" s="11">
        <f>E102*50/C102</f>
        <v>1.6666666666666666E-2</v>
      </c>
      <c r="J102" s="10">
        <f>C102-(E102*1080)</f>
        <v>76647.340370612626</v>
      </c>
      <c r="K102" s="9">
        <f>K97+SUM(H99:H102)</f>
        <v>58162.422126402576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3">
        <v>21</v>
      </c>
      <c r="B104" s="21">
        <f>B102+7</f>
        <v>44256</v>
      </c>
      <c r="C104" s="12">
        <f>D102+G102-H102</f>
        <v>120719.56108371487</v>
      </c>
      <c r="D104" s="9">
        <f>C104+(C104*0.05)</f>
        <v>126755.53913790062</v>
      </c>
      <c r="E104" s="9">
        <f>C104/3000</f>
        <v>40.239853694571622</v>
      </c>
      <c r="F104" s="18">
        <f>(D104-C104)/E104</f>
        <v>150.00000000000009</v>
      </c>
      <c r="G104" s="16"/>
      <c r="H104" s="32">
        <f>IF(D104&gt;C104,D104*0.03,0)</f>
        <v>3802.6661741370185</v>
      </c>
      <c r="I104" s="11">
        <f>E104*50/C104</f>
        <v>1.6666666666666666E-2</v>
      </c>
      <c r="J104" s="10">
        <f>C104-(E104*1080)</f>
        <v>77260.519093577517</v>
      </c>
      <c r="K104" s="9"/>
      <c r="L104" s="50"/>
    </row>
    <row r="105" spans="1:14" s="29" customFormat="1">
      <c r="A105" s="64"/>
      <c r="B105" s="21">
        <f>B104+7</f>
        <v>44263</v>
      </c>
      <c r="C105" s="12">
        <f>D104+G104-H104</f>
        <v>122952.8729637636</v>
      </c>
      <c r="D105" s="9">
        <f>C105+(C105*0.05)</f>
        <v>129100.51661195178</v>
      </c>
      <c r="E105" s="9">
        <f>C105/3000</f>
        <v>40.984290987921199</v>
      </c>
      <c r="F105" s="18">
        <f>(D105-C105)/E105</f>
        <v>150.00000000000009</v>
      </c>
      <c r="G105" s="16"/>
      <c r="H105" s="32">
        <f>IF(D105&gt;C105,D105*0.03,0)</f>
        <v>3873.0154983585535</v>
      </c>
      <c r="I105" s="11">
        <f>E105*50/C105</f>
        <v>1.6666666666666663E-2</v>
      </c>
      <c r="J105" s="10">
        <f>C105-(E105*1080)</f>
        <v>78689.8386968087</v>
      </c>
      <c r="K105" s="9"/>
      <c r="L105" s="50"/>
    </row>
    <row r="106" spans="1:14" s="29" customFormat="1">
      <c r="A106" s="64"/>
      <c r="B106" s="21">
        <f>B105+7</f>
        <v>44270</v>
      </c>
      <c r="C106" s="12">
        <f>D105+G105-H105</f>
        <v>125227.50111359323</v>
      </c>
      <c r="D106" s="9">
        <f>C106+(C106*0.05)</f>
        <v>131488.8761692729</v>
      </c>
      <c r="E106" s="9">
        <f>C106/3000</f>
        <v>41.742500371197742</v>
      </c>
      <c r="F106" s="18">
        <f>(D106-C106)/E106</f>
        <v>150.00000000000028</v>
      </c>
      <c r="G106" s="16"/>
      <c r="H106" s="32">
        <f>IF(D106&gt;C106,D106*0.03,0)</f>
        <v>3944.6662850781868</v>
      </c>
      <c r="I106" s="11">
        <f>E106*50/C106</f>
        <v>1.6666666666666666E-2</v>
      </c>
      <c r="J106" s="10">
        <f>C106-(E106*1080)</f>
        <v>80145.60071269967</v>
      </c>
      <c r="K106" s="9"/>
      <c r="L106" s="50"/>
    </row>
    <row r="107" spans="1:14" s="29" customFormat="1" ht="15.75" thickBot="1">
      <c r="A107" s="65"/>
      <c r="B107" s="21">
        <f>B106+7</f>
        <v>44277</v>
      </c>
      <c r="C107" s="12">
        <f>D106+G106-H106</f>
        <v>127544.20988419472</v>
      </c>
      <c r="D107" s="9">
        <f>C107+(C107*0.05)</f>
        <v>133921.42037840444</v>
      </c>
      <c r="E107" s="9">
        <f>C107/3000</f>
        <v>42.514736628064902</v>
      </c>
      <c r="F107" s="18">
        <f>(D107-C107)/E107</f>
        <v>149.99999999999966</v>
      </c>
      <c r="G107" s="16"/>
      <c r="H107" s="32">
        <f>IF(D107&gt;C107,D107*0.04,0)</f>
        <v>5356.8568151361778</v>
      </c>
      <c r="I107" s="11">
        <f>E107*50/C107</f>
        <v>1.6666666666666666E-2</v>
      </c>
      <c r="J107" s="10">
        <f>C107-(E107*1080)</f>
        <v>81628.294325884621</v>
      </c>
      <c r="K107" s="9">
        <f>K102+SUM(H104:H107)</f>
        <v>75139.626899112511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3">
        <v>22</v>
      </c>
      <c r="B109" s="21">
        <f>B107+7</f>
        <v>44284</v>
      </c>
      <c r="C109" s="12">
        <f>D107+G107-H107</f>
        <v>128564.56356326825</v>
      </c>
      <c r="D109" s="9">
        <f>C109+(C109*0.05)</f>
        <v>134992.79174143166</v>
      </c>
      <c r="E109" s="9">
        <f>C109/3000</f>
        <v>42.854854521089415</v>
      </c>
      <c r="F109" s="18">
        <f>(D109-C109)/E109</f>
        <v>149.99999999999991</v>
      </c>
      <c r="G109" s="16"/>
      <c r="H109" s="32">
        <f>IF(D109&gt;C109,D109*0.03,0)</f>
        <v>4049.7837522429495</v>
      </c>
      <c r="I109" s="11">
        <f>E109*50/C109</f>
        <v>1.6666666666666666E-2</v>
      </c>
      <c r="J109" s="10">
        <f>C109-(E109*1080)</f>
        <v>82281.320680491684</v>
      </c>
      <c r="K109" s="9"/>
      <c r="L109" s="50"/>
    </row>
    <row r="110" spans="1:14" s="29" customFormat="1">
      <c r="A110" s="64"/>
      <c r="B110" s="21">
        <f>B109+7</f>
        <v>44291</v>
      </c>
      <c r="C110" s="12">
        <f>D109+G109-H109</f>
        <v>130943.00798918871</v>
      </c>
      <c r="D110" s="9">
        <f>C110+(C110*0.05)</f>
        <v>137490.15838864815</v>
      </c>
      <c r="E110" s="9">
        <f>C110/3000</f>
        <v>43.647669329729574</v>
      </c>
      <c r="F110" s="18">
        <f>(D110-C110)/E110</f>
        <v>150.00000000000006</v>
      </c>
      <c r="G110" s="16"/>
      <c r="H110" s="32">
        <f>IF(D110&gt;C110,D110*0.03,0)</f>
        <v>4124.7047516594448</v>
      </c>
      <c r="I110" s="11">
        <f>E110*50/C110</f>
        <v>1.6666666666666666E-2</v>
      </c>
      <c r="J110" s="10">
        <f>C110-(E110*1080)</f>
        <v>83803.525113080774</v>
      </c>
      <c r="K110" s="9"/>
      <c r="L110" s="50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133365.45363698871</v>
      </c>
      <c r="D111" s="9">
        <f>C111+(C111*0.05)</f>
        <v>140033.72631883813</v>
      </c>
      <c r="E111" s="9">
        <f>C111/3000</f>
        <v>44.455151212329568</v>
      </c>
      <c r="F111" s="18">
        <f>(D111-C111)/E111</f>
        <v>149.9999999999998</v>
      </c>
      <c r="G111" s="16"/>
      <c r="H111" s="32">
        <f>IF(D111&gt;C111,D111*0.03,0)</f>
        <v>4201.0117895651438</v>
      </c>
      <c r="I111" s="11">
        <f>E111*50/C111</f>
        <v>1.6666666666666666E-2</v>
      </c>
      <c r="J111" s="10">
        <f>C111-(E111*1080)</f>
        <v>85353.890327672765</v>
      </c>
      <c r="K111" s="9"/>
      <c r="L111" s="50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135832.71452927298</v>
      </c>
      <c r="D112" s="9">
        <f>C112+(C112*0.05)</f>
        <v>142624.35025573664</v>
      </c>
      <c r="E112" s="9">
        <f>C112/3000</f>
        <v>45.277571509757664</v>
      </c>
      <c r="F112" s="18">
        <f>(D112-C112)/E112</f>
        <v>150.00000000000026</v>
      </c>
      <c r="G112" s="35"/>
      <c r="H112" s="32">
        <f>IF(D112&gt;C112,D112*0.04,0)</f>
        <v>5704.9740102294663</v>
      </c>
      <c r="I112" s="11">
        <f>E112*50/C112</f>
        <v>1.6666666666666666E-2</v>
      </c>
      <c r="J112" s="10">
        <f>C112-(E112*1080)</f>
        <v>86932.937298734701</v>
      </c>
      <c r="K112" s="9">
        <f>K107+SUM(H109:H112)</f>
        <v>93220.101202809514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3">
        <v>23</v>
      </c>
      <c r="B114" s="21">
        <f>B112+7</f>
        <v>44312</v>
      </c>
      <c r="C114" s="12">
        <f>D112+G112-H112</f>
        <v>136919.37624550718</v>
      </c>
      <c r="D114" s="9">
        <f>C114+(C114*0.05)</f>
        <v>143765.34505778254</v>
      </c>
      <c r="E114" s="9">
        <f>C114/3000</f>
        <v>45.639792081835729</v>
      </c>
      <c r="F114" s="18">
        <f>(D114-C114)/E114</f>
        <v>149.99999999999997</v>
      </c>
      <c r="G114" s="16"/>
      <c r="H114" s="32">
        <f>IF(D114&gt;C114,D114*0.03,0)</f>
        <v>4312.9603517334763</v>
      </c>
      <c r="I114" s="11">
        <f>E114*50/C114</f>
        <v>1.6666666666666666E-2</v>
      </c>
      <c r="J114" s="10">
        <f>C114-(E114*1080)</f>
        <v>87628.400797124603</v>
      </c>
      <c r="K114" s="9"/>
      <c r="L114" s="50"/>
    </row>
    <row r="115" spans="1:14" s="29" customFormat="1">
      <c r="A115" s="64"/>
      <c r="B115" s="21">
        <f>B114+7</f>
        <v>44319</v>
      </c>
      <c r="C115" s="12">
        <f>D114+G114-H114</f>
        <v>139452.38470604905</v>
      </c>
      <c r="D115" s="9">
        <f>C115+(C115*0.05)</f>
        <v>146425.00394135149</v>
      </c>
      <c r="E115" s="9">
        <f>C115/3000</f>
        <v>46.484128235349687</v>
      </c>
      <c r="F115" s="18">
        <f>(D115-C115)/E115</f>
        <v>149.99999999999969</v>
      </c>
      <c r="G115" s="16"/>
      <c r="H115" s="32">
        <f>IF(D115&gt;C115,D115*0.03,0)</f>
        <v>4392.7501182405449</v>
      </c>
      <c r="I115" s="11">
        <f>E115*50/C115</f>
        <v>1.666666666666667E-2</v>
      </c>
      <c r="J115" s="10">
        <f>C115-(E115*1080)</f>
        <v>89249.526211871387</v>
      </c>
      <c r="K115" s="9"/>
      <c r="L115" s="50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142032.25382311095</v>
      </c>
      <c r="D116" s="9">
        <f>C116+(C116*0.05)</f>
        <v>149133.8665142665</v>
      </c>
      <c r="E116" s="9">
        <f>C116/3000</f>
        <v>47.34408460770365</v>
      </c>
      <c r="F116" s="18">
        <f>(D116-C116)/E116</f>
        <v>150</v>
      </c>
      <c r="G116" s="16"/>
      <c r="H116" s="32">
        <f>IF(D116&gt;C116,D116*0.03,0)</f>
        <v>4474.0159954279943</v>
      </c>
      <c r="I116" s="11">
        <f>E116*50/C116</f>
        <v>1.6666666666666666E-2</v>
      </c>
      <c r="J116" s="10">
        <f>C116-(E116*1080)</f>
        <v>90900.642446791011</v>
      </c>
      <c r="K116" s="9"/>
      <c r="L116" s="50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144659.8505188385</v>
      </c>
      <c r="D117" s="9">
        <f>C117+(C117*0.05)</f>
        <v>151892.84304478043</v>
      </c>
      <c r="E117" s="9">
        <f>C117/3000</f>
        <v>48.21995017294617</v>
      </c>
      <c r="F117" s="18">
        <f>(D117-C117)/E117</f>
        <v>150</v>
      </c>
      <c r="G117" s="35"/>
      <c r="H117" s="32">
        <f>IF(D117&gt;C117,D117*0.04,0)</f>
        <v>6075.7137217912168</v>
      </c>
      <c r="I117" s="11">
        <f>E117*50/C117</f>
        <v>1.666666666666667E-2</v>
      </c>
      <c r="J117" s="10">
        <f>C117-(E117*1080)</f>
        <v>92582.304332056636</v>
      </c>
      <c r="K117" s="9">
        <f>K112+SUM(H114:H117)</f>
        <v>112475.54139000275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3">
        <v>24</v>
      </c>
      <c r="B119" s="21">
        <f>B117+7</f>
        <v>44340</v>
      </c>
      <c r="C119" s="12">
        <f>D117+G117-H117</f>
        <v>145817.1293229892</v>
      </c>
      <c r="D119" s="9">
        <f>C119+(C119*0.05)</f>
        <v>153107.98578913865</v>
      </c>
      <c r="E119" s="9">
        <f>C119/3000</f>
        <v>48.605709774329732</v>
      </c>
      <c r="F119" s="18">
        <f>(D119-C119)/E119</f>
        <v>149.99999999999972</v>
      </c>
      <c r="G119" s="16"/>
      <c r="H119" s="32">
        <f>IF(D119&gt;C119,D119*0.03,0)</f>
        <v>4593.2395736741591</v>
      </c>
      <c r="I119" s="11">
        <f>E119*50/C119</f>
        <v>1.6666666666666666E-2</v>
      </c>
      <c r="J119" s="10">
        <f>C119-(E119*1080)</f>
        <v>93322.962766713084</v>
      </c>
      <c r="K119" s="9"/>
      <c r="L119" s="50"/>
    </row>
    <row r="120" spans="1:14" s="29" customFormat="1">
      <c r="A120" s="64"/>
      <c r="B120" s="21">
        <f>B119+7</f>
        <v>44347</v>
      </c>
      <c r="C120" s="12">
        <f>D119+G119-H119</f>
        <v>148514.74621546449</v>
      </c>
      <c r="D120" s="9">
        <f>C120+(C120*0.05)</f>
        <v>155940.48352623772</v>
      </c>
      <c r="E120" s="9">
        <f>C120/3000</f>
        <v>49.504915405154833</v>
      </c>
      <c r="F120" s="18">
        <f>(D120-C120)/E120</f>
        <v>150.00000000000006</v>
      </c>
      <c r="G120" s="16"/>
      <c r="H120" s="32">
        <f>IF(D120&gt;C120,D120*0.03,0)</f>
        <v>4678.2145057871312</v>
      </c>
      <c r="I120" s="11">
        <f>E120*50/C120</f>
        <v>1.6666666666666666E-2</v>
      </c>
      <c r="J120" s="10">
        <f>C120-(E120*1080)</f>
        <v>95049.437577897275</v>
      </c>
      <c r="K120" s="9"/>
      <c r="L120" s="50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151262.26902045059</v>
      </c>
      <c r="D121" s="9">
        <f>C121+(C121*0.05)</f>
        <v>158825.38247147313</v>
      </c>
      <c r="E121" s="9">
        <f>C121/3000</f>
        <v>50.420756340150199</v>
      </c>
      <c r="F121" s="18">
        <f>(D121-C121)/E121</f>
        <v>150.00000000000017</v>
      </c>
      <c r="G121" s="16"/>
      <c r="H121" s="32">
        <f>IF(D121&gt;C121,D121*0.03,0)</f>
        <v>4764.7614741441939</v>
      </c>
      <c r="I121" s="11">
        <f>E121*50/C121</f>
        <v>1.6666666666666666E-2</v>
      </c>
      <c r="J121" s="10">
        <f>C121-(E121*1080)</f>
        <v>96807.85217308838</v>
      </c>
      <c r="K121" s="9"/>
      <c r="L121" s="50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154060.62099732895</v>
      </c>
      <c r="D122" s="9">
        <f>C122+(C122*0.05)</f>
        <v>161763.65204719541</v>
      </c>
      <c r="E122" s="9">
        <f>C122/3000</f>
        <v>51.353540332442982</v>
      </c>
      <c r="F122" s="18">
        <f>(D122-C122)/E122</f>
        <v>150.00000000000028</v>
      </c>
      <c r="G122" s="35"/>
      <c r="H122" s="32">
        <f>IF(D122&gt;C122,D122*0.04,0)</f>
        <v>6470.5460818878164</v>
      </c>
      <c r="I122" s="11">
        <f>E122*50/C122</f>
        <v>1.6666666666666666E-2</v>
      </c>
      <c r="J122" s="10">
        <f>C122-(E122*1080)</f>
        <v>98598.797438290523</v>
      </c>
      <c r="K122" s="9">
        <f>K117+SUM(H119:H122)</f>
        <v>132982.30302549605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3">
        <v>25</v>
      </c>
      <c r="B124" s="21">
        <f>B122+7</f>
        <v>44368</v>
      </c>
      <c r="C124" s="12">
        <f>D122+G122-H122</f>
        <v>155293.10596530759</v>
      </c>
      <c r="D124" s="9">
        <f>C124+(C124*0.05)</f>
        <v>163057.76126357296</v>
      </c>
      <c r="E124" s="9">
        <f>C124/3000</f>
        <v>51.76436865510253</v>
      </c>
      <c r="F124" s="18">
        <f>(D124-C124)/E124</f>
        <v>149.99999999999974</v>
      </c>
      <c r="G124" s="16"/>
      <c r="H124" s="32">
        <f>IF(D124&gt;C124,D124*0.03,0)</f>
        <v>4891.7328379071887</v>
      </c>
      <c r="I124" s="11">
        <f>E124*50/C124</f>
        <v>1.6666666666666666E-2</v>
      </c>
      <c r="J124" s="10">
        <f>C124-(E124*1080)</f>
        <v>99387.587817796855</v>
      </c>
      <c r="K124" s="9"/>
      <c r="L124" s="50"/>
    </row>
    <row r="125" spans="1:14" s="29" customFormat="1">
      <c r="A125" s="64"/>
      <c r="B125" s="21">
        <f>B124+7</f>
        <v>44375</v>
      </c>
      <c r="C125" s="12">
        <f>D124+G124-H124</f>
        <v>158166.02842566578</v>
      </c>
      <c r="D125" s="9">
        <f>C125+(C125*0.05)</f>
        <v>166074.32984694905</v>
      </c>
      <c r="E125" s="9">
        <f>C125/3000</f>
        <v>52.722009475221924</v>
      </c>
      <c r="F125" s="18">
        <f>(D125-C125)/E125</f>
        <v>149.9999999999998</v>
      </c>
      <c r="G125" s="16"/>
      <c r="H125" s="32">
        <f>IF(D125&gt;C125,D125*0.03,0)</f>
        <v>4982.2298954084717</v>
      </c>
      <c r="I125" s="11">
        <f>E125*50/C125</f>
        <v>1.6666666666666666E-2</v>
      </c>
      <c r="J125" s="10">
        <f>C125-(E125*1080)</f>
        <v>101226.25819242609</v>
      </c>
      <c r="K125" s="9"/>
      <c r="L125" s="50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161092.09995154059</v>
      </c>
      <c r="D126" s="9">
        <f>C126+(C126*0.05)</f>
        <v>169146.70494911761</v>
      </c>
      <c r="E126" s="9">
        <f>C126/3000</f>
        <v>53.69736665051353</v>
      </c>
      <c r="F126" s="18">
        <f>(D126-C126)/E126</f>
        <v>150</v>
      </c>
      <c r="G126" s="16"/>
      <c r="H126" s="32">
        <f>IF(D126&gt;C126,D126*0.03,0)</f>
        <v>5074.4011484735283</v>
      </c>
      <c r="I126" s="11">
        <f>E126*50/C126</f>
        <v>1.6666666666666666E-2</v>
      </c>
      <c r="J126" s="10">
        <f>C126-(E126*1080)</f>
        <v>103098.94396898597</v>
      </c>
      <c r="K126" s="9"/>
      <c r="L126" s="50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164072.30380064409</v>
      </c>
      <c r="D127" s="9">
        <f>C127+(C127*0.05)</f>
        <v>172275.91899067629</v>
      </c>
      <c r="E127" s="9">
        <f>C127/3000</f>
        <v>54.690767933548031</v>
      </c>
      <c r="F127" s="18">
        <f>(D127-C127)/E127</f>
        <v>149.99999999999991</v>
      </c>
      <c r="G127" s="35"/>
      <c r="H127" s="32">
        <f>IF(D127&gt;C127,D127*0.04,0)</f>
        <v>6891.0367596270517</v>
      </c>
      <c r="I127" s="11">
        <f>E127*50/C127</f>
        <v>1.6666666666666666E-2</v>
      </c>
      <c r="J127" s="10">
        <f>C127-(E127*1080)</f>
        <v>105006.27443241222</v>
      </c>
      <c r="K127" s="9">
        <f>K122+SUM(H124:H127)</f>
        <v>154821.70366691228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3">
        <v>26</v>
      </c>
      <c r="B129" s="21">
        <f>B127+7</f>
        <v>44396</v>
      </c>
      <c r="C129" s="12">
        <f>D127+G127-H127</f>
        <v>165384.88223104924</v>
      </c>
      <c r="D129" s="9">
        <f>C129+(C129*0.05)</f>
        <v>173654.1263426017</v>
      </c>
      <c r="E129" s="9">
        <f>C129/3000</f>
        <v>55.128294077016413</v>
      </c>
      <c r="F129" s="18">
        <f>(D129-C129)/E129</f>
        <v>149.99999999999989</v>
      </c>
      <c r="G129" s="16"/>
      <c r="H129" s="32">
        <f>IF(D129&gt;C129,D129*0.03,0)</f>
        <v>5209.6237902780504</v>
      </c>
      <c r="I129" s="11">
        <f>E129*50/C129</f>
        <v>1.6666666666666666E-2</v>
      </c>
      <c r="J129" s="10">
        <f>C129-(E129*1080)</f>
        <v>105846.32462787151</v>
      </c>
      <c r="K129" s="9"/>
      <c r="L129" s="50"/>
    </row>
    <row r="130" spans="1:14" s="29" customFormat="1">
      <c r="A130" s="64"/>
      <c r="B130" s="21">
        <f>B129+7</f>
        <v>44403</v>
      </c>
      <c r="C130" s="12">
        <f>D129+G129-H129</f>
        <v>168444.50255232365</v>
      </c>
      <c r="D130" s="9">
        <f>C130+(C130*0.05)</f>
        <v>176866.72767993982</v>
      </c>
      <c r="E130" s="9">
        <f>C130/3000</f>
        <v>56.148167517441216</v>
      </c>
      <c r="F130" s="18">
        <f>(D130-C130)/E130</f>
        <v>149.99999999999977</v>
      </c>
      <c r="G130" s="16"/>
      <c r="H130" s="32">
        <f>IF(D130&gt;C130,D130*0.03,0)</f>
        <v>5306.0018303981942</v>
      </c>
      <c r="I130" s="11">
        <f>E130*50/C130</f>
        <v>1.6666666666666666E-2</v>
      </c>
      <c r="J130" s="10">
        <f>C130-(E130*1080)</f>
        <v>107804.48163348714</v>
      </c>
      <c r="K130" s="9"/>
      <c r="L130" s="50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171560.72584954163</v>
      </c>
      <c r="D131" s="9">
        <f>C131+(C131*0.05)</f>
        <v>180138.76214201871</v>
      </c>
      <c r="E131" s="9">
        <f>C131/3000</f>
        <v>57.186908616513875</v>
      </c>
      <c r="F131" s="18">
        <f>(D131-C131)/E131</f>
        <v>149.99999999999989</v>
      </c>
      <c r="G131" s="16"/>
      <c r="H131" s="32">
        <f>IF(D131&gt;C131,D131*0.03,0)</f>
        <v>5404.162864260561</v>
      </c>
      <c r="I131" s="11">
        <f>E131*50/C131</f>
        <v>1.6666666666666666E-2</v>
      </c>
      <c r="J131" s="10">
        <f>C131-(E131*1080)</f>
        <v>109798.86454370664</v>
      </c>
      <c r="K131" s="9"/>
      <c r="L131" s="50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174734.59927775816</v>
      </c>
      <c r="D132" s="9">
        <f>C132+(C132*0.05)</f>
        <v>183471.32924164608</v>
      </c>
      <c r="E132" s="9">
        <f>C132/3000</f>
        <v>58.244866425919383</v>
      </c>
      <c r="F132" s="18">
        <f>(D132-C132)/E132</f>
        <v>150.0000000000002</v>
      </c>
      <c r="G132" s="35"/>
      <c r="H132" s="32">
        <f>IF(D132&gt;C132,D132*0.04,0)</f>
        <v>7338.8531696658429</v>
      </c>
      <c r="I132" s="11">
        <f>E132*50/C132</f>
        <v>1.6666666666666666E-2</v>
      </c>
      <c r="J132" s="10">
        <f>C132-(E132*1080)</f>
        <v>111830.14353776522</v>
      </c>
      <c r="K132" s="9">
        <f>K127+SUM(H129:H132)</f>
        <v>178080.34532151493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3">
        <v>27</v>
      </c>
      <c r="B134" s="21">
        <f>B132+7</f>
        <v>44424</v>
      </c>
      <c r="C134" s="12">
        <f>D132+G132-H132</f>
        <v>176132.47607198023</v>
      </c>
      <c r="D134" s="9">
        <f>C134+(C134*0.05)</f>
        <v>184939.09987557924</v>
      </c>
      <c r="E134" s="9">
        <f>C134/3000</f>
        <v>58.71082535732674</v>
      </c>
      <c r="F134" s="18">
        <f>(D134-C134)/E134</f>
        <v>149.99999999999997</v>
      </c>
      <c r="G134" s="16"/>
      <c r="H134" s="32">
        <f>IF(D134&gt;C134,D134*0.03,0)</f>
        <v>5548.1729962673771</v>
      </c>
      <c r="I134" s="11">
        <f>E134*50/C134</f>
        <v>1.6666666666666666E-2</v>
      </c>
      <c r="J134" s="10">
        <f>C134-(E134*1080)</f>
        <v>112724.78468606735</v>
      </c>
      <c r="K134" s="9"/>
      <c r="L134" s="50"/>
    </row>
    <row r="135" spans="1:14" s="29" customFormat="1">
      <c r="A135" s="64"/>
      <c r="B135" s="21">
        <f>B134+7</f>
        <v>44431</v>
      </c>
      <c r="C135" s="12">
        <f>D134+G134-H134</f>
        <v>179390.92687931185</v>
      </c>
      <c r="D135" s="9">
        <f>C135+(C135*0.05)</f>
        <v>188360.47322327745</v>
      </c>
      <c r="E135" s="9">
        <f>C135/3000</f>
        <v>59.796975626437288</v>
      </c>
      <c r="F135" s="18">
        <f>(D135-C135)/E135</f>
        <v>150.00000000000014</v>
      </c>
      <c r="G135" s="16"/>
      <c r="H135" s="32">
        <f>IF(D135&gt;C135,D135*0.03,0)</f>
        <v>5650.814196698323</v>
      </c>
      <c r="I135" s="11">
        <f>E135*50/C135</f>
        <v>1.6666666666666666E-2</v>
      </c>
      <c r="J135" s="10">
        <f>C135-(E135*1080)</f>
        <v>114810.19320275958</v>
      </c>
      <c r="K135" s="9"/>
      <c r="L135" s="50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182709.65902657915</v>
      </c>
      <c r="D136" s="9">
        <f>C136+(C136*0.05)</f>
        <v>191845.14197790809</v>
      </c>
      <c r="E136" s="9">
        <f>C136/3000</f>
        <v>60.90321967552638</v>
      </c>
      <c r="F136" s="18">
        <f>(D136-C136)/E136</f>
        <v>149.9999999999998</v>
      </c>
      <c r="G136" s="16"/>
      <c r="H136" s="32">
        <f>IF(D136&gt;C136,D136*0.03,0)</f>
        <v>5755.3542593372422</v>
      </c>
      <c r="I136" s="11">
        <f>E136*50/C136</f>
        <v>1.6666666666666666E-2</v>
      </c>
      <c r="J136" s="10">
        <f>C136-(E136*1080)</f>
        <v>116934.18177701066</v>
      </c>
      <c r="K136" s="9"/>
      <c r="L136" s="50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186089.78771857085</v>
      </c>
      <c r="D137" s="9">
        <f>C137+(C137*0.05)</f>
        <v>195394.2771044994</v>
      </c>
      <c r="E137" s="9">
        <f>C137/3000</f>
        <v>62.029929239523618</v>
      </c>
      <c r="F137" s="18">
        <f>(D137-C137)/E137</f>
        <v>150.00000000000014</v>
      </c>
      <c r="G137" s="35"/>
      <c r="H137" s="32">
        <f>IF(D137&gt;C137,D137*0.04,0)</f>
        <v>7815.7710841799762</v>
      </c>
      <c r="I137" s="11">
        <f>E137*50/C137</f>
        <v>1.6666666666666666E-2</v>
      </c>
      <c r="J137" s="10">
        <f>C137-(E137*1080)</f>
        <v>119097.46413988534</v>
      </c>
      <c r="K137" s="9">
        <f>K132+SUM(H134:H137)</f>
        <v>202850.45785799786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3">
        <v>28</v>
      </c>
      <c r="B139" s="21">
        <f>B137+7</f>
        <v>44452</v>
      </c>
      <c r="C139" s="12">
        <f>D137+G137-H137</f>
        <v>187578.50602031942</v>
      </c>
      <c r="D139" s="9">
        <f>C139+(C139*0.05)</f>
        <v>196957.43132133537</v>
      </c>
      <c r="E139" s="9">
        <f>C139/3000</f>
        <v>62.526168673439805</v>
      </c>
      <c r="F139" s="18">
        <f>(D139-C139)/E139</f>
        <v>149.9999999999998</v>
      </c>
      <c r="G139" s="16"/>
      <c r="H139" s="32">
        <f>IF(D139&gt;C139,D139*0.03,0)</f>
        <v>5908.7229396400608</v>
      </c>
      <c r="I139" s="11">
        <f>E139*50/C139</f>
        <v>1.6666666666666666E-2</v>
      </c>
      <c r="J139" s="10">
        <f>C139-(E139*1080)</f>
        <v>120050.24385300443</v>
      </c>
      <c r="K139" s="9"/>
      <c r="L139" s="50"/>
    </row>
    <row r="140" spans="1:14" s="29" customFormat="1">
      <c r="A140" s="64"/>
      <c r="B140" s="21">
        <f>B139+7</f>
        <v>44459</v>
      </c>
      <c r="C140" s="12">
        <f>D139+G139-H139</f>
        <v>191048.70838169532</v>
      </c>
      <c r="D140" s="9">
        <f>C140+(C140*0.05)</f>
        <v>200601.14380078009</v>
      </c>
      <c r="E140" s="9">
        <f>C140/3000</f>
        <v>63.682902793898442</v>
      </c>
      <c r="F140" s="18">
        <f>(D140-C140)/E140</f>
        <v>150</v>
      </c>
      <c r="G140" s="16"/>
      <c r="H140" s="32">
        <f>IF(D140&gt;C140,D140*0.03,0)</f>
        <v>6018.0343140234027</v>
      </c>
      <c r="I140" s="11">
        <f>E140*50/C140</f>
        <v>1.6666666666666666E-2</v>
      </c>
      <c r="J140" s="10">
        <f>C140-(E140*1080)</f>
        <v>122271.173364285</v>
      </c>
      <c r="K140" s="9"/>
      <c r="L140" s="50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194583.1094867567</v>
      </c>
      <c r="D141" s="9">
        <f>C141+(C141*0.05)</f>
        <v>204312.26496109454</v>
      </c>
      <c r="E141" s="9">
        <f>C141/3000</f>
        <v>64.861036495585566</v>
      </c>
      <c r="F141" s="18">
        <f>(D141-C141)/E141</f>
        <v>150.00000000000003</v>
      </c>
      <c r="G141" s="16"/>
      <c r="H141" s="32">
        <f>IF(D141&gt;C141,D141*0.03,0)</f>
        <v>6129.3679488328362</v>
      </c>
      <c r="I141" s="11">
        <f>E141*50/C141</f>
        <v>1.6666666666666666E-2</v>
      </c>
      <c r="J141" s="10">
        <f>C141-(E141*1080)</f>
        <v>124533.1900715243</v>
      </c>
      <c r="K141" s="9"/>
      <c r="L141" s="50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198182.8970122617</v>
      </c>
      <c r="D142" s="9">
        <f>C142+(C142*0.05)</f>
        <v>208092.04186287479</v>
      </c>
      <c r="E142" s="9">
        <f>C142/3000</f>
        <v>66.060965670753902</v>
      </c>
      <c r="F142" s="18">
        <f>(D142-C142)/E142</f>
        <v>149.99999999999997</v>
      </c>
      <c r="G142" s="35"/>
      <c r="H142" s="32">
        <f>IF(D142&gt;C142,D142*0.04,0)</f>
        <v>8323.6816745149918</v>
      </c>
      <c r="I142" s="11">
        <f>E142*50/C142</f>
        <v>1.6666666666666666E-2</v>
      </c>
      <c r="J142" s="10">
        <f>C142-(E142*1080)</f>
        <v>126837.05408784749</v>
      </c>
      <c r="K142" s="9">
        <f>K137+SUM(H139:H142)</f>
        <v>229230.26473500914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3">
        <v>29</v>
      </c>
      <c r="B144" s="21">
        <f>B142+7</f>
        <v>44480</v>
      </c>
      <c r="C144" s="12">
        <f>D142+G142-H142</f>
        <v>199768.3601883598</v>
      </c>
      <c r="D144" s="9">
        <f>C144+(C144*0.05)</f>
        <v>209756.77819777781</v>
      </c>
      <c r="E144" s="9">
        <f>C144/3000</f>
        <v>66.589453396119936</v>
      </c>
      <c r="F144" s="18">
        <f>(D144-C144)/E144</f>
        <v>150.00000000000023</v>
      </c>
      <c r="G144" s="16"/>
      <c r="H144" s="32">
        <f>IF(D144&gt;C144,D144*0.03,0)</f>
        <v>6292.7033459333343</v>
      </c>
      <c r="I144" s="11">
        <f>E144*50/C144</f>
        <v>1.6666666666666666E-2</v>
      </c>
      <c r="J144" s="10">
        <f>C144-(E144*1080)</f>
        <v>127851.75052055027</v>
      </c>
      <c r="K144" s="9"/>
      <c r="L144" s="50"/>
    </row>
    <row r="145" spans="1:14" s="29" customFormat="1">
      <c r="A145" s="64"/>
      <c r="B145" s="21">
        <f>B144+7</f>
        <v>44487</v>
      </c>
      <c r="C145" s="12">
        <f>D144+G144-H144</f>
        <v>203464.07485184446</v>
      </c>
      <c r="D145" s="9">
        <f>C145+(C145*0.05)</f>
        <v>213637.27859443668</v>
      </c>
      <c r="E145" s="9">
        <f>C145/3000</f>
        <v>67.821358283948157</v>
      </c>
      <c r="F145" s="18">
        <f>(D145-C145)/E145</f>
        <v>149.99999999999991</v>
      </c>
      <c r="G145" s="16"/>
      <c r="H145" s="32">
        <f>IF(D145&gt;C145,D145*0.03,0)</f>
        <v>6409.1183578331002</v>
      </c>
      <c r="I145" s="11">
        <f>E145*50/C145</f>
        <v>1.6666666666666666E-2</v>
      </c>
      <c r="J145" s="10">
        <f>C145-(E145*1080)</f>
        <v>130217.00790518045</v>
      </c>
      <c r="K145" s="9"/>
      <c r="L145" s="50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207228.16023660358</v>
      </c>
      <c r="D146" s="9">
        <f>C146+(C146*0.05)</f>
        <v>217589.56824843376</v>
      </c>
      <c r="E146" s="9">
        <f>C146/3000</f>
        <v>69.07605341220119</v>
      </c>
      <c r="F146" s="18">
        <f>(D146-C146)/E146</f>
        <v>150</v>
      </c>
      <c r="G146" s="16"/>
      <c r="H146" s="32">
        <f>IF(D146&gt;C146,D146*0.03,0)</f>
        <v>6527.6870474530124</v>
      </c>
      <c r="I146" s="11">
        <f>E146*50/C146</f>
        <v>1.6666666666666666E-2</v>
      </c>
      <c r="J146" s="10">
        <f>C146-(E146*1080)</f>
        <v>132626.02255142631</v>
      </c>
      <c r="K146" s="9"/>
      <c r="L146" s="50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211061.88120098074</v>
      </c>
      <c r="D147" s="9">
        <f>C147+(C147*0.05)</f>
        <v>221614.97526102979</v>
      </c>
      <c r="E147" s="9">
        <f>C147/3000</f>
        <v>70.353960400326912</v>
      </c>
      <c r="F147" s="18">
        <f>(D147-C147)/E147</f>
        <v>150.00000000000009</v>
      </c>
      <c r="G147" s="35"/>
      <c r="H147" s="32">
        <f>IF(D147&gt;C147,D147*0.04,0)</f>
        <v>8864.5990104411921</v>
      </c>
      <c r="I147" s="11">
        <f>E147*50/C147</f>
        <v>1.6666666666666666E-2</v>
      </c>
      <c r="J147" s="10">
        <f>C147-(E147*1080)</f>
        <v>135079.60396862769</v>
      </c>
      <c r="K147" s="9">
        <f>K142+SUM(H144:H147)</f>
        <v>257324.37249666979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3">
        <v>30</v>
      </c>
      <c r="B149" s="21">
        <f>B147+7</f>
        <v>44508</v>
      </c>
      <c r="C149" s="12">
        <f>D147+G147-H147</f>
        <v>212750.3762505886</v>
      </c>
      <c r="D149" s="9">
        <f>C149+(C149*0.05)</f>
        <v>223387.89506311802</v>
      </c>
      <c r="E149" s="9">
        <f>C149/3000</f>
        <v>70.916792083529529</v>
      </c>
      <c r="F149" s="18">
        <f>(D149-C149)/E149</f>
        <v>149.99999999999991</v>
      </c>
      <c r="G149" s="16"/>
      <c r="H149" s="32">
        <f>IF(D149&gt;C149,D149*0.05,0)</f>
        <v>11169.394753155902</v>
      </c>
      <c r="I149" s="11">
        <f>E149*50/C149</f>
        <v>1.6666666666666666E-2</v>
      </c>
      <c r="J149" s="10">
        <f>C149-(E149*1080)</f>
        <v>136160.24080037669</v>
      </c>
      <c r="K149" s="9"/>
      <c r="L149" s="50"/>
    </row>
    <row r="150" spans="1:14" s="29" customFormat="1">
      <c r="A150" s="64"/>
      <c r="B150" s="21">
        <f>B149+7</f>
        <v>44515</v>
      </c>
      <c r="C150" s="12">
        <f>D149+G149-H149</f>
        <v>212218.50030996211</v>
      </c>
      <c r="D150" s="9">
        <f>C150+(C150*0.05)</f>
        <v>222829.42532546021</v>
      </c>
      <c r="E150" s="9">
        <f>C150/3000</f>
        <v>70.739500103320708</v>
      </c>
      <c r="F150" s="18">
        <f>(D150-C150)/E150</f>
        <v>149.99999999999989</v>
      </c>
      <c r="G150" s="16"/>
      <c r="H150" s="32">
        <f>IF(D150&gt;C150,D150*0.05,0)</f>
        <v>11141.471266273011</v>
      </c>
      <c r="I150" s="11">
        <f>E150*50/C150</f>
        <v>1.6666666666666666E-2</v>
      </c>
      <c r="J150" s="10">
        <f>C150-(E150*1080)</f>
        <v>135819.84019837575</v>
      </c>
      <c r="K150" s="9"/>
      <c r="L150" s="50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211687.95405918721</v>
      </c>
      <c r="D151" s="9">
        <f>C151+(C151*0.05)</f>
        <v>222272.35176214657</v>
      </c>
      <c r="E151" s="9">
        <f>C151/3000</f>
        <v>70.562651353062407</v>
      </c>
      <c r="F151" s="18">
        <f>(D151-C151)/E151</f>
        <v>150.00000000000009</v>
      </c>
      <c r="G151" s="16"/>
      <c r="H151" s="32">
        <f>IF(D151&gt;C151,D151*0.05,0)</f>
        <v>11113.617588107329</v>
      </c>
      <c r="I151" s="11">
        <f>E151*50/C151</f>
        <v>1.666666666666667E-2</v>
      </c>
      <c r="J151" s="10">
        <f>C151-(E151*1080)</f>
        <v>135480.29059787979</v>
      </c>
      <c r="K151" s="9"/>
      <c r="L151" s="50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211158.73417403924</v>
      </c>
      <c r="D152" s="9">
        <f>C152+(C152*0.05)</f>
        <v>221716.67088274122</v>
      </c>
      <c r="E152" s="9">
        <f>C152/3000</f>
        <v>70.386244724679742</v>
      </c>
      <c r="F152" s="18">
        <f>(D152-C152)/E152</f>
        <v>150.00000000000023</v>
      </c>
      <c r="G152" s="35"/>
      <c r="H152" s="32">
        <f>IF(D152&gt;C152,D152*0.05,0)</f>
        <v>11085.833544137062</v>
      </c>
      <c r="I152" s="11">
        <f>E152*50/C152</f>
        <v>1.6666666666666666E-2</v>
      </c>
      <c r="J152" s="10">
        <f>C152-(E152*1080)</f>
        <v>135141.58987138513</v>
      </c>
      <c r="K152" s="9">
        <f>K147+SUM(H149:H152)</f>
        <v>301834.68964834308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3">
        <v>31</v>
      </c>
      <c r="B154" s="21">
        <f>B152+7</f>
        <v>44536</v>
      </c>
      <c r="C154" s="12">
        <f>D152+G152-H152</f>
        <v>210630.83733860415</v>
      </c>
      <c r="D154" s="9">
        <f>C154+(C154*0.05)</f>
        <v>221162.37920553435</v>
      </c>
      <c r="E154" s="9">
        <f>C154/3000</f>
        <v>70.210279112868051</v>
      </c>
      <c r="F154" s="18">
        <f>(D154-C154)/E154</f>
        <v>149.99999999999991</v>
      </c>
      <c r="G154" s="16"/>
      <c r="H154" s="32">
        <f>IF(D154&gt;C154,D154*0.05,0)</f>
        <v>11058.118960276719</v>
      </c>
      <c r="I154" s="11">
        <f>E154*50/C154</f>
        <v>1.6666666666666666E-2</v>
      </c>
      <c r="J154" s="10">
        <f>C154-(E154*1080)</f>
        <v>134803.73589670664</v>
      </c>
      <c r="K154" s="9"/>
      <c r="L154" s="50"/>
    </row>
    <row r="155" spans="1:14" s="29" customFormat="1">
      <c r="A155" s="64"/>
      <c r="B155" s="21">
        <f>B154+7</f>
        <v>44543</v>
      </c>
      <c r="C155" s="12">
        <f>D154+G154-H154</f>
        <v>210104.26024525764</v>
      </c>
      <c r="D155" s="9">
        <f>C155+(C155*0.05)</f>
        <v>220609.47325752053</v>
      </c>
      <c r="E155" s="9">
        <f>C155/3000</f>
        <v>70.034753415085873</v>
      </c>
      <c r="F155" s="18">
        <f>(D155-C155)/E155</f>
        <v>150.00000000000009</v>
      </c>
      <c r="G155" s="16"/>
      <c r="H155" s="32">
        <f>IF(D155&gt;C155,D155*0.05,0)</f>
        <v>11030.473662876027</v>
      </c>
      <c r="I155" s="11">
        <f>E155*50/C155</f>
        <v>1.6666666666666663E-2</v>
      </c>
      <c r="J155" s="10">
        <f>C155-(E155*1080)</f>
        <v>134466.72655696492</v>
      </c>
      <c r="K155" s="9"/>
      <c r="L155" s="50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209578.9995946445</v>
      </c>
      <c r="D156" s="9">
        <f>C156+(C156*0.05)</f>
        <v>220057.94957437672</v>
      </c>
      <c r="E156" s="9">
        <f>C156/3000</f>
        <v>69.859666531548172</v>
      </c>
      <c r="F156" s="18">
        <f>(D156-C156)/E156</f>
        <v>149.99999999999991</v>
      </c>
      <c r="G156" s="16"/>
      <c r="H156" s="32">
        <f>IF(D156&gt;C156,D156*0.05,0)</f>
        <v>11002.897478718836</v>
      </c>
      <c r="I156" s="11">
        <f>E156*50/C156</f>
        <v>1.666666666666667E-2</v>
      </c>
      <c r="J156" s="10">
        <f>C156-(E156*1080)</f>
        <v>134130.55974057247</v>
      </c>
      <c r="K156" s="9"/>
      <c r="L156" s="50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209055.05209565788</v>
      </c>
      <c r="D157" s="9">
        <f>C157+(C157*0.05)</f>
        <v>219507.80470044079</v>
      </c>
      <c r="E157" s="9">
        <f>C157/3000</f>
        <v>69.685017365219295</v>
      </c>
      <c r="F157" s="18">
        <f>(D157-C157)/E157</f>
        <v>150.00000000000011</v>
      </c>
      <c r="G157" s="35"/>
      <c r="H157" s="32">
        <f>IF(D157&gt;C157,D157*0.05,0)</f>
        <v>10975.39023502204</v>
      </c>
      <c r="I157" s="11">
        <f>E157*50/C157</f>
        <v>1.6666666666666666E-2</v>
      </c>
      <c r="J157" s="10">
        <f>C157-(E157*1080)</f>
        <v>133795.23334122106</v>
      </c>
      <c r="K157" s="9">
        <f>K152+SUM(H154:H157)</f>
        <v>345901.56998523668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3">
        <v>32</v>
      </c>
      <c r="B159" s="21">
        <f>B157+7</f>
        <v>44564</v>
      </c>
      <c r="C159" s="12">
        <f>D157+G157-H157</f>
        <v>208532.41446541875</v>
      </c>
      <c r="D159" s="9">
        <f>C159+(C159*0.05)</f>
        <v>218959.03518868968</v>
      </c>
      <c r="E159" s="9">
        <f>C159/3000</f>
        <v>69.510804821806246</v>
      </c>
      <c r="F159" s="18">
        <f>(D159-C159)/E159</f>
        <v>149.99999999999986</v>
      </c>
      <c r="G159" s="16"/>
      <c r="H159" s="32">
        <f>IF(D159&gt;C159,D159*0.05,0)</f>
        <v>10947.951759434485</v>
      </c>
      <c r="I159" s="11">
        <f>E159*50/C159</f>
        <v>1.6666666666666666E-2</v>
      </c>
      <c r="J159" s="10">
        <f>C159-(E159*1080)</f>
        <v>133460.74525786802</v>
      </c>
      <c r="K159" s="9"/>
      <c r="L159" s="50"/>
    </row>
    <row r="160" spans="1:14" s="29" customFormat="1">
      <c r="A160" s="64"/>
      <c r="B160" s="21">
        <f>B159+7</f>
        <v>44571</v>
      </c>
      <c r="C160" s="12">
        <f>D159+G159-H159</f>
        <v>208011.0834292552</v>
      </c>
      <c r="D160" s="9">
        <f>C160+(C160*0.05)</f>
        <v>218411.63760071795</v>
      </c>
      <c r="E160" s="9">
        <f>C160/3000</f>
        <v>69.337027809751731</v>
      </c>
      <c r="F160" s="18">
        <f>(D160-C160)/E160</f>
        <v>149.99999999999983</v>
      </c>
      <c r="G160" s="16"/>
      <c r="H160" s="32">
        <f>IF(D160&gt;C160,D160*0.05,0)</f>
        <v>10920.581880035897</v>
      </c>
      <c r="I160" s="11">
        <f>E160*50/C160</f>
        <v>1.6666666666666666E-2</v>
      </c>
      <c r="J160" s="10">
        <f>C160-(E160*1080)</f>
        <v>133127.09339472331</v>
      </c>
      <c r="K160" s="9"/>
      <c r="L160" s="50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207491.05572068205</v>
      </c>
      <c r="D161" s="9">
        <f>C161+(C161*0.05)</f>
        <v>217865.60850671615</v>
      </c>
      <c r="E161" s="9">
        <f>C161/3000</f>
        <v>69.163685240227352</v>
      </c>
      <c r="F161" s="18">
        <f>(D161-C161)/E161</f>
        <v>149.99999999999989</v>
      </c>
      <c r="G161" s="16"/>
      <c r="H161" s="32">
        <f>IF(D161&gt;C161,D161*0.05,0)</f>
        <v>10893.280425335808</v>
      </c>
      <c r="I161" s="11">
        <f>E161*50/C161</f>
        <v>1.6666666666666666E-2</v>
      </c>
      <c r="J161" s="10">
        <f>C161-(E161*1080)</f>
        <v>132794.27566123652</v>
      </c>
      <c r="K161" s="9"/>
      <c r="L161" s="50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206972.32808138034</v>
      </c>
      <c r="D162" s="9">
        <f>C162+(C162*0.05)</f>
        <v>217320.94448544935</v>
      </c>
      <c r="E162" s="9">
        <f>C162/3000</f>
        <v>68.990776027126785</v>
      </c>
      <c r="F162" s="18">
        <f>(D162-C162)/E162</f>
        <v>149.99999999999983</v>
      </c>
      <c r="G162" s="35"/>
      <c r="H162" s="32">
        <f>IF(D162&gt;C162,D162*0.05,0)</f>
        <v>10866.047224272468</v>
      </c>
      <c r="I162" s="11">
        <f>E162*50/C162</f>
        <v>1.6666666666666666E-2</v>
      </c>
      <c r="J162" s="10">
        <f>C162-(E162*1080)</f>
        <v>132462.28997208341</v>
      </c>
      <c r="K162" s="9">
        <f>K157+SUM(H159:H162)</f>
        <v>389529.43127431534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3">
        <v>33</v>
      </c>
      <c r="B164" s="21">
        <f>B162+7</f>
        <v>44592</v>
      </c>
      <c r="C164" s="12">
        <f>D162+G162-H162</f>
        <v>206454.89726117687</v>
      </c>
      <c r="D164" s="9">
        <f>C164+(C164*0.05)</f>
        <v>216777.64212423572</v>
      </c>
      <c r="E164" s="9">
        <f>C164/3000</f>
        <v>68.818299087058961</v>
      </c>
      <c r="F164" s="18">
        <f>(D164-C164)/E164</f>
        <v>150.00000000000006</v>
      </c>
      <c r="G164" s="16"/>
      <c r="H164" s="32">
        <f>IF(D164&gt;C164,D164*0.05,0)</f>
        <v>10838.882106211786</v>
      </c>
      <c r="I164" s="11">
        <f>E164*50/C164</f>
        <v>1.6666666666666666E-2</v>
      </c>
      <c r="J164" s="10">
        <f>C164-(E164*1080)</f>
        <v>132131.13424715318</v>
      </c>
      <c r="K164" s="9"/>
      <c r="L164" s="50"/>
    </row>
    <row r="165" spans="1:14" s="29" customFormat="1">
      <c r="A165" s="64"/>
      <c r="B165" s="21">
        <f>B164+7</f>
        <v>44599</v>
      </c>
      <c r="C165" s="12">
        <f>D164+G164-H164</f>
        <v>205938.76001802392</v>
      </c>
      <c r="D165" s="9">
        <f>C165+(C165*0.05)</f>
        <v>216235.69801892512</v>
      </c>
      <c r="E165" s="9">
        <f>C165/3000</f>
        <v>68.646253339341314</v>
      </c>
      <c r="F165" s="18">
        <f>(D165-C165)/E165</f>
        <v>149.99999999999997</v>
      </c>
      <c r="G165" s="16"/>
      <c r="H165" s="32">
        <f>IF(D165&gt;C165,D165*0.05,0)</f>
        <v>10811.784900946257</v>
      </c>
      <c r="I165" s="11">
        <f>E165*50/C165</f>
        <v>1.6666666666666666E-2</v>
      </c>
      <c r="J165" s="10">
        <f>C165-(E165*1080)</f>
        <v>131800.8064115353</v>
      </c>
      <c r="K165" s="9"/>
      <c r="L165" s="50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205423.91311797887</v>
      </c>
      <c r="D166" s="9">
        <f>C166+(C166*0.05)</f>
        <v>215695.10877387782</v>
      </c>
      <c r="E166" s="9">
        <f>C166/3000</f>
        <v>68.474637705992961</v>
      </c>
      <c r="F166" s="18">
        <f>(D166-C166)/E166</f>
        <v>150.00000000000006</v>
      </c>
      <c r="G166" s="16"/>
      <c r="H166" s="32">
        <f>IF(D166&gt;C166,D166*0.05,0)</f>
        <v>10784.755438693892</v>
      </c>
      <c r="I166" s="11">
        <f>E166*50/C166</f>
        <v>1.666666666666667E-2</v>
      </c>
      <c r="J166" s="10">
        <f>C166-(E166*1080)</f>
        <v>131471.30439550645</v>
      </c>
      <c r="K166" s="9"/>
      <c r="L166" s="50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204910.35333518393</v>
      </c>
      <c r="D167" s="9">
        <f>C167+(C167*0.05)</f>
        <v>215155.87100194313</v>
      </c>
      <c r="E167" s="9">
        <f>C167/3000</f>
        <v>68.303451111727981</v>
      </c>
      <c r="F167" s="18">
        <f>(D167-C167)/E167</f>
        <v>150.00000000000009</v>
      </c>
      <c r="G167" s="35"/>
      <c r="H167" s="32">
        <f>IF(D167&gt;C167,D167*0.05,0)</f>
        <v>10757.793550097158</v>
      </c>
      <c r="I167" s="11">
        <f>E167*50/C167</f>
        <v>1.6666666666666666E-2</v>
      </c>
      <c r="J167" s="10">
        <f>C167-(E167*1080)</f>
        <v>131142.62613451772</v>
      </c>
      <c r="K167" s="9">
        <f>K162+SUM(H164:H167)</f>
        <v>432722.64727026445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3">
        <v>34</v>
      </c>
      <c r="B169" s="21">
        <f>B167+7</f>
        <v>44620</v>
      </c>
      <c r="C169" s="12">
        <f>D167+G167-H167</f>
        <v>204398.07745184598</v>
      </c>
      <c r="D169" s="9">
        <f>C169+(C169*0.05)</f>
        <v>214617.98132443827</v>
      </c>
      <c r="E169" s="9">
        <f>C169/3000</f>
        <v>68.132692483948659</v>
      </c>
      <c r="F169" s="18">
        <f>(D169-C169)/E169</f>
        <v>149.99999999999983</v>
      </c>
      <c r="G169" s="16"/>
      <c r="H169" s="32">
        <f>IF(D169&gt;C169,D169*0.05,0)</f>
        <v>10730.899066221915</v>
      </c>
      <c r="I169" s="11">
        <f>E169*50/C169</f>
        <v>1.6666666666666666E-2</v>
      </c>
      <c r="J169" s="10">
        <f>C169-(E169*1080)</f>
        <v>130814.76956918143</v>
      </c>
      <c r="K169" s="9"/>
      <c r="L169" s="50"/>
    </row>
    <row r="170" spans="1:14" s="29" customFormat="1">
      <c r="A170" s="64"/>
      <c r="B170" s="21">
        <f>B169+7</f>
        <v>44627</v>
      </c>
      <c r="C170" s="12">
        <f>D169+G169-H169</f>
        <v>203887.08225821634</v>
      </c>
      <c r="D170" s="9">
        <f>C170+(C170*0.05)</f>
        <v>214081.43637112714</v>
      </c>
      <c r="E170" s="9">
        <f>C170/3000</f>
        <v>67.962360752738775</v>
      </c>
      <c r="F170" s="18">
        <f>(D170-C170)/E170</f>
        <v>149.99999999999983</v>
      </c>
      <c r="G170" s="16"/>
      <c r="H170" s="32">
        <f>IF(D170&gt;C170,D170*0.05,0)</f>
        <v>10704.071818556358</v>
      </c>
      <c r="I170" s="11">
        <f>E170*50/C170</f>
        <v>1.6666666666666666E-2</v>
      </c>
      <c r="J170" s="10">
        <f>C170-(E170*1080)</f>
        <v>130487.73264525847</v>
      </c>
      <c r="K170" s="9"/>
      <c r="L170" s="50"/>
    </row>
    <row r="171" spans="1:14" s="29" customFormat="1">
      <c r="A171" s="64"/>
      <c r="B171" s="21">
        <f>B170+7</f>
        <v>44634</v>
      </c>
      <c r="C171" s="12">
        <f>D170+G170-H170</f>
        <v>203377.3645525708</v>
      </c>
      <c r="D171" s="9">
        <f>C171+(C171*0.05)</f>
        <v>213546.23278019932</v>
      </c>
      <c r="E171" s="9">
        <f>C171/3000</f>
        <v>67.792454850856927</v>
      </c>
      <c r="F171" s="18">
        <f>(D171-C171)/E171</f>
        <v>149.9999999999998</v>
      </c>
      <c r="G171" s="16"/>
      <c r="H171" s="32">
        <f>IF(D171&gt;C171,D171*0.05,0)</f>
        <v>10677.311639009968</v>
      </c>
      <c r="I171" s="11">
        <f>E171*50/C171</f>
        <v>1.6666666666666666E-2</v>
      </c>
      <c r="J171" s="10">
        <f>C171-(E171*1080)</f>
        <v>130161.51331364532</v>
      </c>
      <c r="K171" s="9"/>
      <c r="L171" s="50"/>
    </row>
    <row r="172" spans="1:14" s="29" customFormat="1" ht="15.75" thickBot="1">
      <c r="A172" s="65"/>
      <c r="B172" s="34">
        <f>B171+7</f>
        <v>44641</v>
      </c>
      <c r="C172" s="12">
        <f>D171+G171-H171</f>
        <v>202868.92114118935</v>
      </c>
      <c r="D172" s="9">
        <f>C172+(C172*0.05)</f>
        <v>213012.3671982488</v>
      </c>
      <c r="E172" s="9">
        <f>C172/3000</f>
        <v>67.622973713729778</v>
      </c>
      <c r="F172" s="18">
        <f>(D172-C172)/E172</f>
        <v>149.9999999999998</v>
      </c>
      <c r="G172" s="35"/>
      <c r="H172" s="32">
        <f>IF(D172&gt;C172,D172*0.05,0)</f>
        <v>10650.618359912442</v>
      </c>
      <c r="I172" s="11">
        <f>E172*50/C172</f>
        <v>1.6666666666666666E-2</v>
      </c>
      <c r="J172" s="10">
        <f>C172-(E172*1080)</f>
        <v>129836.10953036119</v>
      </c>
      <c r="K172" s="9">
        <f>K167+SUM(H169:H172)</f>
        <v>475485.54815396515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3">
        <v>35</v>
      </c>
      <c r="B174" s="21">
        <f>B172+7</f>
        <v>44648</v>
      </c>
      <c r="C174" s="12">
        <f>D172+G172-H172</f>
        <v>202361.74883833635</v>
      </c>
      <c r="D174" s="9">
        <f>C174+(C174*0.05)</f>
        <v>212479.83628025316</v>
      </c>
      <c r="E174" s="9">
        <f>C174/3000</f>
        <v>67.453916279445451</v>
      </c>
      <c r="F174" s="18">
        <f>(D174-C174)/E174</f>
        <v>149.99999999999989</v>
      </c>
      <c r="G174" s="16"/>
      <c r="H174" s="32">
        <f>IF(D174&gt;C174,D174*0.05,0)</f>
        <v>10623.991814012659</v>
      </c>
      <c r="I174" s="11">
        <f>E174*50/C174</f>
        <v>1.6666666666666666E-2</v>
      </c>
      <c r="J174" s="10">
        <f>C174-(E174*1080)</f>
        <v>129511.51925653526</v>
      </c>
      <c r="K174" s="9"/>
      <c r="L174" s="50"/>
    </row>
    <row r="175" spans="1:14" s="29" customFormat="1">
      <c r="A175" s="64"/>
      <c r="B175" s="21">
        <f>B174+7</f>
        <v>44655</v>
      </c>
      <c r="C175" s="12">
        <f>D174+G174-H174</f>
        <v>201855.84446624049</v>
      </c>
      <c r="D175" s="9">
        <f>C175+(C175*0.05)</f>
        <v>211948.63668955251</v>
      </c>
      <c r="E175" s="9">
        <f>C175/3000</f>
        <v>67.285281488746833</v>
      </c>
      <c r="F175" s="18">
        <f>(D175-C175)/E175</f>
        <v>149.99999999999991</v>
      </c>
      <c r="G175" s="16"/>
      <c r="H175" s="32">
        <f>IF(D175&gt;C175,D175*0.05,0)</f>
        <v>10597.431834477626</v>
      </c>
      <c r="I175" s="11">
        <f>E175*50/C175</f>
        <v>1.6666666666666666E-2</v>
      </c>
      <c r="J175" s="10">
        <f>C175-(E175*1080)</f>
        <v>129187.74045839392</v>
      </c>
      <c r="K175" s="9"/>
      <c r="L175" s="50"/>
    </row>
    <row r="176" spans="1:14" s="29" customFormat="1">
      <c r="A176" s="64"/>
      <c r="B176" s="21">
        <f>B175+7</f>
        <v>44662</v>
      </c>
      <c r="C176" s="12">
        <f>D175+G175-H175</f>
        <v>201351.20485507487</v>
      </c>
      <c r="D176" s="9">
        <f>C176+(C176*0.05)</f>
        <v>211418.76509782861</v>
      </c>
      <c r="E176" s="9">
        <f>C176/3000</f>
        <v>67.117068285024956</v>
      </c>
      <c r="F176" s="18">
        <f>(D176-C176)/E176</f>
        <v>149.99999999999991</v>
      </c>
      <c r="G176" s="16"/>
      <c r="H176" s="32">
        <f>IF(D176&gt;C176,D176*0.05,0)</f>
        <v>10570.938254891431</v>
      </c>
      <c r="I176" s="11">
        <f>E176*50/C176</f>
        <v>1.6666666666666666E-2</v>
      </c>
      <c r="J176" s="10">
        <f>C176-(E176*1080)</f>
        <v>128864.77110724791</v>
      </c>
      <c r="K176" s="9"/>
      <c r="L176" s="50"/>
    </row>
    <row r="177" spans="1:12" s="29" customFormat="1" ht="15.75" thickBot="1">
      <c r="A177" s="65"/>
      <c r="B177" s="34">
        <f>B176+7</f>
        <v>44669</v>
      </c>
      <c r="C177" s="12">
        <f>D176+G176-H176</f>
        <v>200847.82684293718</v>
      </c>
      <c r="D177" s="9">
        <f>C177+(C177*0.05)</f>
        <v>210890.21818508406</v>
      </c>
      <c r="E177" s="9">
        <f>C177/3000</f>
        <v>66.949275614312398</v>
      </c>
      <c r="F177" s="18">
        <f>(D177-C177)/E177</f>
        <v>150.00000000000023</v>
      </c>
      <c r="G177" s="35"/>
      <c r="H177" s="32">
        <f>IF(D177&gt;C177,D177*0.05,0)</f>
        <v>10544.510909254204</v>
      </c>
      <c r="I177" s="11">
        <f>E177*50/C177</f>
        <v>1.666666666666667E-2</v>
      </c>
      <c r="J177" s="10">
        <f>C177-(E177*1080)</f>
        <v>128542.6091794798</v>
      </c>
      <c r="K177" s="9">
        <f>K172+SUM(H174:H177)</f>
        <v>517822.42096660106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3">
        <v>36</v>
      </c>
      <c r="B179" s="21">
        <f>B177+7</f>
        <v>44676</v>
      </c>
      <c r="C179" s="12">
        <f>D177+G177-H177</f>
        <v>200345.70727582986</v>
      </c>
      <c r="D179" s="9">
        <f>C179+(C179*0.05)</f>
        <v>210362.99263962134</v>
      </c>
      <c r="E179" s="9">
        <f>C179/3000</f>
        <v>66.781902425276627</v>
      </c>
      <c r="F179" s="18">
        <f>(D179-C179)/E179</f>
        <v>149.9999999999998</v>
      </c>
      <c r="G179" s="16"/>
      <c r="H179" s="32">
        <f>IF(D179&gt;C179,D179*0.05,0)</f>
        <v>10518.149631981069</v>
      </c>
      <c r="I179" s="11">
        <f>E179*50/C179</f>
        <v>1.666666666666667E-2</v>
      </c>
      <c r="J179" s="10">
        <f>C179-(E179*1080)</f>
        <v>128221.2526565311</v>
      </c>
      <c r="K179" s="9"/>
      <c r="L179" s="50"/>
    </row>
    <row r="180" spans="1:12" s="29" customFormat="1">
      <c r="A180" s="64"/>
      <c r="B180" s="21">
        <f>B179+7</f>
        <v>44683</v>
      </c>
      <c r="C180" s="12">
        <f>D179+G179-H179</f>
        <v>199844.84300764027</v>
      </c>
      <c r="D180" s="9">
        <f>C180+(C180*0.05)</f>
        <v>209837.0851580223</v>
      </c>
      <c r="E180" s="9">
        <f>C180/3000</f>
        <v>66.614947669213421</v>
      </c>
      <c r="F180" s="18">
        <f>(D180-C180)/E180</f>
        <v>150.00000000000014</v>
      </c>
      <c r="G180" s="16"/>
      <c r="H180" s="32">
        <f>IF(D180&gt;C180,D180*0.05,0)</f>
        <v>10491.854257901115</v>
      </c>
      <c r="I180" s="11">
        <f>E180*50/C180</f>
        <v>1.6666666666666666E-2</v>
      </c>
      <c r="J180" s="10">
        <f>C180-(E180*1080)</f>
        <v>127900.69952488977</v>
      </c>
      <c r="K180" s="9"/>
      <c r="L180" s="50"/>
    </row>
    <row r="181" spans="1:12" s="29" customFormat="1">
      <c r="A181" s="64"/>
      <c r="B181" s="21">
        <f>B180+7</f>
        <v>44690</v>
      </c>
      <c r="C181" s="12">
        <f>D180+G180-H180</f>
        <v>199345.23090012118</v>
      </c>
      <c r="D181" s="9">
        <f>C181+(C181*0.05)</f>
        <v>209312.49244512725</v>
      </c>
      <c r="E181" s="9">
        <f>C181/3000</f>
        <v>66.448410300040393</v>
      </c>
      <c r="F181" s="18">
        <f>(D181-C181)/E181</f>
        <v>150.00000000000014</v>
      </c>
      <c r="G181" s="16"/>
      <c r="H181" s="32">
        <f>IF(D181&gt;C181,D181*0.05,0)</f>
        <v>10465.624622256364</v>
      </c>
      <c r="I181" s="11">
        <f>E181*50/C181</f>
        <v>1.6666666666666666E-2</v>
      </c>
      <c r="J181" s="10">
        <f>C181-(E181*1080)</f>
        <v>127580.94777607756</v>
      </c>
      <c r="K181" s="9"/>
      <c r="L181" s="50"/>
    </row>
    <row r="182" spans="1:12" s="29" customFormat="1" ht="15.75" thickBot="1">
      <c r="A182" s="65"/>
      <c r="B182" s="34">
        <f>B181+7</f>
        <v>44697</v>
      </c>
      <c r="C182" s="12">
        <f>D181+G181-H181</f>
        <v>198846.8678228709</v>
      </c>
      <c r="D182" s="9">
        <f>C182+(C182*0.05)</f>
        <v>208789.21121401445</v>
      </c>
      <c r="E182" s="9">
        <f>C182/3000</f>
        <v>66.282289274290306</v>
      </c>
      <c r="F182" s="18">
        <f>(D182-C182)/E182</f>
        <v>149.99999999999994</v>
      </c>
      <c r="G182" s="35"/>
      <c r="H182" s="32">
        <f>IF(D182&gt;C182,D182*0.05,0)</f>
        <v>10439.460560700723</v>
      </c>
      <c r="I182" s="11">
        <f>E182*50/C182</f>
        <v>1.6666666666666666E-2</v>
      </c>
      <c r="J182" s="10">
        <f>C182-(E182*1080)</f>
        <v>127261.99540663738</v>
      </c>
      <c r="K182" s="9">
        <f>K177+SUM(H179:H182)</f>
        <v>559737.51003944036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3">
        <v>37</v>
      </c>
      <c r="B184" s="21">
        <f>B182+7</f>
        <v>44704</v>
      </c>
      <c r="C184" s="12">
        <f>D182+G182-H182</f>
        <v>198349.75065331373</v>
      </c>
      <c r="D184" s="9">
        <f>C184+(C184*0.05)</f>
        <v>208267.23818597943</v>
      </c>
      <c r="E184" s="9">
        <f>C184/3000</f>
        <v>66.116583551104583</v>
      </c>
      <c r="F184" s="18">
        <f>(D184-C184)/E184</f>
        <v>150.00000000000006</v>
      </c>
      <c r="G184" s="16"/>
      <c r="H184" s="32">
        <f>IF(D184&gt;C184,D184*0.05,0)</f>
        <v>10413.361909298972</v>
      </c>
      <c r="I184" s="11">
        <f>E184*50/C184</f>
        <v>1.666666666666667E-2</v>
      </c>
      <c r="J184" s="10">
        <f>C184-(E184*1080)</f>
        <v>126943.84041812079</v>
      </c>
      <c r="K184" s="9"/>
      <c r="L184" s="50"/>
    </row>
    <row r="185" spans="1:12" s="29" customFormat="1">
      <c r="A185" s="64"/>
      <c r="B185" s="21">
        <f>B184+7</f>
        <v>44711</v>
      </c>
      <c r="C185" s="12">
        <f>D184+G184-H184</f>
        <v>197853.87627668044</v>
      </c>
      <c r="D185" s="9">
        <f>C185+(C185*0.05)</f>
        <v>207746.57009051446</v>
      </c>
      <c r="E185" s="9">
        <f>C185/3000</f>
        <v>65.951292092226808</v>
      </c>
      <c r="F185" s="18">
        <f>(D185-C185)/E185</f>
        <v>149.99999999999997</v>
      </c>
      <c r="G185" s="16"/>
      <c r="H185" s="32">
        <f>IF(D185&gt;C185,D185*0.05,0)</f>
        <v>10387.328504525723</v>
      </c>
      <c r="I185" s="11">
        <f>E185*50/C185</f>
        <v>1.6666666666666663E-2</v>
      </c>
      <c r="J185" s="10">
        <f>C185-(E185*1080)</f>
        <v>126626.48081707548</v>
      </c>
      <c r="K185" s="9"/>
      <c r="L185" s="50"/>
    </row>
    <row r="186" spans="1:12" s="29" customFormat="1">
      <c r="A186" s="64"/>
      <c r="B186" s="21">
        <f>B185+7</f>
        <v>44718</v>
      </c>
      <c r="C186" s="12">
        <f>D185+G185-H185</f>
        <v>197359.24158598873</v>
      </c>
      <c r="D186" s="9">
        <f>C186+(C186*0.05)</f>
        <v>207227.20366528817</v>
      </c>
      <c r="E186" s="9">
        <f>C186/3000</f>
        <v>65.786413861996238</v>
      </c>
      <c r="F186" s="18">
        <f>(D186-C186)/E186</f>
        <v>150.00000000000006</v>
      </c>
      <c r="G186" s="16"/>
      <c r="H186" s="32">
        <f>IF(D186&gt;C186,D186*0.05,0)</f>
        <v>10361.360183264409</v>
      </c>
      <c r="I186" s="11">
        <f>E186*50/C186</f>
        <v>1.6666666666666663E-2</v>
      </c>
      <c r="J186" s="10">
        <f>C186-(E186*1080)</f>
        <v>126309.91461503279</v>
      </c>
      <c r="K186" s="9"/>
      <c r="L186" s="50"/>
    </row>
    <row r="187" spans="1:12" s="29" customFormat="1" ht="15.75" thickBot="1">
      <c r="A187" s="65"/>
      <c r="B187" s="34">
        <f>B186+7</f>
        <v>44725</v>
      </c>
      <c r="C187" s="12">
        <f>D186+G186-H186</f>
        <v>196865.84348202375</v>
      </c>
      <c r="D187" s="9">
        <f>C187+(C187*0.05)</f>
        <v>206709.13565612494</v>
      </c>
      <c r="E187" s="9">
        <f>C187/3000</f>
        <v>65.621947827341245</v>
      </c>
      <c r="F187" s="18">
        <f>(D187-C187)/E187</f>
        <v>150.00000000000014</v>
      </c>
      <c r="G187" s="35"/>
      <c r="H187" s="32">
        <f>IF(D187&gt;C187,D187*0.05,0)</f>
        <v>10335.456782806248</v>
      </c>
      <c r="I187" s="11">
        <f>E187*50/C187</f>
        <v>1.6666666666666666E-2</v>
      </c>
      <c r="J187" s="10">
        <f>C187-(E187*1080)</f>
        <v>125994.1398284952</v>
      </c>
      <c r="K187" s="9">
        <f>K182+SUM(H184:H187)</f>
        <v>601235.01741933567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3">
        <v>38</v>
      </c>
      <c r="B189" s="21">
        <f>B187+7</f>
        <v>44732</v>
      </c>
      <c r="C189" s="12">
        <f>D187+G187-H187</f>
        <v>196373.67887331868</v>
      </c>
      <c r="D189" s="9">
        <f>C189+(C189*0.05)</f>
        <v>206192.36281698462</v>
      </c>
      <c r="E189" s="9">
        <f>C189/3000</f>
        <v>65.457892957772899</v>
      </c>
      <c r="F189" s="18">
        <f>(D189-C189)/E189</f>
        <v>150</v>
      </c>
      <c r="G189" s="16"/>
      <c r="H189" s="32">
        <f>IF(D189&gt;C189,D189*0.05,0)</f>
        <v>10309.618140849232</v>
      </c>
      <c r="I189" s="11">
        <f>E189*50/C189</f>
        <v>1.666666666666667E-2</v>
      </c>
      <c r="J189" s="10">
        <f>C189-(E189*1080)</f>
        <v>125679.15447892396</v>
      </c>
      <c r="K189" s="9"/>
      <c r="L189" s="50"/>
    </row>
    <row r="190" spans="1:12" s="29" customFormat="1">
      <c r="A190" s="64"/>
      <c r="B190" s="21">
        <f>B189+7</f>
        <v>44739</v>
      </c>
      <c r="C190" s="12">
        <f>D189+G189-H189</f>
        <v>195882.74467613539</v>
      </c>
      <c r="D190" s="9">
        <f>C190+(C190*0.05)</f>
        <v>205676.88190994217</v>
      </c>
      <c r="E190" s="9">
        <f>C190/3000</f>
        <v>65.294248225378468</v>
      </c>
      <c r="F190" s="18">
        <f>(D190-C190)/E190</f>
        <v>150.00000000000006</v>
      </c>
      <c r="G190" s="16"/>
      <c r="H190" s="32">
        <f>IF(D190&gt;C190,D190*0.05,0)</f>
        <v>10283.844095497108</v>
      </c>
      <c r="I190" s="11">
        <f>E190*50/C190</f>
        <v>1.6666666666666666E-2</v>
      </c>
      <c r="J190" s="10">
        <f>C190-(E190*1080)</f>
        <v>125364.95659272665</v>
      </c>
      <c r="K190" s="9"/>
      <c r="L190" s="50"/>
    </row>
    <row r="191" spans="1:12" s="29" customFormat="1">
      <c r="A191" s="64"/>
      <c r="B191" s="21">
        <f>B190+7</f>
        <v>44746</v>
      </c>
      <c r="C191" s="12">
        <f>D190+G190-H190</f>
        <v>195393.03781444507</v>
      </c>
      <c r="D191" s="9">
        <f>C191+(C191*0.05)</f>
        <v>205162.68970516731</v>
      </c>
      <c r="E191" s="9">
        <f>C191/3000</f>
        <v>65.131012604815027</v>
      </c>
      <c r="F191" s="18">
        <f>(D191-C191)/E191</f>
        <v>149.99999999999991</v>
      </c>
      <c r="G191" s="16"/>
      <c r="H191" s="32">
        <f>IF(D191&gt;C191,D191*0.05,0)</f>
        <v>10258.134485258366</v>
      </c>
      <c r="I191" s="11">
        <f>E191*50/C191</f>
        <v>1.6666666666666666E-2</v>
      </c>
      <c r="J191" s="10">
        <f>C191-(E191*1080)</f>
        <v>125051.54420124483</v>
      </c>
      <c r="K191" s="9"/>
      <c r="L191" s="50"/>
    </row>
    <row r="192" spans="1:12" s="29" customFormat="1" ht="15.75" thickBot="1">
      <c r="A192" s="65"/>
      <c r="B192" s="34">
        <f>B191+7</f>
        <v>44753</v>
      </c>
      <c r="C192" s="12">
        <f>D191+G191-H191</f>
        <v>194904.55521990894</v>
      </c>
      <c r="D192" s="9">
        <f>C192+(C192*0.05)</f>
        <v>204649.78298090439</v>
      </c>
      <c r="E192" s="9">
        <f>C192/3000</f>
        <v>64.968185073302976</v>
      </c>
      <c r="F192" s="18">
        <f>(D192-C192)/E192</f>
        <v>150</v>
      </c>
      <c r="G192" s="35"/>
      <c r="H192" s="32">
        <f>IF(D192&gt;C192,D192*0.05,0)</f>
        <v>10232.489149045221</v>
      </c>
      <c r="I192" s="11">
        <f>E192*50/C192</f>
        <v>1.6666666666666666E-2</v>
      </c>
      <c r="J192" s="10">
        <f>C192-(E192*1080)</f>
        <v>124738.91534074173</v>
      </c>
      <c r="K192" s="9">
        <f>K187+SUM(H189:H192)</f>
        <v>642319.10328998556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11" sqref="C11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4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4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4"/>
      <c r="B11" s="21">
        <f>B10+7</f>
        <v>43738</v>
      </c>
      <c r="C11" s="46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4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4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5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4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4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5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4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4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5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4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4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5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4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4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5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4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4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4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4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4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4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4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4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9:A22"/>
    <mergeCell ref="A1:K1"/>
    <mergeCell ref="A4:A7"/>
    <mergeCell ref="M7:N7"/>
    <mergeCell ref="A9:A12"/>
    <mergeCell ref="A14:A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11" sqref="C11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7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4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4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9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4"/>
      <c r="B11" s="21">
        <f>B10+7</f>
        <v>43738</v>
      </c>
      <c r="C11" s="46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4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4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5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4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4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5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4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4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5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4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4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5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4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4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5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4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4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4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4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4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4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4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4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3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  <mergeCell ref="A139:A142"/>
    <mergeCell ref="A84:A87"/>
    <mergeCell ref="A89:A92"/>
    <mergeCell ref="A94:A97"/>
    <mergeCell ref="A99:A102"/>
    <mergeCell ref="A104:A107"/>
    <mergeCell ref="A109:A11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4:A7"/>
    <mergeCell ref="M7:N7"/>
    <mergeCell ref="A9:A12"/>
    <mergeCell ref="A14:A17"/>
    <mergeCell ref="A19:A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2019-09-29T16:12:40Z</dcterms:modified>
</cp:coreProperties>
</file>