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ashif\Desktop\MHG\"/>
    </mc:Choice>
  </mc:AlternateContent>
  <bookViews>
    <workbookView xWindow="0" yWindow="0" windowWidth="20460" windowHeight="7500" tabRatio="773"/>
  </bookViews>
  <sheets>
    <sheet name="Strategy" sheetId="11" r:id="rId1"/>
    <sheet name="GWF-Calculator" sheetId="10"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3" i="10" l="1"/>
  <c r="M13" i="10"/>
  <c r="N13" i="10" s="1"/>
  <c r="J13" i="10"/>
  <c r="I13" i="10"/>
  <c r="O13" i="10" l="1"/>
  <c r="B14" i="10"/>
  <c r="A14" i="10"/>
  <c r="C14" i="10" l="1"/>
  <c r="J14" i="10"/>
  <c r="I14" i="10"/>
  <c r="A15" i="10"/>
  <c r="B15" i="10"/>
  <c r="J15" i="10" l="1"/>
  <c r="I15" i="10"/>
  <c r="B16" i="10"/>
  <c r="A16" i="10"/>
  <c r="I16" i="10" l="1"/>
  <c r="J16" i="10"/>
  <c r="C16" i="10"/>
  <c r="B17" i="10"/>
  <c r="A17" i="10"/>
  <c r="J17" i="10" l="1"/>
  <c r="I17" i="10"/>
  <c r="B18" i="10"/>
  <c r="A18" i="10"/>
  <c r="I18" i="10" l="1"/>
  <c r="J18" i="10"/>
  <c r="C18" i="10"/>
  <c r="B19" i="10"/>
  <c r="A19" i="10"/>
  <c r="J19" i="10" l="1"/>
  <c r="I19" i="10"/>
  <c r="B20" i="10"/>
  <c r="A20" i="10"/>
  <c r="J20" i="10" l="1"/>
  <c r="I20" i="10"/>
  <c r="C20" i="10"/>
  <c r="B21" i="10"/>
  <c r="A21" i="10"/>
  <c r="J21" i="10" l="1"/>
  <c r="I21" i="10"/>
  <c r="B22" i="10"/>
  <c r="A22" i="10"/>
  <c r="C22" i="10" l="1"/>
  <c r="J22" i="10"/>
  <c r="I22" i="10"/>
  <c r="B23" i="10"/>
  <c r="A23" i="10"/>
  <c r="J23" i="10" l="1"/>
  <c r="I23" i="10"/>
  <c r="B24" i="10"/>
  <c r="A24" i="10"/>
  <c r="I24" i="10" l="1"/>
  <c r="J24" i="10"/>
  <c r="C24" i="10"/>
  <c r="B25" i="10"/>
  <c r="A25" i="10"/>
  <c r="J25" i="10" l="1"/>
  <c r="I25" i="10"/>
  <c r="B26" i="10"/>
  <c r="A26" i="10"/>
  <c r="I26" i="10" l="1"/>
  <c r="C26" i="10"/>
  <c r="J26" i="10"/>
  <c r="B27" i="10"/>
  <c r="A27" i="10"/>
  <c r="J27" i="10" l="1"/>
  <c r="I27" i="10"/>
  <c r="B28" i="10"/>
  <c r="A28" i="10"/>
  <c r="C28" i="10" l="1"/>
  <c r="J28" i="10"/>
  <c r="I28" i="10"/>
  <c r="B29" i="10"/>
  <c r="A29" i="10"/>
  <c r="I29" i="10" l="1"/>
  <c r="J29" i="10"/>
  <c r="B30" i="10"/>
  <c r="A30" i="10"/>
  <c r="I30" i="10" l="1"/>
  <c r="J30" i="10"/>
  <c r="C30" i="10"/>
  <c r="B31" i="10"/>
  <c r="A31" i="10"/>
  <c r="J31" i="10" l="1"/>
  <c r="I31" i="10"/>
  <c r="B32" i="10"/>
  <c r="A32" i="10"/>
  <c r="C32" i="10" l="1"/>
  <c r="J32" i="10"/>
  <c r="I32" i="10"/>
  <c r="B33" i="10"/>
  <c r="A33" i="10"/>
  <c r="I33" i="10" l="1"/>
  <c r="J33" i="10"/>
  <c r="A34" i="10"/>
  <c r="B34" i="10"/>
  <c r="I34" i="10" l="1"/>
  <c r="J34" i="10"/>
  <c r="C34" i="10"/>
  <c r="A35" i="10"/>
  <c r="B35" i="10"/>
  <c r="I35" i="10" l="1"/>
  <c r="J35" i="10"/>
  <c r="A36" i="10"/>
  <c r="B36" i="10"/>
  <c r="J36" i="10" l="1"/>
  <c r="C36" i="10"/>
  <c r="I36" i="10"/>
  <c r="A37" i="10"/>
  <c r="B37" i="10"/>
  <c r="J37" i="10" l="1"/>
  <c r="I37" i="10"/>
  <c r="A38" i="10"/>
  <c r="B38" i="10"/>
  <c r="J38" i="10" l="1"/>
  <c r="I38" i="10"/>
  <c r="C38" i="10"/>
  <c r="A39" i="10"/>
  <c r="B39" i="10"/>
  <c r="J39" i="10" l="1"/>
  <c r="I39" i="10"/>
  <c r="A40" i="10"/>
  <c r="B40" i="10"/>
  <c r="I40" i="10" l="1"/>
  <c r="C40" i="10"/>
  <c r="J40" i="10"/>
  <c r="B41" i="10"/>
  <c r="A41" i="10"/>
  <c r="J41" i="10" l="1"/>
  <c r="I41" i="10"/>
  <c r="A42" i="10"/>
  <c r="B42" i="10"/>
  <c r="J42" i="10" l="1"/>
  <c r="I42" i="10"/>
  <c r="C42" i="10"/>
  <c r="A43" i="10"/>
  <c r="B43" i="10"/>
  <c r="J43" i="10" l="1"/>
  <c r="I43" i="10"/>
  <c r="A44" i="10"/>
  <c r="B44" i="10"/>
  <c r="C44" i="10" l="1"/>
  <c r="J44" i="10"/>
  <c r="I44" i="10"/>
  <c r="A45" i="10"/>
  <c r="B45" i="10"/>
  <c r="I45" i="10" l="1"/>
  <c r="J45" i="10"/>
  <c r="B46" i="10"/>
  <c r="A46" i="10"/>
  <c r="J46" i="10" l="1"/>
  <c r="I46" i="10"/>
  <c r="C46" i="10"/>
  <c r="A47" i="10"/>
  <c r="B47" i="10"/>
  <c r="J47" i="10" l="1"/>
  <c r="I47" i="10"/>
  <c r="A48" i="10"/>
  <c r="B48" i="10"/>
  <c r="C48" i="10" l="1"/>
  <c r="I48" i="10"/>
  <c r="J48" i="10"/>
  <c r="B49" i="10"/>
  <c r="A49" i="10"/>
  <c r="J49" i="10" l="1"/>
  <c r="I49" i="10"/>
  <c r="A50" i="10"/>
  <c r="B50" i="10"/>
  <c r="J50" i="10" l="1"/>
  <c r="I50" i="10"/>
  <c r="C50" i="10"/>
  <c r="A51" i="10"/>
  <c r="B51" i="10"/>
  <c r="I51" i="10" l="1"/>
  <c r="J51" i="10"/>
  <c r="A52" i="10"/>
  <c r="B52" i="10"/>
  <c r="J52" i="10" l="1"/>
  <c r="C52" i="10"/>
  <c r="I52" i="10"/>
  <c r="A53" i="10"/>
  <c r="B53" i="10"/>
  <c r="J53" i="10" l="1"/>
  <c r="I53" i="10"/>
  <c r="A54" i="10"/>
  <c r="B54" i="10"/>
  <c r="J54" i="10" l="1"/>
  <c r="I54" i="10"/>
  <c r="C54" i="10"/>
  <c r="B55" i="10"/>
  <c r="A55" i="10"/>
  <c r="I55" i="10" l="1"/>
  <c r="J55" i="10"/>
  <c r="A56" i="10"/>
  <c r="B56" i="10"/>
  <c r="I56" i="10" l="1"/>
  <c r="C56" i="10"/>
  <c r="J56" i="10"/>
  <c r="B57" i="10"/>
  <c r="A57" i="10"/>
  <c r="J57" i="10" l="1"/>
  <c r="I57" i="10"/>
  <c r="A58" i="10"/>
  <c r="B58" i="10"/>
  <c r="J58" i="10" l="1"/>
  <c r="I58" i="10"/>
  <c r="C58" i="10"/>
  <c r="B59" i="10"/>
  <c r="A59" i="10"/>
  <c r="J59" i="10" l="1"/>
  <c r="I59" i="10"/>
  <c r="B60" i="10"/>
  <c r="A60" i="10"/>
  <c r="C60" i="10" l="1"/>
  <c r="J60" i="10"/>
  <c r="I60" i="10"/>
  <c r="B61" i="10"/>
  <c r="A61" i="10"/>
  <c r="I61" i="10" l="1"/>
  <c r="J61" i="10"/>
  <c r="A62" i="10"/>
  <c r="B62" i="10"/>
  <c r="J62" i="10" l="1"/>
  <c r="I62" i="10"/>
  <c r="C62" i="10"/>
  <c r="B63" i="10"/>
  <c r="A63" i="10"/>
  <c r="J63" i="10" l="1"/>
  <c r="I63" i="10"/>
  <c r="A64" i="10"/>
  <c r="B64" i="10"/>
  <c r="C64" i="10" l="1"/>
  <c r="J64" i="10"/>
  <c r="I64" i="10"/>
  <c r="A65" i="10"/>
  <c r="B65" i="10"/>
  <c r="J65" i="10" l="1"/>
  <c r="I65" i="10"/>
  <c r="A66" i="10"/>
  <c r="B66" i="10"/>
  <c r="J66" i="10" l="1"/>
  <c r="I66" i="10"/>
  <c r="C66" i="10"/>
  <c r="A67" i="10"/>
  <c r="B67" i="10"/>
  <c r="I67" i="10" l="1"/>
  <c r="J67" i="10"/>
  <c r="A68" i="10"/>
  <c r="B68" i="10"/>
  <c r="J68" i="10" l="1"/>
  <c r="C68" i="10"/>
  <c r="I68" i="10"/>
  <c r="B69" i="10"/>
  <c r="A69" i="10"/>
  <c r="I69" i="10" l="1"/>
  <c r="J69" i="10"/>
  <c r="A70" i="10"/>
  <c r="B70" i="10"/>
  <c r="J70" i="10" l="1"/>
  <c r="I70" i="10"/>
  <c r="C70" i="10"/>
  <c r="B71" i="10"/>
  <c r="A71" i="10"/>
  <c r="J71" i="10" l="1"/>
  <c r="I71" i="10"/>
  <c r="A72" i="10"/>
  <c r="B72" i="10"/>
  <c r="I72" i="10" l="1"/>
  <c r="C72" i="10"/>
  <c r="J72" i="10"/>
  <c r="B73" i="10"/>
  <c r="A73" i="10"/>
  <c r="J73" i="10" l="1"/>
  <c r="I73" i="10"/>
  <c r="A74" i="10"/>
  <c r="B74" i="10"/>
  <c r="J74" i="10" l="1"/>
  <c r="I74" i="10"/>
  <c r="C74" i="10"/>
  <c r="B75" i="10"/>
  <c r="A75" i="10"/>
  <c r="J75" i="10" l="1"/>
  <c r="I75" i="10"/>
  <c r="B76" i="10"/>
  <c r="A76" i="10"/>
  <c r="C76" i="10" l="1"/>
  <c r="I76" i="10"/>
  <c r="J76" i="10"/>
  <c r="B77" i="10"/>
  <c r="A77" i="10"/>
  <c r="I77" i="10" l="1"/>
  <c r="J77" i="10"/>
  <c r="A78" i="10"/>
  <c r="B78" i="10"/>
  <c r="J78" i="10" l="1"/>
  <c r="I78" i="10"/>
  <c r="C78" i="10"/>
  <c r="B79" i="10"/>
  <c r="A79" i="10"/>
  <c r="J79" i="10" l="1"/>
  <c r="I79" i="10"/>
  <c r="B80" i="10"/>
  <c r="A80" i="10"/>
  <c r="C80" i="10" l="1"/>
  <c r="J80" i="10"/>
  <c r="I80" i="10"/>
  <c r="B81" i="10"/>
  <c r="A81" i="10"/>
  <c r="J81" i="10" l="1"/>
  <c r="I81" i="10"/>
  <c r="A82" i="10"/>
  <c r="B82" i="10"/>
  <c r="J82" i="10" l="1"/>
  <c r="I82" i="10"/>
  <c r="C82" i="10"/>
  <c r="A83" i="10"/>
  <c r="B83" i="10"/>
  <c r="I83" i="10" l="1"/>
  <c r="J83" i="10"/>
  <c r="A84" i="10"/>
  <c r="B84" i="10"/>
  <c r="J84" i="10" l="1"/>
  <c r="C84" i="10"/>
  <c r="I84" i="10"/>
  <c r="A85" i="10"/>
  <c r="B85" i="10"/>
  <c r="J85" i="10" l="1"/>
  <c r="I85" i="10"/>
  <c r="A86" i="10"/>
  <c r="B86" i="10"/>
  <c r="J86" i="10" l="1"/>
  <c r="I86" i="10"/>
  <c r="C86" i="10"/>
  <c r="A87" i="10"/>
  <c r="B87" i="10"/>
  <c r="J87" i="10" l="1"/>
  <c r="I87" i="10"/>
  <c r="A88" i="10"/>
  <c r="B88" i="10"/>
  <c r="I88" i="10" l="1"/>
  <c r="C88" i="10"/>
  <c r="J88" i="10"/>
  <c r="A89" i="10"/>
  <c r="B89" i="10"/>
  <c r="J89" i="10" l="1"/>
  <c r="I89" i="10"/>
  <c r="A90" i="10"/>
  <c r="B90" i="10"/>
  <c r="J90" i="10" l="1"/>
  <c r="I90" i="10"/>
  <c r="C90" i="10"/>
  <c r="A91" i="10"/>
  <c r="B91" i="10"/>
  <c r="I91" i="10" l="1"/>
  <c r="J91" i="10"/>
  <c r="A92" i="10"/>
  <c r="B92" i="10"/>
  <c r="C92" i="10" l="1"/>
  <c r="J92" i="10"/>
  <c r="I92" i="10"/>
  <c r="A93" i="10"/>
  <c r="B93" i="10"/>
  <c r="I93" i="10" l="1"/>
  <c r="J93" i="10"/>
  <c r="A94" i="10"/>
  <c r="B94" i="10"/>
  <c r="J94" i="10" l="1"/>
  <c r="I94" i="10"/>
  <c r="C94" i="10"/>
  <c r="B95" i="10"/>
  <c r="A95" i="10"/>
  <c r="J95" i="10" l="1"/>
  <c r="I95" i="10"/>
  <c r="B96" i="10"/>
  <c r="A96" i="10"/>
  <c r="J96" i="10" l="1"/>
  <c r="C96" i="10"/>
  <c r="I96" i="10"/>
  <c r="A97" i="10"/>
  <c r="B97" i="10"/>
  <c r="I97" i="10" l="1"/>
  <c r="J97" i="10"/>
  <c r="B98" i="10"/>
  <c r="A98" i="10"/>
  <c r="J98" i="10" l="1"/>
  <c r="I98" i="10"/>
  <c r="C98" i="10"/>
  <c r="B99" i="10"/>
  <c r="A99" i="10"/>
  <c r="J99" i="10" l="1"/>
  <c r="I99" i="10"/>
  <c r="B100" i="10"/>
  <c r="A100" i="10"/>
  <c r="J100" i="10" l="1"/>
  <c r="C100" i="10"/>
  <c r="I100" i="10"/>
  <c r="B101" i="10"/>
  <c r="A101" i="10"/>
  <c r="J101" i="10" l="1"/>
  <c r="I101" i="10"/>
  <c r="B102" i="10"/>
  <c r="A102" i="10"/>
  <c r="J102" i="10" l="1"/>
  <c r="I102" i="10"/>
  <c r="C102" i="10"/>
  <c r="B103" i="10"/>
  <c r="A103" i="10"/>
  <c r="J103" i="10" l="1"/>
  <c r="I103" i="10"/>
  <c r="I3" i="10"/>
  <c r="D13" i="10" l="1"/>
  <c r="D14" i="10" s="1"/>
  <c r="L14" i="10" s="1"/>
  <c r="E13" i="10"/>
  <c r="E14" i="10" l="1"/>
  <c r="F13" i="10"/>
  <c r="G13" i="10" s="1"/>
  <c r="P13" i="10" s="1"/>
  <c r="E15" i="10" l="1"/>
  <c r="M14" i="10"/>
  <c r="D15" i="10"/>
  <c r="L15" i="10" s="1"/>
  <c r="O14" i="10" l="1"/>
  <c r="N14" i="10"/>
  <c r="E16" i="10"/>
  <c r="M15" i="10"/>
  <c r="N15" i="10" s="1"/>
  <c r="M18" i="10"/>
  <c r="N18" i="10" s="1"/>
  <c r="D16" i="10"/>
  <c r="L16" i="10" s="1"/>
  <c r="O15" i="10" l="1"/>
  <c r="E17" i="10"/>
  <c r="M16" i="10"/>
  <c r="N16" i="10" s="1"/>
  <c r="O16" i="10" s="1"/>
  <c r="M19" i="10"/>
  <c r="N19" i="10" s="1"/>
  <c r="D17" i="10"/>
  <c r="L17" i="10" s="1"/>
  <c r="M17" i="10" l="1"/>
  <c r="N17" i="10" s="1"/>
  <c r="E18" i="10"/>
  <c r="E19" i="10" s="1"/>
  <c r="E20" i="10" s="1"/>
  <c r="E21" i="10" s="1"/>
  <c r="D18" i="10"/>
  <c r="L18" i="10" s="1"/>
  <c r="O18" i="10" s="1"/>
  <c r="M20" i="10" l="1"/>
  <c r="N20" i="10" s="1"/>
  <c r="O17" i="10"/>
  <c r="E22" i="10"/>
  <c r="M21" i="10"/>
  <c r="N21" i="10" s="1"/>
  <c r="D19" i="10"/>
  <c r="L19" i="10" s="1"/>
  <c r="O19" i="10" s="1"/>
  <c r="E23" i="10" l="1"/>
  <c r="M22" i="10"/>
  <c r="N22" i="10" s="1"/>
  <c r="D20" i="10"/>
  <c r="L20" i="10" s="1"/>
  <c r="O20" i="10" s="1"/>
  <c r="E24" i="10" l="1"/>
  <c r="M23" i="10"/>
  <c r="N23" i="10" s="1"/>
  <c r="D21" i="10"/>
  <c r="L21" i="10" s="1"/>
  <c r="O21" i="10" s="1"/>
  <c r="E25" i="10" l="1"/>
  <c r="M24" i="10"/>
  <c r="N24" i="10" s="1"/>
  <c r="D22" i="10"/>
  <c r="L22" i="10" s="1"/>
  <c r="O22" i="10" s="1"/>
  <c r="E26" i="10" l="1"/>
  <c r="M25" i="10"/>
  <c r="N25" i="10" s="1"/>
  <c r="D23" i="10"/>
  <c r="L23" i="10" s="1"/>
  <c r="O23" i="10" s="1"/>
  <c r="E27" i="10" l="1"/>
  <c r="M26" i="10"/>
  <c r="N26" i="10" s="1"/>
  <c r="D24" i="10"/>
  <c r="L24" i="10" s="1"/>
  <c r="O24" i="10" s="1"/>
  <c r="E28" i="10" l="1"/>
  <c r="M27" i="10"/>
  <c r="N27" i="10" s="1"/>
  <c r="D25" i="10"/>
  <c r="L25" i="10" s="1"/>
  <c r="O25" i="10" s="1"/>
  <c r="E29" i="10" l="1"/>
  <c r="M28" i="10"/>
  <c r="N28" i="10" s="1"/>
  <c r="D26" i="10"/>
  <c r="L26" i="10" s="1"/>
  <c r="O26" i="10" s="1"/>
  <c r="E30" i="10" l="1"/>
  <c r="M29" i="10"/>
  <c r="N29" i="10" s="1"/>
  <c r="D27" i="10"/>
  <c r="L27" i="10" s="1"/>
  <c r="O27" i="10" s="1"/>
  <c r="E31" i="10" l="1"/>
  <c r="M30" i="10"/>
  <c r="N30" i="10" s="1"/>
  <c r="F27" i="10"/>
  <c r="G27" i="10" s="1"/>
  <c r="D28" i="10"/>
  <c r="L28" i="10" s="1"/>
  <c r="O28" i="10" s="1"/>
  <c r="E32" i="10" l="1"/>
  <c r="M31" i="10"/>
  <c r="N31" i="10" s="1"/>
  <c r="D29" i="10"/>
  <c r="L29" i="10" s="1"/>
  <c r="O29" i="10" s="1"/>
  <c r="F28" i="10"/>
  <c r="G28" i="10" s="1"/>
  <c r="E33" i="10" l="1"/>
  <c r="M32" i="10"/>
  <c r="N32" i="10" s="1"/>
  <c r="D30" i="10"/>
  <c r="L30" i="10" s="1"/>
  <c r="O30" i="10" s="1"/>
  <c r="F29" i="10"/>
  <c r="G29" i="10" s="1"/>
  <c r="E34" i="10" l="1"/>
  <c r="M33" i="10"/>
  <c r="N33" i="10" s="1"/>
  <c r="F30" i="10"/>
  <c r="G30" i="10" s="1"/>
  <c r="D31" i="10"/>
  <c r="L31" i="10" s="1"/>
  <c r="O31" i="10" s="1"/>
  <c r="F34" i="10" l="1"/>
  <c r="M34" i="10"/>
  <c r="N34" i="10" s="1"/>
  <c r="E35" i="10"/>
  <c r="D32" i="10"/>
  <c r="L32" i="10" s="1"/>
  <c r="O32" i="10" s="1"/>
  <c r="F31" i="10"/>
  <c r="G31" i="10" s="1"/>
  <c r="F35" i="10" l="1"/>
  <c r="M35" i="10"/>
  <c r="N35" i="10" s="1"/>
  <c r="E36" i="10"/>
  <c r="D33" i="10"/>
  <c r="L33" i="10" s="1"/>
  <c r="O33" i="10" s="1"/>
  <c r="F33" i="10"/>
  <c r="F32" i="10"/>
  <c r="G32" i="10" s="1"/>
  <c r="F36" i="10" l="1"/>
  <c r="M36" i="10"/>
  <c r="N36" i="10" s="1"/>
  <c r="E37" i="10"/>
  <c r="D34" i="10"/>
  <c r="L34" i="10" s="1"/>
  <c r="O34" i="10" s="1"/>
  <c r="G33" i="10"/>
  <c r="G34" i="10" l="1"/>
  <c r="D35" i="10"/>
  <c r="L35" i="10" s="1"/>
  <c r="O35" i="10" s="1"/>
  <c r="F37" i="10"/>
  <c r="M37" i="10"/>
  <c r="N37" i="10" s="1"/>
  <c r="E38" i="10"/>
  <c r="D36" i="10" l="1"/>
  <c r="L36" i="10" s="1"/>
  <c r="O36" i="10" s="1"/>
  <c r="G35" i="10"/>
  <c r="F38" i="10"/>
  <c r="M38" i="10"/>
  <c r="N38" i="10" s="1"/>
  <c r="E39" i="10"/>
  <c r="G36" i="10" l="1"/>
  <c r="D37" i="10"/>
  <c r="L37" i="10" s="1"/>
  <c r="O37" i="10" s="1"/>
  <c r="F39" i="10"/>
  <c r="M39" i="10"/>
  <c r="N39" i="10" s="1"/>
  <c r="E40" i="10"/>
  <c r="G37" i="10" l="1"/>
  <c r="D38" i="10"/>
  <c r="L38" i="10" s="1"/>
  <c r="O38" i="10" s="1"/>
  <c r="F40" i="10"/>
  <c r="M40" i="10"/>
  <c r="N40" i="10" s="1"/>
  <c r="E41" i="10"/>
  <c r="G38" i="10" l="1"/>
  <c r="D39" i="10"/>
  <c r="L39" i="10" s="1"/>
  <c r="O39" i="10" s="1"/>
  <c r="M41" i="10"/>
  <c r="N41" i="10" s="1"/>
  <c r="E42" i="10"/>
  <c r="F41" i="10"/>
  <c r="G39" i="10" l="1"/>
  <c r="D40" i="10"/>
  <c r="L40" i="10" s="1"/>
  <c r="O40" i="10" s="1"/>
  <c r="M42" i="10"/>
  <c r="N42" i="10" s="1"/>
  <c r="F42" i="10"/>
  <c r="E43" i="10"/>
  <c r="G40" i="10" l="1"/>
  <c r="D41" i="10"/>
  <c r="L41" i="10" s="1"/>
  <c r="O41" i="10" s="1"/>
  <c r="M43" i="10"/>
  <c r="N43" i="10" s="1"/>
  <c r="F43" i="10"/>
  <c r="E44" i="10"/>
  <c r="G41" i="10" l="1"/>
  <c r="D42" i="10"/>
  <c r="L42" i="10" s="1"/>
  <c r="O42" i="10" s="1"/>
  <c r="M44" i="10"/>
  <c r="N44" i="10" s="1"/>
  <c r="F44" i="10"/>
  <c r="E45" i="10"/>
  <c r="G42" i="10" l="1"/>
  <c r="D43" i="10"/>
  <c r="L43" i="10" s="1"/>
  <c r="O43" i="10" s="1"/>
  <c r="M45" i="10"/>
  <c r="N45" i="10" s="1"/>
  <c r="F45" i="10"/>
  <c r="E46" i="10"/>
  <c r="E47" i="10" s="1"/>
  <c r="M47" i="10" l="1"/>
  <c r="N47" i="10" s="1"/>
  <c r="F47" i="10"/>
  <c r="E48" i="10"/>
  <c r="G43" i="10"/>
  <c r="D44" i="10"/>
  <c r="L44" i="10" s="1"/>
  <c r="O44" i="10" s="1"/>
  <c r="M46" i="10"/>
  <c r="N46" i="10" s="1"/>
  <c r="F46" i="10"/>
  <c r="M48" i="10" l="1"/>
  <c r="N48" i="10" s="1"/>
  <c r="F48" i="10"/>
  <c r="E49" i="10"/>
  <c r="G44" i="10"/>
  <c r="D45" i="10"/>
  <c r="L45" i="10" s="1"/>
  <c r="O45" i="10" s="1"/>
  <c r="M49" i="10" l="1"/>
  <c r="N49" i="10" s="1"/>
  <c r="F49" i="10"/>
  <c r="E50" i="10"/>
  <c r="G45" i="10"/>
  <c r="D46" i="10"/>
  <c r="L46" i="10" s="1"/>
  <c r="O46" i="10" s="1"/>
  <c r="G46" i="10" l="1"/>
  <c r="D47" i="10"/>
  <c r="L47" i="10" s="1"/>
  <c r="O47" i="10" s="1"/>
  <c r="M50" i="10"/>
  <c r="N50" i="10" s="1"/>
  <c r="F50" i="10"/>
  <c r="E51" i="10"/>
  <c r="G47" i="10"/>
  <c r="M51" i="10" l="1"/>
  <c r="N51" i="10" s="1"/>
  <c r="F51" i="10"/>
  <c r="E52" i="10"/>
  <c r="D48" i="10"/>
  <c r="L48" i="10" s="1"/>
  <c r="O48" i="10" s="1"/>
  <c r="G48" i="10" l="1"/>
  <c r="D49" i="10"/>
  <c r="L49" i="10" s="1"/>
  <c r="O49" i="10" s="1"/>
  <c r="M52" i="10"/>
  <c r="N52" i="10" s="1"/>
  <c r="E53" i="10"/>
  <c r="F52" i="10"/>
  <c r="G49" i="10"/>
  <c r="D50" i="10" l="1"/>
  <c r="L50" i="10" s="1"/>
  <c r="O50" i="10" s="1"/>
  <c r="M53" i="10"/>
  <c r="N53" i="10" s="1"/>
  <c r="E54" i="10"/>
  <c r="F53" i="10"/>
  <c r="G50" i="10"/>
  <c r="D51" i="10" l="1"/>
  <c r="L51" i="10" s="1"/>
  <c r="O51" i="10" s="1"/>
  <c r="M54" i="10"/>
  <c r="N54" i="10" s="1"/>
  <c r="F54" i="10"/>
  <c r="E55" i="10"/>
  <c r="G51" i="10"/>
  <c r="M55" i="10" l="1"/>
  <c r="N55" i="10" s="1"/>
  <c r="F55" i="10"/>
  <c r="E56" i="10"/>
  <c r="D52" i="10"/>
  <c r="L52" i="10" s="1"/>
  <c r="O52" i="10" s="1"/>
  <c r="G52" i="10" l="1"/>
  <c r="D53" i="10"/>
  <c r="L53" i="10" s="1"/>
  <c r="O53" i="10" s="1"/>
  <c r="M56" i="10"/>
  <c r="N56" i="10" s="1"/>
  <c r="F56" i="10"/>
  <c r="E57" i="10"/>
  <c r="G53" i="10" l="1"/>
  <c r="M57" i="10"/>
  <c r="N57" i="10" s="1"/>
  <c r="E58" i="10"/>
  <c r="F57" i="10"/>
  <c r="D54" i="10"/>
  <c r="L54" i="10" s="1"/>
  <c r="O54" i="10" s="1"/>
  <c r="G54" i="10"/>
  <c r="D55" i="10" l="1"/>
  <c r="L55" i="10" s="1"/>
  <c r="O55" i="10" s="1"/>
  <c r="M58" i="10"/>
  <c r="N58" i="10" s="1"/>
  <c r="E59" i="10"/>
  <c r="F58" i="10"/>
  <c r="G55" i="10"/>
  <c r="D56" i="10" l="1"/>
  <c r="L56" i="10" s="1"/>
  <c r="O56" i="10" s="1"/>
  <c r="M59" i="10"/>
  <c r="N59" i="10" s="1"/>
  <c r="E60" i="10"/>
  <c r="F59" i="10"/>
  <c r="D57" i="10"/>
  <c r="L57" i="10" s="1"/>
  <c r="O57" i="10" s="1"/>
  <c r="G56" i="10"/>
  <c r="M60" i="10" l="1"/>
  <c r="N60" i="10" s="1"/>
  <c r="F60" i="10"/>
  <c r="E61" i="10"/>
  <c r="D58" i="10"/>
  <c r="L58" i="10" s="1"/>
  <c r="O58" i="10" s="1"/>
  <c r="G57" i="10"/>
  <c r="M61" i="10" l="1"/>
  <c r="N61" i="10" s="1"/>
  <c r="F61" i="10"/>
  <c r="E62" i="10"/>
  <c r="D59" i="10"/>
  <c r="L59" i="10" s="1"/>
  <c r="O59" i="10" s="1"/>
  <c r="G58" i="10"/>
  <c r="M62" i="10" l="1"/>
  <c r="N62" i="10" s="1"/>
  <c r="F62" i="10"/>
  <c r="E63" i="10"/>
  <c r="D60" i="10"/>
  <c r="L60" i="10" s="1"/>
  <c r="O60" i="10" s="1"/>
  <c r="G59" i="10"/>
  <c r="M63" i="10" l="1"/>
  <c r="N63" i="10" s="1"/>
  <c r="F63" i="10"/>
  <c r="E64" i="10"/>
  <c r="D61" i="10"/>
  <c r="L61" i="10" s="1"/>
  <c r="O61" i="10" s="1"/>
  <c r="G60" i="10"/>
  <c r="M64" i="10" l="1"/>
  <c r="N64" i="10" s="1"/>
  <c r="F64" i="10"/>
  <c r="E65" i="10"/>
  <c r="D62" i="10"/>
  <c r="L62" i="10" s="1"/>
  <c r="O62" i="10" s="1"/>
  <c r="G61" i="10"/>
  <c r="M65" i="10" l="1"/>
  <c r="N65" i="10" s="1"/>
  <c r="F65" i="10"/>
  <c r="E66" i="10"/>
  <c r="D63" i="10"/>
  <c r="L63" i="10" s="1"/>
  <c r="O63" i="10" s="1"/>
  <c r="G62" i="10"/>
  <c r="M66" i="10" l="1"/>
  <c r="N66" i="10" s="1"/>
  <c r="F66" i="10"/>
  <c r="E67" i="10"/>
  <c r="G63" i="10"/>
  <c r="D64" i="10"/>
  <c r="L64" i="10" s="1"/>
  <c r="O64" i="10" s="1"/>
  <c r="F14" i="10"/>
  <c r="G14" i="10" s="1"/>
  <c r="P14" i="10" s="1"/>
  <c r="M67" i="10" l="1"/>
  <c r="N67" i="10" s="1"/>
  <c r="E68" i="10"/>
  <c r="F67" i="10"/>
  <c r="G64" i="10"/>
  <c r="D65" i="10"/>
  <c r="L65" i="10" s="1"/>
  <c r="O65" i="10" s="1"/>
  <c r="F16" i="10"/>
  <c r="G16" i="10" s="1"/>
  <c r="F15" i="10"/>
  <c r="G15" i="10" s="1"/>
  <c r="P15" i="10" s="1"/>
  <c r="P16" i="10" l="1"/>
  <c r="M68" i="10"/>
  <c r="N68" i="10" s="1"/>
  <c r="F68" i="10"/>
  <c r="E69" i="10"/>
  <c r="G65" i="10"/>
  <c r="D66" i="10"/>
  <c r="L66" i="10" s="1"/>
  <c r="O66" i="10" s="1"/>
  <c r="F17" i="10"/>
  <c r="G17" i="10" s="1"/>
  <c r="P17" i="10" l="1"/>
  <c r="M69" i="10"/>
  <c r="N69" i="10" s="1"/>
  <c r="F69" i="10"/>
  <c r="E70" i="10"/>
  <c r="G66" i="10"/>
  <c r="D67" i="10"/>
  <c r="L67" i="10" s="1"/>
  <c r="O67" i="10" s="1"/>
  <c r="F18" i="10"/>
  <c r="G18" i="10" s="1"/>
  <c r="P18" i="10" l="1"/>
  <c r="M70" i="10"/>
  <c r="N70" i="10" s="1"/>
  <c r="F70" i="10"/>
  <c r="E71" i="10"/>
  <c r="G67" i="10"/>
  <c r="D68" i="10"/>
  <c r="L68" i="10" s="1"/>
  <c r="O68" i="10" s="1"/>
  <c r="F19" i="10"/>
  <c r="G19" i="10" s="1"/>
  <c r="P19" i="10" l="1"/>
  <c r="M71" i="10"/>
  <c r="N71" i="10" s="1"/>
  <c r="F71" i="10"/>
  <c r="E72" i="10"/>
  <c r="G68" i="10"/>
  <c r="D69" i="10"/>
  <c r="L69" i="10" s="1"/>
  <c r="O69" i="10" s="1"/>
  <c r="F20" i="10"/>
  <c r="G20" i="10" s="1"/>
  <c r="P20" i="10" l="1"/>
  <c r="M72" i="10"/>
  <c r="N72" i="10" s="1"/>
  <c r="F72" i="10"/>
  <c r="E73" i="10"/>
  <c r="G69" i="10"/>
  <c r="D70" i="10"/>
  <c r="L70" i="10" s="1"/>
  <c r="O70" i="10" s="1"/>
  <c r="F21" i="10"/>
  <c r="G21" i="10" s="1"/>
  <c r="P21" i="10" l="1"/>
  <c r="M73" i="10"/>
  <c r="N73" i="10" s="1"/>
  <c r="E74" i="10"/>
  <c r="F73" i="10"/>
  <c r="G70" i="10"/>
  <c r="D71" i="10"/>
  <c r="L71" i="10" s="1"/>
  <c r="O71" i="10" s="1"/>
  <c r="F22" i="10"/>
  <c r="G22" i="10" s="1"/>
  <c r="P22" i="10" l="1"/>
  <c r="M74" i="10"/>
  <c r="N74" i="10" s="1"/>
  <c r="F74" i="10"/>
  <c r="E75" i="10"/>
  <c r="G71" i="10"/>
  <c r="D72" i="10"/>
  <c r="L72" i="10" s="1"/>
  <c r="O72" i="10" s="1"/>
  <c r="F23" i="10"/>
  <c r="G23" i="10" s="1"/>
  <c r="P23" i="10" l="1"/>
  <c r="M75" i="10"/>
  <c r="N75" i="10" s="1"/>
  <c r="E76" i="10"/>
  <c r="F75" i="10"/>
  <c r="G72" i="10"/>
  <c r="D73" i="10"/>
  <c r="L73" i="10" s="1"/>
  <c r="O73" i="10" s="1"/>
  <c r="F24" i="10"/>
  <c r="G24" i="10" s="1"/>
  <c r="P24" i="10" l="1"/>
  <c r="M76" i="10"/>
  <c r="N76" i="10" s="1"/>
  <c r="F76" i="10"/>
  <c r="E77" i="10"/>
  <c r="G73" i="10"/>
  <c r="D74" i="10"/>
  <c r="L74" i="10" s="1"/>
  <c r="O74" i="10" s="1"/>
  <c r="F25" i="10"/>
  <c r="G25" i="10" s="1"/>
  <c r="P25" i="10" l="1"/>
  <c r="M77" i="10"/>
  <c r="N77" i="10" s="1"/>
  <c r="E78" i="10"/>
  <c r="F77" i="10"/>
  <c r="G74" i="10"/>
  <c r="D75" i="10"/>
  <c r="L75" i="10" s="1"/>
  <c r="O75" i="10" s="1"/>
  <c r="F26" i="10"/>
  <c r="G26" i="10" s="1"/>
  <c r="P26" i="10" l="1"/>
  <c r="P27" i="10" s="1"/>
  <c r="P28" i="10" s="1"/>
  <c r="P29" i="10" s="1"/>
  <c r="P30" i="10" s="1"/>
  <c r="P31" i="10" s="1"/>
  <c r="P32" i="10" s="1"/>
  <c r="P33" i="10" s="1"/>
  <c r="P34" i="10" s="1"/>
  <c r="P35" i="10" s="1"/>
  <c r="P36" i="10" s="1"/>
  <c r="P37" i="10" s="1"/>
  <c r="P38" i="10" s="1"/>
  <c r="P39" i="10" s="1"/>
  <c r="P40" i="10" s="1"/>
  <c r="P41" i="10" s="1"/>
  <c r="P42" i="10" s="1"/>
  <c r="P43" i="10" s="1"/>
  <c r="P44" i="10" s="1"/>
  <c r="P45" i="10" s="1"/>
  <c r="P46" i="10" s="1"/>
  <c r="P47" i="10" s="1"/>
  <c r="P48" i="10" s="1"/>
  <c r="P49" i="10" s="1"/>
  <c r="P50" i="10" s="1"/>
  <c r="P51" i="10" s="1"/>
  <c r="P52" i="10" s="1"/>
  <c r="P53" i="10" s="1"/>
  <c r="P54" i="10" s="1"/>
  <c r="P55" i="10" s="1"/>
  <c r="P56" i="10" s="1"/>
  <c r="P57" i="10" s="1"/>
  <c r="P58" i="10" s="1"/>
  <c r="P59" i="10" s="1"/>
  <c r="P60" i="10" s="1"/>
  <c r="P61" i="10" s="1"/>
  <c r="P62" i="10" s="1"/>
  <c r="P63" i="10" s="1"/>
  <c r="P64" i="10" s="1"/>
  <c r="P65" i="10" s="1"/>
  <c r="P66" i="10" s="1"/>
  <c r="P67" i="10" s="1"/>
  <c r="P68" i="10" s="1"/>
  <c r="P69" i="10" s="1"/>
  <c r="P70" i="10" s="1"/>
  <c r="P71" i="10" s="1"/>
  <c r="P72" i="10" s="1"/>
  <c r="P73" i="10" s="1"/>
  <c r="P74" i="10" s="1"/>
  <c r="M78" i="10"/>
  <c r="N78" i="10" s="1"/>
  <c r="E79" i="10"/>
  <c r="F78" i="10"/>
  <c r="G75" i="10"/>
  <c r="D76" i="10"/>
  <c r="L76" i="10" s="1"/>
  <c r="O76" i="10" s="1"/>
  <c r="P75" i="10" l="1"/>
  <c r="M79" i="10"/>
  <c r="N79" i="10" s="1"/>
  <c r="E80" i="10"/>
  <c r="F79" i="10"/>
  <c r="D77" i="10"/>
  <c r="L77" i="10" s="1"/>
  <c r="O77" i="10" s="1"/>
  <c r="G76" i="10"/>
  <c r="P76" i="10" l="1"/>
  <c r="M80" i="10"/>
  <c r="N80" i="10" s="1"/>
  <c r="E81" i="10"/>
  <c r="F80" i="10"/>
  <c r="G77" i="10"/>
  <c r="D78" i="10"/>
  <c r="L78" i="10" s="1"/>
  <c r="O78" i="10" s="1"/>
  <c r="P77" i="10" l="1"/>
  <c r="M81" i="10"/>
  <c r="N81" i="10" s="1"/>
  <c r="E82" i="10"/>
  <c r="F81" i="10"/>
  <c r="G78" i="10"/>
  <c r="D79" i="10"/>
  <c r="L79" i="10" s="1"/>
  <c r="O79" i="10" s="1"/>
  <c r="P78" i="10" l="1"/>
  <c r="M82" i="10"/>
  <c r="N82" i="10" s="1"/>
  <c r="E83" i="10"/>
  <c r="F82" i="10"/>
  <c r="G79" i="10"/>
  <c r="D80" i="10"/>
  <c r="L80" i="10" s="1"/>
  <c r="O80" i="10" s="1"/>
  <c r="P79" i="10" l="1"/>
  <c r="M83" i="10"/>
  <c r="N83" i="10" s="1"/>
  <c r="F83" i="10"/>
  <c r="E84" i="10"/>
  <c r="G80" i="10"/>
  <c r="D81" i="10"/>
  <c r="L81" i="10" s="1"/>
  <c r="O81" i="10" s="1"/>
  <c r="P80" i="10" l="1"/>
  <c r="M84" i="10"/>
  <c r="N84" i="10" s="1"/>
  <c r="E85" i="10"/>
  <c r="F84" i="10"/>
  <c r="G81" i="10"/>
  <c r="D82" i="10"/>
  <c r="L82" i="10" s="1"/>
  <c r="O82" i="10" s="1"/>
  <c r="P81" i="10" l="1"/>
  <c r="M85" i="10"/>
  <c r="N85" i="10" s="1"/>
  <c r="F85" i="10"/>
  <c r="E86" i="10"/>
  <c r="G82" i="10"/>
  <c r="D83" i="10"/>
  <c r="L83" i="10" s="1"/>
  <c r="O83" i="10" s="1"/>
  <c r="P82" i="10" l="1"/>
  <c r="M86" i="10"/>
  <c r="N86" i="10" s="1"/>
  <c r="E87" i="10"/>
  <c r="F86" i="10"/>
  <c r="G83" i="10"/>
  <c r="D84" i="10"/>
  <c r="L84" i="10" s="1"/>
  <c r="O84" i="10" s="1"/>
  <c r="P83" i="10" l="1"/>
  <c r="M87" i="10"/>
  <c r="N87" i="10" s="1"/>
  <c r="F87" i="10"/>
  <c r="E88" i="10"/>
  <c r="G84" i="10"/>
  <c r="D85" i="10"/>
  <c r="L85" i="10" s="1"/>
  <c r="O85" i="10" s="1"/>
  <c r="P84" i="10" l="1"/>
  <c r="M88" i="10"/>
  <c r="N88" i="10" s="1"/>
  <c r="E89" i="10"/>
  <c r="F88" i="10"/>
  <c r="G85" i="10"/>
  <c r="D86" i="10"/>
  <c r="L86" i="10" s="1"/>
  <c r="O86" i="10" s="1"/>
  <c r="P85" i="10" l="1"/>
  <c r="M89" i="10"/>
  <c r="N89" i="10" s="1"/>
  <c r="F89" i="10"/>
  <c r="E90" i="10"/>
  <c r="G86" i="10"/>
  <c r="D87" i="10"/>
  <c r="L87" i="10" s="1"/>
  <c r="O87" i="10" s="1"/>
  <c r="P86" i="10" l="1"/>
  <c r="M90" i="10"/>
  <c r="N90" i="10" s="1"/>
  <c r="E91" i="10"/>
  <c r="F90" i="10"/>
  <c r="G87" i="10"/>
  <c r="D88" i="10"/>
  <c r="L88" i="10" s="1"/>
  <c r="O88" i="10" s="1"/>
  <c r="P87" i="10" l="1"/>
  <c r="M91" i="10"/>
  <c r="N91" i="10" s="1"/>
  <c r="F91" i="10"/>
  <c r="E92" i="10"/>
  <c r="G88" i="10"/>
  <c r="D89" i="10"/>
  <c r="L89" i="10" s="1"/>
  <c r="O89" i="10" s="1"/>
  <c r="P88" i="10" l="1"/>
  <c r="M92" i="10"/>
  <c r="N92" i="10" s="1"/>
  <c r="E93" i="10"/>
  <c r="F92" i="10"/>
  <c r="G89" i="10"/>
  <c r="D90" i="10"/>
  <c r="L90" i="10" s="1"/>
  <c r="O90" i="10" s="1"/>
  <c r="P89" i="10" l="1"/>
  <c r="E94" i="10"/>
  <c r="M93" i="10"/>
  <c r="N93" i="10" s="1"/>
  <c r="F93" i="10"/>
  <c r="D91" i="10"/>
  <c r="L91" i="10" s="1"/>
  <c r="O91" i="10" s="1"/>
  <c r="G90" i="10"/>
  <c r="P90" i="10" l="1"/>
  <c r="F94" i="10"/>
  <c r="E95" i="10"/>
  <c r="M94" i="10"/>
  <c r="N94" i="10" s="1"/>
  <c r="G91" i="10"/>
  <c r="D92" i="10"/>
  <c r="L92" i="10" s="1"/>
  <c r="O92" i="10" s="1"/>
  <c r="P91" i="10" l="1"/>
  <c r="F95" i="10"/>
  <c r="E96" i="10"/>
  <c r="M95" i="10"/>
  <c r="N95" i="10" s="1"/>
  <c r="G92" i="10"/>
  <c r="D93" i="10"/>
  <c r="P92" i="10" l="1"/>
  <c r="F96" i="10"/>
  <c r="E97" i="10"/>
  <c r="M96" i="10"/>
  <c r="N96" i="10" s="1"/>
  <c r="L93" i="10"/>
  <c r="O93" i="10" s="1"/>
  <c r="D94" i="10"/>
  <c r="G93" i="10"/>
  <c r="P93" i="10" l="1"/>
  <c r="F97" i="10"/>
  <c r="E98" i="10"/>
  <c r="M97" i="10"/>
  <c r="N97" i="10" s="1"/>
  <c r="L94" i="10"/>
  <c r="O94" i="10" s="1"/>
  <c r="G94" i="10"/>
  <c r="D95" i="10"/>
  <c r="P94" i="10" l="1"/>
  <c r="L95" i="10"/>
  <c r="O95" i="10" s="1"/>
  <c r="G95" i="10"/>
  <c r="D96" i="10"/>
  <c r="F98" i="10"/>
  <c r="E99" i="10"/>
  <c r="M98" i="10"/>
  <c r="N98" i="10" s="1"/>
  <c r="P95" i="10" l="1"/>
  <c r="G96" i="10"/>
  <c r="D97" i="10"/>
  <c r="L96" i="10"/>
  <c r="O96" i="10" s="1"/>
  <c r="F99" i="10"/>
  <c r="E100" i="10"/>
  <c r="M99" i="10"/>
  <c r="N99" i="10" s="1"/>
  <c r="P96" i="10" l="1"/>
  <c r="L97" i="10"/>
  <c r="O97" i="10" s="1"/>
  <c r="D98" i="10"/>
  <c r="G97" i="10"/>
  <c r="F100" i="10"/>
  <c r="E101" i="10"/>
  <c r="M100" i="10"/>
  <c r="N100" i="10" s="1"/>
  <c r="P97" i="10" l="1"/>
  <c r="L98" i="10"/>
  <c r="O98" i="10" s="1"/>
  <c r="G98" i="10"/>
  <c r="D99" i="10"/>
  <c r="F101" i="10"/>
  <c r="E102" i="10"/>
  <c r="M101" i="10"/>
  <c r="N101" i="10" s="1"/>
  <c r="P98" i="10" l="1"/>
  <c r="G99" i="10"/>
  <c r="D100" i="10"/>
  <c r="L99" i="10"/>
  <c r="O99" i="10" s="1"/>
  <c r="F102" i="10"/>
  <c r="E103" i="10"/>
  <c r="M102" i="10"/>
  <c r="N102" i="10" s="1"/>
  <c r="P99" i="10" l="1"/>
  <c r="G100" i="10"/>
  <c r="L100" i="10"/>
  <c r="O100" i="10" s="1"/>
  <c r="D101" i="10"/>
  <c r="F103" i="10"/>
  <c r="M103" i="10"/>
  <c r="N103" i="10" s="1"/>
  <c r="P100" i="10" l="1"/>
  <c r="G101" i="10"/>
  <c r="L101" i="10"/>
  <c r="O101" i="10" s="1"/>
  <c r="D102" i="10"/>
  <c r="P101" i="10" l="1"/>
  <c r="G102" i="10"/>
  <c r="D103" i="10"/>
  <c r="L102" i="10"/>
  <c r="O102" i="10" s="1"/>
  <c r="P102" i="10" l="1"/>
  <c r="G103" i="10"/>
  <c r="L103" i="10"/>
  <c r="O103" i="10" s="1"/>
  <c r="P103" i="10" l="1"/>
  <c r="C71" i="10"/>
  <c r="C101" i="10"/>
  <c r="C65" i="10"/>
  <c r="C103" i="10"/>
  <c r="C97" i="10"/>
  <c r="C87" i="10"/>
  <c r="C83" i="10"/>
  <c r="C99" i="10"/>
  <c r="C73" i="10"/>
  <c r="C79" i="10"/>
  <c r="C67" i="10"/>
  <c r="C89" i="10"/>
  <c r="C81" i="10"/>
  <c r="C95" i="10"/>
  <c r="C77" i="10"/>
  <c r="C91" i="10"/>
  <c r="C69" i="10"/>
  <c r="C85" i="10"/>
  <c r="C75" i="10"/>
  <c r="C93" i="10"/>
  <c r="C63" i="10"/>
  <c r="C53" i="10"/>
  <c r="C59" i="10"/>
  <c r="C45" i="10"/>
  <c r="C57" i="10"/>
  <c r="C55" i="10"/>
  <c r="C61" i="10"/>
  <c r="C51" i="10"/>
  <c r="C47" i="10"/>
  <c r="C49" i="10"/>
  <c r="C37" i="10"/>
  <c r="C35" i="10"/>
  <c r="C39" i="10"/>
  <c r="C43" i="10"/>
  <c r="C41" i="10"/>
  <c r="C29" i="10"/>
  <c r="C25" i="10"/>
  <c r="C17" i="10"/>
  <c r="C15" i="10"/>
  <c r="C33" i="10"/>
  <c r="C31" i="10"/>
  <c r="C23" i="10"/>
  <c r="C27" i="10"/>
  <c r="C19" i="10"/>
  <c r="C21" i="10"/>
</calcChain>
</file>

<file path=xl/sharedStrings.xml><?xml version="1.0" encoding="utf-8"?>
<sst xmlns="http://schemas.openxmlformats.org/spreadsheetml/2006/main" count="185" uniqueCount="86">
  <si>
    <t>Price</t>
  </si>
  <si>
    <t>Lot</t>
  </si>
  <si>
    <t>Initital lot</t>
  </si>
  <si>
    <t>EURUSD</t>
  </si>
  <si>
    <t>Pair</t>
  </si>
  <si>
    <t>Spread</t>
  </si>
  <si>
    <t>Starting Price</t>
  </si>
  <si>
    <t>Current Price</t>
  </si>
  <si>
    <t>Pips</t>
  </si>
  <si>
    <t>Spread $</t>
  </si>
  <si>
    <t>Sell Floating $</t>
  </si>
  <si>
    <t>Net Floating $</t>
  </si>
  <si>
    <t>Initial Deposit</t>
  </si>
  <si>
    <t>Pips to Survive</t>
  </si>
  <si>
    <t>Sell</t>
  </si>
  <si>
    <t>Buy</t>
  </si>
  <si>
    <t>#</t>
  </si>
  <si>
    <t>Max Lot Size</t>
  </si>
  <si>
    <t>Type</t>
  </si>
  <si>
    <t>Engine 2 - Magic # 222</t>
  </si>
  <si>
    <t>Engine 1 - Magic # 111</t>
  </si>
  <si>
    <t>TP</t>
  </si>
  <si>
    <t>Trailing SL</t>
  </si>
  <si>
    <t>Hedge ReBorn Level</t>
  </si>
  <si>
    <t>Multiplier</t>
  </si>
  <si>
    <t xml:space="preserve">Pip Distance </t>
  </si>
  <si>
    <t>BuyFloating $</t>
  </si>
  <si>
    <t>The Martingale-Hedging-Grid (MHG) Robot will have 2 Engines.</t>
  </si>
  <si>
    <t>Once EA is activated, Engine 1 will open two hedge trades at once (No entry criteria)</t>
  </si>
  <si>
    <t>Martingale-Hedging-Grid (MHG) Description</t>
  </si>
  <si>
    <t>To understand the strategy, lets assume;</t>
  </si>
  <si>
    <t>Grid Distance is 10 Pips</t>
  </si>
  <si>
    <t>TP is 8 Pips</t>
  </si>
  <si>
    <t>Trend of EURUSD is UP</t>
  </si>
  <si>
    <t>Initial Lot Size is 0.01</t>
  </si>
  <si>
    <t>Engine 1 will open 2 trades, Buy 0.01, Sell 0.01</t>
  </si>
  <si>
    <t>Engine 1 will keep opening 2 hedge trades once price will move 10 pips up or down.</t>
  </si>
  <si>
    <t>Hedge Level</t>
  </si>
  <si>
    <t>At level one, Engine 1 will open 2 hedge trades [Buy 0.01, Sell 0.01]. Once price moved 10 pips up, Buy trade will be closed at TP 8. At level 2, two more hedge trades will be open [Buy 0.01, Sell 0.02] Once price moved 10 pips up, Buy trade will be closed at TP 8. At level 3, two more hedge trades will be open [Buy 0.01, Sell 0.04] and so on...</t>
  </si>
  <si>
    <t>Trailing Stop is 7 pips</t>
  </si>
  <si>
    <t>At level eight, Engine 1 will open 2 hedge trades [Buy 0.01, Sell 1.28]. Engine 2 will open anti-martingale hedge trade [Buy 1.28] with trailing stop loss of 7 pips, trailing step 1 pip.</t>
  </si>
  <si>
    <t>Engine 2 will keep opening anti-martingale trades as per set distance until all opened trades by Engine 1 are closed</t>
  </si>
  <si>
    <t>Let suppose, price keep moving up without retracing and without hitting Trailing SL of 7 pips. At level 9, Engine 1 will open 2 hedge trades [Buy 0.01, Sell 2.56]. Engine 2 will open anti-martingale hedge trade [Buy 2.56]</t>
  </si>
  <si>
    <t>Engine 1 will always keep placing 2 trades at every new level (one new, other martingale). Engine 2 will be activated at given level and will stay active until martingale cycle of Engine 1 is closed.</t>
  </si>
  <si>
    <t>Lot Size</t>
  </si>
  <si>
    <t>MHG EA Parameters</t>
  </si>
  <si>
    <t>Grid Distance</t>
  </si>
  <si>
    <t>Trailing SL (pips)</t>
  </si>
  <si>
    <t>Trailing Step (pips)</t>
  </si>
  <si>
    <t>Hedge Reborn (pips)</t>
  </si>
  <si>
    <t>TP (pips)</t>
  </si>
  <si>
    <t>Magic Number Engine 1</t>
  </si>
  <si>
    <t>Magic Number Engine 2</t>
  </si>
  <si>
    <t>Maximum Lot Size</t>
  </si>
  <si>
    <t>All martingale trades initiated by Engine 1 will close once price will retract and TP will hit.</t>
  </si>
  <si>
    <t>Martingale Multiplier is 2</t>
  </si>
  <si>
    <t>TP will be always less than distance. So one out of two trades will always close at TP before reaching next trade level. At next level, martingale trade will open for the remaining trade as per set multiplier.</t>
  </si>
  <si>
    <t>Trailing SL of all anti-martingale hedge (AMH) trades hit and all buy trades (1.28 &amp; 2.56) closed at Price level XYZ. Once price will again start moving up, 10 pips above price level XYZ (where SL was hit), Engine 2 will open again another AMH trade equal to all previously closed AMH trades [1.28+2.56 = 3.84]</t>
  </si>
  <si>
    <t>Engine 1</t>
  </si>
  <si>
    <t>Engine 2</t>
  </si>
  <si>
    <r>
      <t xml:space="preserve">Explanation with Example </t>
    </r>
    <r>
      <rPr>
        <sz val="12"/>
        <color theme="1"/>
        <rFont val="Calibri"/>
        <family val="2"/>
        <scheme val="minor"/>
      </rPr>
      <t>(based on above given assumptions)</t>
    </r>
  </si>
  <si>
    <t>Once price will retrace enough, all martingale sell trades (0.01, 0.02, 0.04, 0.08, 0.16, 0.32 etc) will be closed at once.</t>
  </si>
  <si>
    <t>Once all Sell martingale trades will be closed, Engine 2 will become inactive until another martinagle level 8 hit (as per given setting)</t>
  </si>
  <si>
    <t>Martingale Hedge Level</t>
  </si>
  <si>
    <t>TP ($)</t>
  </si>
  <si>
    <t>100 (Whichever, Pip or Amount level will hit first, Engine 1 will close all Martingale Trades Only)</t>
  </si>
  <si>
    <t>Engine 1 (Martingale)</t>
  </si>
  <si>
    <t>Account Locking ($)</t>
  </si>
  <si>
    <t>Virtual Take Profit</t>
  </si>
  <si>
    <t>True (TP levels will not be displayed in MT4)</t>
  </si>
  <si>
    <t>Info</t>
  </si>
  <si>
    <t>Email</t>
  </si>
  <si>
    <t>eamt4forex@gmail.com</t>
  </si>
  <si>
    <t>Time Filter</t>
  </si>
  <si>
    <t>Start Hour (Broker Time)</t>
  </si>
  <si>
    <t>End Hour (Broker Time)</t>
  </si>
  <si>
    <t xml:space="preserve">Once floating loss will cross set level , Engine 2 will open a trade which will equalize entire Buy and Sell trades and EA will stop taking further trades until all transactions closed manually. For example maximum set floating is 2500 $, total Sell lots are 26.2 and Buy lots are 21.6. Once floating loss will cross -2500 $, at next grid level Engine 1 will not place regualr martingale trade rather Engine 2 will place hedge trade of Buy 4.6 lots [26.2 -21.6]. Locked position will be closed manually. </t>
  </si>
  <si>
    <t>Engine 2 will lock the entire account (completely hedge) once floating loss will cross a certain level</t>
  </si>
  <si>
    <t>2 (Any value from 1 till 9 should be valid including decimals like 1.15 or 1.3)</t>
  </si>
  <si>
    <t>Engine 1 will work for martingale grid and Engine 2 will work for  hedging</t>
  </si>
  <si>
    <t>Hedge Level is 8</t>
  </si>
  <si>
    <t>Hedge ReBorn Level is 10 pips</t>
  </si>
  <si>
    <t>Engine 2 will activated as per set level of Hedge Level (8th level in this example)</t>
  </si>
  <si>
    <t xml:space="preserve">Once trailing SL of hedge trade hit, and price again start moving up, Engine 2 will open HedgeReborn trade 10 pips above where Trailing SL was hit </t>
  </si>
  <si>
    <t>Engine 2 (Hedge)</t>
  </si>
  <si>
    <t>Whatever direction price will move, Engine 1 will keep opening 2 hedge trades at given distance. If trade is in loss, EA will open martingale trade at given distance of 10 pips but if one trade is already in profit, EA will not open 2nd trade unless first is closed.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</si>
</sst>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164" formatCode="_-* #,##0.00_-;\-* #,##0.00_-;_-* &quot;-&quot;??_-;_-@_-"/>
    <numFmt numFmtId="165" formatCode="0.00000"/>
  </numFmts>
  <fonts count="11" x14ac:knownFonts="1">
    <font>
      <sz val="11"/>
      <color theme="1"/>
      <name val="Calibri"/>
      <family val="2"/>
      <scheme val="minor"/>
    </font>
    <font>
      <sz val="11"/>
      <color theme="1"/>
      <name val="Calibri"/>
      <family val="2"/>
      <scheme val="minor"/>
    </font>
    <font>
      <b/>
      <sz val="11"/>
      <color rgb="FFFF0000"/>
      <name val="Calibri"/>
      <family val="2"/>
      <scheme val="minor"/>
    </font>
    <font>
      <b/>
      <sz val="11"/>
      <color rgb="FF002060"/>
      <name val="Calibri"/>
      <family val="2"/>
      <scheme val="minor"/>
    </font>
    <font>
      <b/>
      <sz val="11"/>
      <color theme="1"/>
      <name val="Calibri"/>
      <family val="2"/>
      <scheme val="minor"/>
    </font>
    <font>
      <b/>
      <sz val="11"/>
      <color rgb="FF0070C0"/>
      <name val="Calibri"/>
      <family val="2"/>
      <scheme val="minor"/>
    </font>
    <font>
      <b/>
      <sz val="14"/>
      <color theme="1"/>
      <name val="Calibri"/>
      <family val="2"/>
      <scheme val="minor"/>
    </font>
    <font>
      <b/>
      <sz val="12"/>
      <color rgb="FF0070C0"/>
      <name val="Calibri"/>
      <family val="2"/>
      <scheme val="minor"/>
    </font>
    <font>
      <sz val="11"/>
      <color rgb="FF002060"/>
      <name val="Calibri"/>
      <family val="2"/>
      <scheme val="minor"/>
    </font>
    <font>
      <b/>
      <sz val="11"/>
      <color theme="0"/>
      <name val="Calibri"/>
      <family val="2"/>
      <scheme val="minor"/>
    </font>
    <font>
      <sz val="12"/>
      <color theme="1"/>
      <name val="Calibri"/>
      <family val="2"/>
      <scheme val="minor"/>
    </font>
  </fonts>
  <fills count="7">
    <fill>
      <patternFill patternType="none"/>
    </fill>
    <fill>
      <patternFill patternType="gray125"/>
    </fill>
    <fill>
      <patternFill patternType="solid">
        <fgColor rgb="FFFDFFB3"/>
        <bgColor indexed="64"/>
      </patternFill>
    </fill>
    <fill>
      <patternFill patternType="solid">
        <fgColor rgb="FF92D050"/>
        <bgColor indexed="64"/>
      </patternFill>
    </fill>
    <fill>
      <patternFill patternType="solid">
        <fgColor rgb="FFCCFF99"/>
        <bgColor indexed="64"/>
      </patternFill>
    </fill>
    <fill>
      <patternFill patternType="solid">
        <fgColor theme="8" tint="0.79998168889431442"/>
        <bgColor indexed="64"/>
      </patternFill>
    </fill>
    <fill>
      <patternFill patternType="solid">
        <fgColor theme="9" tint="-0.49998474074526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44" fontId="1" fillId="0" borderId="0" applyFont="0" applyFill="0" applyBorder="0" applyAlignment="0" applyProtection="0"/>
  </cellStyleXfs>
  <cellXfs count="46">
    <xf numFmtId="0" fontId="0" fillId="0" borderId="0" xfId="0"/>
    <xf numFmtId="0" fontId="0" fillId="0" borderId="0" xfId="0" applyAlignment="1">
      <alignment horizontal="left"/>
    </xf>
    <xf numFmtId="0" fontId="2" fillId="0" borderId="0" xfId="0" applyFont="1"/>
    <xf numFmtId="165" fontId="0" fillId="0" borderId="0" xfId="0" applyNumberFormat="1"/>
    <xf numFmtId="2" fontId="0" fillId="0" borderId="0" xfId="0" applyNumberFormat="1" applyBorder="1"/>
    <xf numFmtId="0" fontId="0" fillId="3" borderId="0" xfId="0" applyFill="1" applyAlignment="1">
      <alignment horizontal="left"/>
    </xf>
    <xf numFmtId="0" fontId="0" fillId="3" borderId="0" xfId="0" applyFill="1"/>
    <xf numFmtId="0" fontId="0" fillId="3" borderId="0" xfId="0" applyFill="1" applyBorder="1" applyAlignment="1">
      <alignment horizontal="center"/>
    </xf>
    <xf numFmtId="164" fontId="0" fillId="0" borderId="0" xfId="1" applyNumberFormat="1" applyFont="1"/>
    <xf numFmtId="164" fontId="0" fillId="0" borderId="0" xfId="1" applyNumberFormat="1" applyFont="1" applyBorder="1"/>
    <xf numFmtId="0" fontId="3" fillId="0" borderId="2" xfId="0" applyFont="1" applyBorder="1" applyAlignment="1">
      <alignment horizontal="left"/>
    </xf>
    <xf numFmtId="0" fontId="3" fillId="0" borderId="2" xfId="0" applyFont="1" applyBorder="1"/>
    <xf numFmtId="0" fontId="3" fillId="0" borderId="2" xfId="2" applyNumberFormat="1" applyFont="1" applyBorder="1"/>
    <xf numFmtId="0" fontId="0" fillId="0" borderId="0" xfId="0" applyBorder="1" applyAlignment="1">
      <alignment horizontal="left"/>
    </xf>
    <xf numFmtId="0" fontId="3" fillId="0" borderId="0" xfId="0" applyFont="1" applyBorder="1" applyAlignment="1">
      <alignment horizontal="left"/>
    </xf>
    <xf numFmtId="0" fontId="3" fillId="0" borderId="2" xfId="2" applyNumberFormat="1" applyFont="1" applyFill="1" applyBorder="1"/>
    <xf numFmtId="0" fontId="3" fillId="2" borderId="1" xfId="0" applyFont="1" applyFill="1" applyBorder="1" applyAlignment="1">
      <alignment horizontal="right"/>
    </xf>
    <xf numFmtId="165" fontId="0" fillId="0" borderId="0" xfId="0" applyNumberFormat="1" applyAlignment="1">
      <alignment horizontal="right"/>
    </xf>
    <xf numFmtId="2" fontId="0" fillId="0" borderId="0" xfId="0" applyNumberFormat="1" applyAlignment="1">
      <alignment horizontal="right"/>
    </xf>
    <xf numFmtId="164" fontId="0" fillId="0" borderId="0" xfId="1" applyNumberFormat="1" applyFont="1" applyBorder="1" applyAlignment="1">
      <alignment horizontal="right"/>
    </xf>
    <xf numFmtId="2" fontId="0" fillId="0" borderId="0" xfId="0" applyNumberFormat="1" applyBorder="1" applyAlignment="1">
      <alignment horizontal="right"/>
    </xf>
    <xf numFmtId="0" fontId="0" fillId="0" borderId="1" xfId="0" applyBorder="1" applyAlignment="1"/>
    <xf numFmtId="0" fontId="0" fillId="0" borderId="0" xfId="0" applyAlignment="1">
      <alignment horizontal="center"/>
    </xf>
    <xf numFmtId="165" fontId="0" fillId="0" borderId="0" xfId="0" applyNumberFormat="1" applyAlignment="1">
      <alignment horizontal="left"/>
    </xf>
    <xf numFmtId="0" fontId="4" fillId="0" borderId="0" xfId="0" applyFont="1" applyAlignment="1">
      <alignment horizontal="left"/>
    </xf>
    <xf numFmtId="0" fontId="6" fillId="4" borderId="1" xfId="0" applyFont="1" applyFill="1" applyBorder="1" applyAlignment="1">
      <alignment horizontal="center" vertical="center" wrapText="1"/>
    </xf>
    <xf numFmtId="0" fontId="0" fillId="0" borderId="0" xfId="0" applyAlignment="1">
      <alignment vertical="center"/>
    </xf>
    <xf numFmtId="0" fontId="0" fillId="2" borderId="1" xfId="0" applyFont="1" applyFill="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8" fillId="0" borderId="0" xfId="0" applyFont="1" applyAlignment="1">
      <alignment horizontal="left"/>
    </xf>
    <xf numFmtId="0" fontId="8" fillId="0" borderId="1" xfId="0" applyFont="1" applyBorder="1" applyAlignment="1">
      <alignment horizontal="right"/>
    </xf>
    <xf numFmtId="0" fontId="4" fillId="0" borderId="0" xfId="0" applyFont="1"/>
    <xf numFmtId="0" fontId="6" fillId="4" borderId="1" xfId="0" applyFont="1" applyFill="1" applyBorder="1" applyAlignment="1">
      <alignment horizontal="left" vertical="center"/>
    </xf>
    <xf numFmtId="0" fontId="0" fillId="2" borderId="1" xfId="0" applyFont="1" applyFill="1" applyBorder="1" applyAlignment="1">
      <alignment horizontal="left" vertical="center" wrapText="1"/>
    </xf>
    <xf numFmtId="0" fontId="0" fillId="6" borderId="3" xfId="0" applyFont="1" applyFill="1" applyBorder="1" applyAlignment="1">
      <alignment vertical="center" wrapText="1"/>
    </xf>
    <xf numFmtId="0" fontId="4" fillId="5" borderId="0" xfId="0" applyFont="1" applyFill="1" applyAlignment="1">
      <alignment horizontal="left"/>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0" fillId="0" borderId="3" xfId="0" applyBorder="1" applyAlignment="1">
      <alignment horizontal="left"/>
    </xf>
    <xf numFmtId="0" fontId="0" fillId="0" borderId="4" xfId="0" applyBorder="1" applyAlignment="1">
      <alignment horizontal="left"/>
    </xf>
    <xf numFmtId="0" fontId="0" fillId="0" borderId="1" xfId="0" applyBorder="1" applyAlignment="1">
      <alignment horizontal="left"/>
    </xf>
    <xf numFmtId="0" fontId="0" fillId="0" borderId="2" xfId="0" applyBorder="1" applyAlignment="1">
      <alignment horizontal="left"/>
    </xf>
    <xf numFmtId="165" fontId="3" fillId="2" borderId="1" xfId="0" applyNumberFormat="1" applyFont="1" applyFill="1" applyBorder="1" applyAlignment="1">
      <alignment horizontal="right" wrapText="1"/>
    </xf>
    <xf numFmtId="1" fontId="3" fillId="2" borderId="1" xfId="0" applyNumberFormat="1" applyFont="1" applyFill="1" applyBorder="1" applyAlignment="1">
      <alignment horizontal="right" wrapText="1"/>
    </xf>
    <xf numFmtId="2" fontId="3" fillId="2" borderId="1" xfId="0" applyNumberFormat="1" applyFont="1" applyFill="1" applyBorder="1" applyAlignment="1">
      <alignment horizontal="right" wrapText="1"/>
    </xf>
  </cellXfs>
  <cellStyles count="3">
    <cellStyle name="Comma" xfId="1" builtinId="3"/>
    <cellStyle name="Currency" xfId="2" builtinId="4"/>
    <cellStyle name="Normal" xfId="0" builtinId="0"/>
  </cellStyles>
  <dxfs count="2">
    <dxf>
      <font>
        <b/>
        <i val="0"/>
        <strike/>
        <color rgb="FFFF0000"/>
      </font>
    </dxf>
    <dxf>
      <font>
        <b/>
        <i val="0"/>
        <strike/>
        <color rgb="FFFF0000"/>
      </font>
    </dxf>
  </dxfs>
  <tableStyles count="0" defaultTableStyle="TableStyleMedium2" defaultPivotStyle="PivotStyleLight16"/>
  <colors>
    <mruColors>
      <color rgb="FFFDFFB3"/>
      <color rgb="FFCCFF99"/>
      <color rgb="FFFFFF00"/>
      <color rgb="FFFFFF66"/>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B1:D45"/>
  <sheetViews>
    <sheetView tabSelected="1" zoomScaleNormal="100" workbookViewId="0">
      <selection activeCell="B9" sqref="B9"/>
    </sheetView>
  </sheetViews>
  <sheetFormatPr defaultRowHeight="15" x14ac:dyDescent="0.25"/>
  <cols>
    <col min="1" max="1" width="3" customWidth="1"/>
    <col min="2" max="2" width="4.140625" style="22" customWidth="1"/>
    <col min="3" max="3" width="88.5703125" style="1" customWidth="1"/>
    <col min="4" max="4" width="87.85546875" bestFit="1" customWidth="1"/>
  </cols>
  <sheetData>
    <row r="1" spans="2:4" ht="15.75" x14ac:dyDescent="0.25">
      <c r="B1" s="29" t="s">
        <v>30</v>
      </c>
      <c r="C1" s="28"/>
    </row>
    <row r="2" spans="2:4" ht="15.75" x14ac:dyDescent="0.25">
      <c r="B2" s="29"/>
      <c r="C2" s="28"/>
    </row>
    <row r="3" spans="2:4" x14ac:dyDescent="0.25">
      <c r="B3" s="30" t="s">
        <v>33</v>
      </c>
      <c r="C3" s="28"/>
      <c r="D3" s="30" t="s">
        <v>80</v>
      </c>
    </row>
    <row r="4" spans="2:4" x14ac:dyDescent="0.25">
      <c r="B4" s="30" t="s">
        <v>34</v>
      </c>
      <c r="C4" s="28"/>
      <c r="D4" s="30" t="s">
        <v>39</v>
      </c>
    </row>
    <row r="5" spans="2:4" x14ac:dyDescent="0.25">
      <c r="B5" s="30" t="s">
        <v>31</v>
      </c>
      <c r="C5" s="28"/>
      <c r="D5" s="30" t="s">
        <v>81</v>
      </c>
    </row>
    <row r="6" spans="2:4" x14ac:dyDescent="0.25">
      <c r="B6" s="30" t="s">
        <v>32</v>
      </c>
      <c r="C6" s="28"/>
    </row>
    <row r="7" spans="2:4" x14ac:dyDescent="0.25">
      <c r="B7" s="30" t="s">
        <v>55</v>
      </c>
      <c r="C7" s="28"/>
    </row>
    <row r="8" spans="2:4" x14ac:dyDescent="0.25">
      <c r="B8" s="24"/>
    </row>
    <row r="9" spans="2:4" s="26" customFormat="1" ht="20.100000000000001" customHeight="1" x14ac:dyDescent="0.25">
      <c r="B9" s="25" t="s">
        <v>16</v>
      </c>
      <c r="C9" s="33" t="s">
        <v>29</v>
      </c>
      <c r="D9" s="33" t="s">
        <v>60</v>
      </c>
    </row>
    <row r="10" spans="2:4" s="26" customFormat="1" ht="20.100000000000001" customHeight="1" x14ac:dyDescent="0.25">
      <c r="B10" s="27">
        <v>1</v>
      </c>
      <c r="C10" s="34" t="s">
        <v>27</v>
      </c>
      <c r="D10" s="34" t="s">
        <v>79</v>
      </c>
    </row>
    <row r="11" spans="2:4" s="26" customFormat="1" ht="14.25" customHeight="1" x14ac:dyDescent="0.25">
      <c r="B11" s="35"/>
      <c r="C11" s="37" t="s">
        <v>58</v>
      </c>
      <c r="D11" s="38"/>
    </row>
    <row r="12" spans="2:4" s="26" customFormat="1" ht="20.100000000000001" customHeight="1" x14ac:dyDescent="0.25">
      <c r="B12" s="27">
        <v>2</v>
      </c>
      <c r="C12" s="34" t="s">
        <v>28</v>
      </c>
      <c r="D12" s="34" t="s">
        <v>35</v>
      </c>
    </row>
    <row r="13" spans="2:4" s="26" customFormat="1" ht="45" x14ac:dyDescent="0.25">
      <c r="B13" s="27">
        <v>3</v>
      </c>
      <c r="C13" s="34" t="s">
        <v>85</v>
      </c>
      <c r="D13" s="34" t="s">
        <v>36</v>
      </c>
    </row>
    <row r="14" spans="2:4" s="26" customFormat="1" ht="60" x14ac:dyDescent="0.25">
      <c r="B14" s="27">
        <v>4</v>
      </c>
      <c r="C14" s="34" t="s">
        <v>56</v>
      </c>
      <c r="D14" s="34" t="s">
        <v>38</v>
      </c>
    </row>
    <row r="15" spans="2:4" s="26" customFormat="1" ht="30" x14ac:dyDescent="0.25">
      <c r="B15" s="27">
        <v>5</v>
      </c>
      <c r="C15" s="34" t="s">
        <v>54</v>
      </c>
      <c r="D15" s="34" t="s">
        <v>61</v>
      </c>
    </row>
    <row r="16" spans="2:4" s="26" customFormat="1" ht="14.25" customHeight="1" x14ac:dyDescent="0.25">
      <c r="B16" s="35"/>
      <c r="C16" s="37" t="s">
        <v>59</v>
      </c>
      <c r="D16" s="38"/>
    </row>
    <row r="17" spans="2:4" s="26" customFormat="1" ht="30" x14ac:dyDescent="0.25">
      <c r="B17" s="27">
        <v>6</v>
      </c>
      <c r="C17" s="34" t="s">
        <v>82</v>
      </c>
      <c r="D17" s="34" t="s">
        <v>40</v>
      </c>
    </row>
    <row r="18" spans="2:4" s="26" customFormat="1" ht="45" x14ac:dyDescent="0.25">
      <c r="B18" s="27">
        <v>7</v>
      </c>
      <c r="C18" s="34" t="s">
        <v>41</v>
      </c>
      <c r="D18" s="34" t="s">
        <v>42</v>
      </c>
    </row>
    <row r="19" spans="2:4" s="26" customFormat="1" ht="60" x14ac:dyDescent="0.25">
      <c r="B19" s="27">
        <v>8</v>
      </c>
      <c r="C19" s="34" t="s">
        <v>83</v>
      </c>
      <c r="D19" s="34" t="s">
        <v>57</v>
      </c>
    </row>
    <row r="20" spans="2:4" s="26" customFormat="1" ht="45" x14ac:dyDescent="0.25">
      <c r="B20" s="27">
        <v>9</v>
      </c>
      <c r="C20" s="34" t="s">
        <v>43</v>
      </c>
      <c r="D20" s="34" t="s">
        <v>62</v>
      </c>
    </row>
    <row r="21" spans="2:4" s="26" customFormat="1" ht="90" x14ac:dyDescent="0.25">
      <c r="B21" s="27">
        <v>10</v>
      </c>
      <c r="C21" s="34" t="s">
        <v>77</v>
      </c>
      <c r="D21" s="34" t="s">
        <v>76</v>
      </c>
    </row>
    <row r="23" spans="2:4" x14ac:dyDescent="0.25">
      <c r="C23" s="36" t="s">
        <v>45</v>
      </c>
      <c r="D23" s="36"/>
    </row>
    <row r="24" spans="2:4" x14ac:dyDescent="0.25">
      <c r="C24" s="32" t="s">
        <v>44</v>
      </c>
      <c r="D24" s="1">
        <v>0.01</v>
      </c>
    </row>
    <row r="25" spans="2:4" x14ac:dyDescent="0.25">
      <c r="C25" s="32" t="s">
        <v>46</v>
      </c>
      <c r="D25" s="1">
        <v>10</v>
      </c>
    </row>
    <row r="26" spans="2:4" x14ac:dyDescent="0.25">
      <c r="C26" s="32" t="s">
        <v>24</v>
      </c>
      <c r="D26" s="1" t="s">
        <v>78</v>
      </c>
    </row>
    <row r="27" spans="2:4" x14ac:dyDescent="0.25">
      <c r="C27" s="32" t="s">
        <v>5</v>
      </c>
      <c r="D27" s="1">
        <v>2</v>
      </c>
    </row>
    <row r="28" spans="2:4" x14ac:dyDescent="0.25">
      <c r="C28" s="24" t="s">
        <v>53</v>
      </c>
      <c r="D28" s="1">
        <v>5.12</v>
      </c>
    </row>
    <row r="29" spans="2:4" x14ac:dyDescent="0.25">
      <c r="C29" s="24" t="s">
        <v>68</v>
      </c>
      <c r="D29" s="1" t="s">
        <v>69</v>
      </c>
    </row>
    <row r="30" spans="2:4" x14ac:dyDescent="0.25">
      <c r="C30" s="24" t="s">
        <v>73</v>
      </c>
      <c r="D30" s="1" t="b">
        <v>0</v>
      </c>
    </row>
    <row r="31" spans="2:4" x14ac:dyDescent="0.25">
      <c r="C31" s="24" t="s">
        <v>74</v>
      </c>
      <c r="D31" s="1">
        <v>0</v>
      </c>
    </row>
    <row r="32" spans="2:4" x14ac:dyDescent="0.25">
      <c r="C32" s="24" t="s">
        <v>75</v>
      </c>
      <c r="D32" s="1">
        <v>24</v>
      </c>
    </row>
    <row r="33" spans="3:4" x14ac:dyDescent="0.25">
      <c r="C33" s="36" t="s">
        <v>66</v>
      </c>
      <c r="D33" s="36"/>
    </row>
    <row r="34" spans="3:4" x14ac:dyDescent="0.25">
      <c r="C34" s="32" t="s">
        <v>50</v>
      </c>
      <c r="D34" s="1">
        <v>8</v>
      </c>
    </row>
    <row r="35" spans="3:4" x14ac:dyDescent="0.25">
      <c r="C35" s="32" t="s">
        <v>64</v>
      </c>
      <c r="D35" s="1" t="s">
        <v>65</v>
      </c>
    </row>
    <row r="36" spans="3:4" x14ac:dyDescent="0.25">
      <c r="C36" s="24" t="s">
        <v>51</v>
      </c>
      <c r="D36" s="1">
        <v>123</v>
      </c>
    </row>
    <row r="37" spans="3:4" x14ac:dyDescent="0.25">
      <c r="C37" s="36" t="s">
        <v>84</v>
      </c>
      <c r="D37" s="36"/>
    </row>
    <row r="38" spans="3:4" x14ac:dyDescent="0.25">
      <c r="C38" s="32" t="s">
        <v>63</v>
      </c>
      <c r="D38" s="1">
        <v>8</v>
      </c>
    </row>
    <row r="39" spans="3:4" x14ac:dyDescent="0.25">
      <c r="C39" s="32" t="s">
        <v>47</v>
      </c>
      <c r="D39" s="1">
        <v>7</v>
      </c>
    </row>
    <row r="40" spans="3:4" x14ac:dyDescent="0.25">
      <c r="C40" s="32" t="s">
        <v>48</v>
      </c>
      <c r="D40" s="1">
        <v>1</v>
      </c>
    </row>
    <row r="41" spans="3:4" x14ac:dyDescent="0.25">
      <c r="C41" s="24" t="s">
        <v>49</v>
      </c>
      <c r="D41" s="1">
        <v>10</v>
      </c>
    </row>
    <row r="42" spans="3:4" x14ac:dyDescent="0.25">
      <c r="C42" s="24" t="s">
        <v>67</v>
      </c>
      <c r="D42" s="1">
        <v>2500</v>
      </c>
    </row>
    <row r="43" spans="3:4" x14ac:dyDescent="0.25">
      <c r="C43" s="24" t="s">
        <v>52</v>
      </c>
      <c r="D43" s="1">
        <v>456</v>
      </c>
    </row>
    <row r="44" spans="3:4" x14ac:dyDescent="0.25">
      <c r="C44" s="36" t="s">
        <v>70</v>
      </c>
      <c r="D44" s="36"/>
    </row>
    <row r="45" spans="3:4" x14ac:dyDescent="0.25">
      <c r="C45" s="24" t="s">
        <v>71</v>
      </c>
      <c r="D45" t="s">
        <v>72</v>
      </c>
    </row>
  </sheetData>
  <mergeCells count="6">
    <mergeCell ref="C44:D44"/>
    <mergeCell ref="C23:D23"/>
    <mergeCell ref="C11:D11"/>
    <mergeCell ref="C16:D16"/>
    <mergeCell ref="C33:D33"/>
    <mergeCell ref="C37:D3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2:P103"/>
  <sheetViews>
    <sheetView workbookViewId="0">
      <selection activeCell="O4" sqref="O4"/>
    </sheetView>
  </sheetViews>
  <sheetFormatPr defaultRowHeight="15" x14ac:dyDescent="0.25"/>
  <cols>
    <col min="1" max="1" width="5.28515625" style="1" customWidth="1"/>
    <col min="2" max="2" width="6.5703125" style="1" customWidth="1"/>
    <col min="3" max="3" width="6.42578125" customWidth="1"/>
    <col min="4" max="4" width="8.140625" customWidth="1"/>
    <col min="5" max="5" width="7.140625" bestFit="1" customWidth="1"/>
    <col min="6" max="6" width="8.5703125" customWidth="1"/>
    <col min="7" max="7" width="13.42578125" bestFit="1" customWidth="1"/>
    <col min="8" max="8" width="1.85546875" customWidth="1"/>
    <col min="9" max="9" width="4.28515625" customWidth="1"/>
    <col min="10" max="10" width="4.5703125" customWidth="1"/>
    <col min="11" max="11" width="6.7109375" style="1" customWidth="1"/>
    <col min="12" max="12" width="8.42578125" bestFit="1" customWidth="1"/>
    <col min="13" max="13" width="10.85546875" customWidth="1"/>
    <col min="14" max="14" width="8.5703125" bestFit="1" customWidth="1"/>
    <col min="15" max="15" width="12.85546875" bestFit="1" customWidth="1"/>
    <col min="16" max="16" width="13.42578125" bestFit="1" customWidth="1"/>
  </cols>
  <sheetData>
    <row r="2" spans="1:16" x14ac:dyDescent="0.25">
      <c r="A2" s="41" t="s">
        <v>4</v>
      </c>
      <c r="B2" s="41"/>
      <c r="C2" s="41"/>
      <c r="D2" s="31" t="s">
        <v>3</v>
      </c>
      <c r="F2" s="39" t="s">
        <v>6</v>
      </c>
      <c r="G2" s="42"/>
      <c r="H2" s="40"/>
      <c r="I2" s="43">
        <v>1.2212000000000001</v>
      </c>
      <c r="J2" s="43"/>
      <c r="K2" s="43"/>
      <c r="M2" s="39" t="s">
        <v>22</v>
      </c>
      <c r="N2" s="40"/>
      <c r="O2" s="16">
        <v>7</v>
      </c>
    </row>
    <row r="3" spans="1:16" x14ac:dyDescent="0.25">
      <c r="A3" s="41" t="s">
        <v>2</v>
      </c>
      <c r="B3" s="41"/>
      <c r="C3" s="41"/>
      <c r="D3" s="16">
        <v>0.01</v>
      </c>
      <c r="F3" s="39" t="s">
        <v>7</v>
      </c>
      <c r="G3" s="42"/>
      <c r="H3" s="40"/>
      <c r="I3" s="43">
        <f>I2+(I5/1000)</f>
        <v>1.5212000000000001</v>
      </c>
      <c r="J3" s="43"/>
      <c r="K3" s="43"/>
      <c r="M3" s="21" t="s">
        <v>37</v>
      </c>
      <c r="N3" s="21"/>
      <c r="O3" s="16">
        <v>10</v>
      </c>
    </row>
    <row r="4" spans="1:16" x14ac:dyDescent="0.25">
      <c r="A4" s="41" t="s">
        <v>24</v>
      </c>
      <c r="B4" s="41"/>
      <c r="C4" s="41"/>
      <c r="D4" s="16">
        <v>1.5</v>
      </c>
      <c r="F4" s="39" t="s">
        <v>12</v>
      </c>
      <c r="G4" s="42"/>
      <c r="H4" s="40"/>
      <c r="I4" s="44">
        <v>3000</v>
      </c>
      <c r="J4" s="44"/>
      <c r="K4" s="44"/>
      <c r="M4" s="21" t="s">
        <v>23</v>
      </c>
      <c r="N4" s="21"/>
      <c r="O4" s="16"/>
    </row>
    <row r="5" spans="1:16" x14ac:dyDescent="0.25">
      <c r="A5" s="41" t="s">
        <v>25</v>
      </c>
      <c r="B5" s="41"/>
      <c r="C5" s="41"/>
      <c r="D5" s="16">
        <v>20</v>
      </c>
      <c r="F5" s="39" t="s">
        <v>13</v>
      </c>
      <c r="G5" s="42"/>
      <c r="H5" s="40"/>
      <c r="I5" s="44">
        <v>300</v>
      </c>
      <c r="J5" s="44"/>
      <c r="K5" s="44"/>
      <c r="M5" s="1"/>
    </row>
    <row r="6" spans="1:16" x14ac:dyDescent="0.25">
      <c r="A6" s="41" t="s">
        <v>21</v>
      </c>
      <c r="B6" s="41"/>
      <c r="C6" s="41"/>
      <c r="D6" s="16">
        <v>17</v>
      </c>
      <c r="F6" s="39" t="s">
        <v>17</v>
      </c>
      <c r="G6" s="42"/>
      <c r="H6" s="40"/>
      <c r="I6" s="45">
        <v>1.28</v>
      </c>
      <c r="J6" s="45"/>
      <c r="K6" s="45"/>
      <c r="M6" s="1"/>
    </row>
    <row r="7" spans="1:16" x14ac:dyDescent="0.25">
      <c r="A7" s="41" t="s">
        <v>5</v>
      </c>
      <c r="B7" s="41"/>
      <c r="C7" s="41"/>
      <c r="D7" s="16">
        <v>1.7</v>
      </c>
      <c r="I7" s="3"/>
      <c r="J7" s="3"/>
      <c r="K7" s="23"/>
    </row>
    <row r="8" spans="1:16" x14ac:dyDescent="0.25">
      <c r="B8" s="13"/>
      <c r="C8" s="13"/>
      <c r="D8" s="13"/>
      <c r="E8" s="14"/>
      <c r="K8"/>
      <c r="L8" s="1"/>
    </row>
    <row r="9" spans="1:16" x14ac:dyDescent="0.25">
      <c r="B9" s="13"/>
      <c r="C9" s="13"/>
      <c r="D9" s="13"/>
      <c r="E9" s="14"/>
    </row>
    <row r="10" spans="1:16" ht="8.25" customHeight="1" x14ac:dyDescent="0.25">
      <c r="A10" s="5"/>
      <c r="B10" s="5"/>
      <c r="C10" s="6"/>
      <c r="D10" s="6"/>
      <c r="E10" s="6"/>
      <c r="F10" s="6"/>
      <c r="G10" s="6"/>
      <c r="H10" s="6"/>
      <c r="I10" s="6"/>
      <c r="J10" s="6"/>
      <c r="K10" s="5"/>
      <c r="L10" s="6"/>
      <c r="M10" s="6"/>
      <c r="N10" s="6"/>
      <c r="O10" s="6"/>
      <c r="P10" s="6"/>
    </row>
    <row r="11" spans="1:16" x14ac:dyDescent="0.25">
      <c r="A11" s="2" t="s">
        <v>20</v>
      </c>
      <c r="B11" s="2"/>
      <c r="H11" s="6"/>
      <c r="I11" s="2" t="s">
        <v>19</v>
      </c>
      <c r="J11" s="2"/>
      <c r="K11"/>
    </row>
    <row r="12" spans="1:16" x14ac:dyDescent="0.25">
      <c r="A12" s="10" t="s">
        <v>16</v>
      </c>
      <c r="B12" s="10" t="s">
        <v>8</v>
      </c>
      <c r="C12" s="11" t="s">
        <v>18</v>
      </c>
      <c r="D12" s="11" t="s">
        <v>0</v>
      </c>
      <c r="E12" s="11" t="s">
        <v>1</v>
      </c>
      <c r="F12" s="11" t="s">
        <v>9</v>
      </c>
      <c r="G12" s="12" t="s">
        <v>10</v>
      </c>
      <c r="H12" s="6"/>
      <c r="I12" s="10" t="s">
        <v>16</v>
      </c>
      <c r="J12" s="10" t="s">
        <v>8</v>
      </c>
      <c r="K12" s="11" t="s">
        <v>18</v>
      </c>
      <c r="L12" s="11" t="s">
        <v>0</v>
      </c>
      <c r="M12" s="11" t="s">
        <v>1</v>
      </c>
      <c r="N12" s="11" t="s">
        <v>9</v>
      </c>
      <c r="O12" s="12" t="s">
        <v>26</v>
      </c>
      <c r="P12" s="15" t="s">
        <v>11</v>
      </c>
    </row>
    <row r="13" spans="1:16" x14ac:dyDescent="0.25">
      <c r="A13" s="1">
        <v>1</v>
      </c>
      <c r="B13" s="1">
        <v>0</v>
      </c>
      <c r="C13" s="1" t="s">
        <v>14</v>
      </c>
      <c r="D13" s="3">
        <f>I2</f>
        <v>1.2212000000000001</v>
      </c>
      <c r="E13" s="8">
        <f>D3</f>
        <v>0.01</v>
      </c>
      <c r="F13" s="9">
        <f>E13*($D$7*10)</f>
        <v>0.17</v>
      </c>
      <c r="G13" s="4">
        <f>((D13-$I$3)*E13*10000)-F13</f>
        <v>-30.170000000000005</v>
      </c>
      <c r="H13" s="6"/>
      <c r="I13" s="1" t="str">
        <f t="shared" ref="I13:I44" si="0">IFERROR(IF(A13&gt;=$O$3,A13,""),"")</f>
        <v/>
      </c>
      <c r="J13" s="1" t="str">
        <f t="shared" ref="J13:J44" si="1">IFERROR(IF(A13&gt;=$O$3,B13,""),"")</f>
        <v/>
      </c>
      <c r="K13" s="1" t="s">
        <v>15</v>
      </c>
      <c r="L13" s="17" t="str">
        <f t="shared" ref="L13:L44" si="2">IFERROR(IF(A13&gt;=$O$3,D13+($D$5/10000),"0"),"")</f>
        <v>0</v>
      </c>
      <c r="M13" s="18" t="str">
        <f t="shared" ref="M13:M44" si="3">IFERROR(IF(A13&gt;=$O$3,E13,"0"),"")</f>
        <v>0</v>
      </c>
      <c r="N13" s="19">
        <f>IFERROR(IF(B13&lt;=$I$5,M13*($D$7*10),""),"")</f>
        <v>0</v>
      </c>
      <c r="O13" s="20" t="str">
        <f t="shared" ref="O13:O20" si="4">IFERROR(IF(A13&gt;=$O$3,(($I$3-L13)*M13*10000)-N13,"0"),"")</f>
        <v>0</v>
      </c>
      <c r="P13" s="20">
        <f>IFERROR(IF(A13&gt;0,G13+O13,"0"),"")</f>
        <v>-30.170000000000005</v>
      </c>
    </row>
    <row r="14" spans="1:16" x14ac:dyDescent="0.25">
      <c r="A14" s="1">
        <f t="shared" ref="A14:A45" si="5">IFERROR(IF(B13+$D$5&lt;=$I$5,A13+1,""),"")</f>
        <v>2</v>
      </c>
      <c r="B14" s="1">
        <f t="shared" ref="B14:B45" si="6">IFERROR(IF(B13+$D$5&lt;=$I$5,B13+$D$5,""),"")</f>
        <v>20</v>
      </c>
      <c r="C14" s="1" t="str">
        <f>IFERROR(IF(ISEVEN(A14)=FALSE,$C$13,"Sell"),"")</f>
        <v>Sell</v>
      </c>
      <c r="D14" s="3">
        <f t="shared" ref="D14:D45" si="7">IFERROR(IF(B13+$D$5&lt;=$I$5,D13+($D$5/10000),""),"")</f>
        <v>1.2232000000000001</v>
      </c>
      <c r="E14" s="8">
        <f t="shared" ref="E14:E45" si="8">IFERROR(IF(B13+$D$5&lt;=$I$5,IF(E13*$D$4&lt;=$I$6,E13*$D$4,IF(E13*$D$4&gt;$I$6,$I$6,"")),""),"")</f>
        <v>1.4999999999999999E-2</v>
      </c>
      <c r="F14" s="9">
        <f t="shared" ref="F14:F45" si="9">IFERROR(IF(B13+$D$5&lt;=$I$5,E14*($D$7*10),""),"")</f>
        <v>0.255</v>
      </c>
      <c r="G14" s="4">
        <f t="shared" ref="G14:G45" si="10">IFERROR(IF(B13+$D$5&lt;=$I$5,((D14-$I$3)*E14*10000)-F14,""),"")</f>
        <v>-44.955000000000013</v>
      </c>
      <c r="H14" s="6"/>
      <c r="I14" s="1" t="str">
        <f t="shared" si="0"/>
        <v/>
      </c>
      <c r="J14" s="1" t="str">
        <f t="shared" si="1"/>
        <v/>
      </c>
      <c r="K14" s="1" t="s">
        <v>15</v>
      </c>
      <c r="L14" s="17" t="str">
        <f t="shared" si="2"/>
        <v>0</v>
      </c>
      <c r="M14" s="18" t="str">
        <f t="shared" si="3"/>
        <v>0</v>
      </c>
      <c r="N14" s="19">
        <f t="shared" ref="N14:N77" si="11">IFERROR(IF(B14&lt;=$I$5,M14*($D$7*10),""),"")</f>
        <v>0</v>
      </c>
      <c r="O14" s="20" t="str">
        <f t="shared" si="4"/>
        <v>0</v>
      </c>
      <c r="P14" s="20">
        <f>IFERROR(IF(A14&gt;0,P13+G14+O14,"0"),"")</f>
        <v>-75.125000000000014</v>
      </c>
    </row>
    <row r="15" spans="1:16" x14ac:dyDescent="0.25">
      <c r="A15" s="1">
        <f t="shared" si="5"/>
        <v>3</v>
      </c>
      <c r="B15" s="1">
        <f t="shared" si="6"/>
        <v>40</v>
      </c>
      <c r="C15" s="1" t="str">
        <f t="shared" ref="C15:C77" si="12">IFERROR(IF(ISEVEN(A15)=FALSE,$C$13,"Sell"),"")</f>
        <v>Sell</v>
      </c>
      <c r="D15" s="3">
        <f t="shared" si="7"/>
        <v>1.2252000000000001</v>
      </c>
      <c r="E15" s="8">
        <f t="shared" si="8"/>
        <v>2.2499999999999999E-2</v>
      </c>
      <c r="F15" s="9">
        <f t="shared" si="9"/>
        <v>0.38250000000000001</v>
      </c>
      <c r="G15" s="4">
        <f t="shared" si="10"/>
        <v>-66.982500000000002</v>
      </c>
      <c r="H15" s="6"/>
      <c r="I15" s="1" t="str">
        <f t="shared" si="0"/>
        <v/>
      </c>
      <c r="J15" s="1" t="str">
        <f t="shared" si="1"/>
        <v/>
      </c>
      <c r="K15" s="1" t="s">
        <v>15</v>
      </c>
      <c r="L15" s="17" t="str">
        <f t="shared" si="2"/>
        <v>0</v>
      </c>
      <c r="M15" s="18" t="str">
        <f t="shared" si="3"/>
        <v>0</v>
      </c>
      <c r="N15" s="19">
        <f t="shared" si="11"/>
        <v>0</v>
      </c>
      <c r="O15" s="20" t="str">
        <f t="shared" si="4"/>
        <v>0</v>
      </c>
      <c r="P15" s="20">
        <f t="shared" ref="P15:P78" si="13">IFERROR(IF(A15&gt;0,P14+G15+O15,"0"),"")</f>
        <v>-142.10750000000002</v>
      </c>
    </row>
    <row r="16" spans="1:16" x14ac:dyDescent="0.25">
      <c r="A16" s="1">
        <f t="shared" si="5"/>
        <v>4</v>
      </c>
      <c r="B16" s="1">
        <f t="shared" si="6"/>
        <v>60</v>
      </c>
      <c r="C16" s="1" t="str">
        <f t="shared" si="12"/>
        <v>Sell</v>
      </c>
      <c r="D16" s="3">
        <f t="shared" si="7"/>
        <v>1.2272000000000001</v>
      </c>
      <c r="E16" s="8">
        <f t="shared" si="8"/>
        <v>3.3750000000000002E-2</v>
      </c>
      <c r="F16" s="9">
        <f t="shared" si="9"/>
        <v>0.57374999999999998</v>
      </c>
      <c r="G16" s="4">
        <f t="shared" si="10"/>
        <v>-99.798750000000027</v>
      </c>
      <c r="H16" s="6"/>
      <c r="I16" s="1" t="str">
        <f t="shared" si="0"/>
        <v/>
      </c>
      <c r="J16" s="1" t="str">
        <f t="shared" si="1"/>
        <v/>
      </c>
      <c r="K16" s="1" t="s">
        <v>15</v>
      </c>
      <c r="L16" s="17" t="str">
        <f t="shared" si="2"/>
        <v>0</v>
      </c>
      <c r="M16" s="18" t="str">
        <f t="shared" si="3"/>
        <v>0</v>
      </c>
      <c r="N16" s="19">
        <f t="shared" si="11"/>
        <v>0</v>
      </c>
      <c r="O16" s="20" t="str">
        <f t="shared" si="4"/>
        <v>0</v>
      </c>
      <c r="P16" s="20">
        <f t="shared" si="13"/>
        <v>-241.90625000000006</v>
      </c>
    </row>
    <row r="17" spans="1:16" x14ac:dyDescent="0.25">
      <c r="A17" s="1">
        <f t="shared" si="5"/>
        <v>5</v>
      </c>
      <c r="B17" s="1">
        <f t="shared" si="6"/>
        <v>80</v>
      </c>
      <c r="C17" s="1" t="str">
        <f t="shared" si="12"/>
        <v>Sell</v>
      </c>
      <c r="D17" s="3">
        <f t="shared" si="7"/>
        <v>1.2292000000000001</v>
      </c>
      <c r="E17" s="8">
        <f t="shared" si="8"/>
        <v>5.0625000000000003E-2</v>
      </c>
      <c r="F17" s="9">
        <f t="shared" si="9"/>
        <v>0.86062500000000008</v>
      </c>
      <c r="G17" s="4">
        <f t="shared" si="10"/>
        <v>-148.68562500000002</v>
      </c>
      <c r="H17" s="6"/>
      <c r="I17" s="1" t="str">
        <f t="shared" si="0"/>
        <v/>
      </c>
      <c r="J17" s="1" t="str">
        <f t="shared" si="1"/>
        <v/>
      </c>
      <c r="K17" s="1" t="s">
        <v>15</v>
      </c>
      <c r="L17" s="17" t="str">
        <f t="shared" si="2"/>
        <v>0</v>
      </c>
      <c r="M17" s="18" t="str">
        <f t="shared" si="3"/>
        <v>0</v>
      </c>
      <c r="N17" s="19">
        <f t="shared" si="11"/>
        <v>0</v>
      </c>
      <c r="O17" s="20" t="str">
        <f t="shared" si="4"/>
        <v>0</v>
      </c>
      <c r="P17" s="20">
        <f t="shared" si="13"/>
        <v>-390.59187500000007</v>
      </c>
    </row>
    <row r="18" spans="1:16" x14ac:dyDescent="0.25">
      <c r="A18" s="1">
        <f t="shared" si="5"/>
        <v>6</v>
      </c>
      <c r="B18" s="1">
        <f t="shared" si="6"/>
        <v>100</v>
      </c>
      <c r="C18" s="1" t="str">
        <f t="shared" si="12"/>
        <v>Sell</v>
      </c>
      <c r="D18" s="3">
        <f t="shared" si="7"/>
        <v>1.2312000000000001</v>
      </c>
      <c r="E18" s="8">
        <f t="shared" si="8"/>
        <v>7.5937500000000005E-2</v>
      </c>
      <c r="F18" s="9">
        <f t="shared" si="9"/>
        <v>1.2909375000000001</v>
      </c>
      <c r="G18" s="4">
        <f t="shared" si="10"/>
        <v>-221.50968750000004</v>
      </c>
      <c r="H18" s="6"/>
      <c r="I18" s="1" t="str">
        <f t="shared" si="0"/>
        <v/>
      </c>
      <c r="J18" s="1" t="str">
        <f t="shared" si="1"/>
        <v/>
      </c>
      <c r="K18" s="1" t="s">
        <v>15</v>
      </c>
      <c r="L18" s="17" t="str">
        <f t="shared" si="2"/>
        <v>0</v>
      </c>
      <c r="M18" s="18" t="str">
        <f t="shared" si="3"/>
        <v>0</v>
      </c>
      <c r="N18" s="19">
        <f t="shared" si="11"/>
        <v>0</v>
      </c>
      <c r="O18" s="20" t="str">
        <f t="shared" si="4"/>
        <v>0</v>
      </c>
      <c r="P18" s="20">
        <f t="shared" si="13"/>
        <v>-612.10156250000011</v>
      </c>
    </row>
    <row r="19" spans="1:16" x14ac:dyDescent="0.25">
      <c r="A19" s="1">
        <f t="shared" si="5"/>
        <v>7</v>
      </c>
      <c r="B19" s="1">
        <f t="shared" si="6"/>
        <v>120</v>
      </c>
      <c r="C19" s="1" t="str">
        <f t="shared" si="12"/>
        <v>Sell</v>
      </c>
      <c r="D19" s="3">
        <f t="shared" si="7"/>
        <v>1.2332000000000001</v>
      </c>
      <c r="E19" s="8">
        <f t="shared" si="8"/>
        <v>0.11390625000000001</v>
      </c>
      <c r="F19" s="9">
        <f t="shared" si="9"/>
        <v>1.9364062500000003</v>
      </c>
      <c r="G19" s="4">
        <f t="shared" si="10"/>
        <v>-329.98640625000007</v>
      </c>
      <c r="H19" s="6"/>
      <c r="I19" s="1" t="str">
        <f t="shared" si="0"/>
        <v/>
      </c>
      <c r="J19" s="1" t="str">
        <f t="shared" si="1"/>
        <v/>
      </c>
      <c r="K19" s="1" t="s">
        <v>15</v>
      </c>
      <c r="L19" s="17" t="str">
        <f t="shared" si="2"/>
        <v>0</v>
      </c>
      <c r="M19" s="18" t="str">
        <f t="shared" si="3"/>
        <v>0</v>
      </c>
      <c r="N19" s="19">
        <f t="shared" si="11"/>
        <v>0</v>
      </c>
      <c r="O19" s="20" t="str">
        <f t="shared" si="4"/>
        <v>0</v>
      </c>
      <c r="P19" s="20">
        <f t="shared" si="13"/>
        <v>-942.08796875000019</v>
      </c>
    </row>
    <row r="20" spans="1:16" x14ac:dyDescent="0.25">
      <c r="A20" s="1">
        <f t="shared" si="5"/>
        <v>8</v>
      </c>
      <c r="B20" s="1">
        <f t="shared" si="6"/>
        <v>140</v>
      </c>
      <c r="C20" s="1" t="str">
        <f t="shared" si="12"/>
        <v>Sell</v>
      </c>
      <c r="D20" s="3">
        <f t="shared" si="7"/>
        <v>1.2352000000000001</v>
      </c>
      <c r="E20" s="8">
        <f t="shared" si="8"/>
        <v>0.17085937500000004</v>
      </c>
      <c r="F20" s="9">
        <f t="shared" si="9"/>
        <v>2.9046093750000006</v>
      </c>
      <c r="G20" s="4">
        <f t="shared" si="10"/>
        <v>-491.56242187500021</v>
      </c>
      <c r="H20" s="6"/>
      <c r="I20" s="1" t="str">
        <f t="shared" si="0"/>
        <v/>
      </c>
      <c r="J20" s="1" t="str">
        <f t="shared" si="1"/>
        <v/>
      </c>
      <c r="K20" s="1" t="s">
        <v>15</v>
      </c>
      <c r="L20" s="17" t="str">
        <f t="shared" si="2"/>
        <v>0</v>
      </c>
      <c r="M20" s="18" t="str">
        <f t="shared" si="3"/>
        <v>0</v>
      </c>
      <c r="N20" s="19">
        <f t="shared" si="11"/>
        <v>0</v>
      </c>
      <c r="O20" s="20" t="str">
        <f t="shared" si="4"/>
        <v>0</v>
      </c>
      <c r="P20" s="20">
        <f t="shared" si="13"/>
        <v>-1433.6503906250005</v>
      </c>
    </row>
    <row r="21" spans="1:16" x14ac:dyDescent="0.25">
      <c r="A21" s="1">
        <f t="shared" si="5"/>
        <v>9</v>
      </c>
      <c r="B21" s="1">
        <f t="shared" si="6"/>
        <v>160</v>
      </c>
      <c r="C21" s="1" t="str">
        <f t="shared" si="12"/>
        <v>Sell</v>
      </c>
      <c r="D21" s="3">
        <f t="shared" si="7"/>
        <v>1.2372000000000001</v>
      </c>
      <c r="E21" s="8">
        <f t="shared" si="8"/>
        <v>0.25628906250000005</v>
      </c>
      <c r="F21" s="9">
        <f t="shared" si="9"/>
        <v>4.3569140625000014</v>
      </c>
      <c r="G21" s="4">
        <f t="shared" si="10"/>
        <v>-732.21785156250019</v>
      </c>
      <c r="H21" s="6"/>
      <c r="I21" s="1" t="str">
        <f t="shared" si="0"/>
        <v/>
      </c>
      <c r="J21" s="1" t="str">
        <f t="shared" si="1"/>
        <v/>
      </c>
      <c r="K21" s="1" t="s">
        <v>15</v>
      </c>
      <c r="L21" s="17" t="str">
        <f t="shared" si="2"/>
        <v>0</v>
      </c>
      <c r="M21" s="18" t="str">
        <f t="shared" si="3"/>
        <v>0</v>
      </c>
      <c r="N21" s="19">
        <f t="shared" si="11"/>
        <v>0</v>
      </c>
      <c r="O21" s="20" t="str">
        <f t="shared" ref="O21:O77" si="14">IFERROR(IF(A21&gt;=$O$3,(($I$3-L21)*M21*10000)-N21,"0"),"")</f>
        <v>0</v>
      </c>
      <c r="P21" s="20">
        <f t="shared" si="13"/>
        <v>-2165.8682421875005</v>
      </c>
    </row>
    <row r="22" spans="1:16" x14ac:dyDescent="0.25">
      <c r="A22" s="1">
        <f t="shared" si="5"/>
        <v>10</v>
      </c>
      <c r="B22" s="1">
        <f t="shared" si="6"/>
        <v>180</v>
      </c>
      <c r="C22" s="1" t="str">
        <f t="shared" si="12"/>
        <v>Sell</v>
      </c>
      <c r="D22" s="3">
        <f t="shared" si="7"/>
        <v>1.2392000000000001</v>
      </c>
      <c r="E22" s="8">
        <f t="shared" si="8"/>
        <v>0.38443359375000008</v>
      </c>
      <c r="F22" s="9">
        <f t="shared" si="9"/>
        <v>6.5353710937500011</v>
      </c>
      <c r="G22" s="4">
        <f t="shared" si="10"/>
        <v>-1090.6381054687504</v>
      </c>
      <c r="H22" s="6"/>
      <c r="I22" s="1">
        <f t="shared" si="0"/>
        <v>10</v>
      </c>
      <c r="J22" s="1">
        <f t="shared" si="1"/>
        <v>180</v>
      </c>
      <c r="K22" s="1" t="s">
        <v>15</v>
      </c>
      <c r="L22" s="17">
        <f t="shared" si="2"/>
        <v>1.2412000000000001</v>
      </c>
      <c r="M22" s="18">
        <f t="shared" si="3"/>
        <v>0.38443359375000008</v>
      </c>
      <c r="N22" s="19">
        <f t="shared" si="11"/>
        <v>6.5353710937500011</v>
      </c>
      <c r="O22" s="20">
        <f t="shared" si="14"/>
        <v>1069.8786914062503</v>
      </c>
      <c r="P22" s="20">
        <f t="shared" si="13"/>
        <v>-2186.6276562500007</v>
      </c>
    </row>
    <row r="23" spans="1:16" x14ac:dyDescent="0.25">
      <c r="A23" s="1">
        <f t="shared" si="5"/>
        <v>11</v>
      </c>
      <c r="B23" s="1">
        <f t="shared" si="6"/>
        <v>200</v>
      </c>
      <c r="C23" s="1" t="str">
        <f t="shared" si="12"/>
        <v>Sell</v>
      </c>
      <c r="D23" s="3">
        <f t="shared" si="7"/>
        <v>1.2412000000000001</v>
      </c>
      <c r="E23" s="8">
        <f t="shared" si="8"/>
        <v>0.57665039062500012</v>
      </c>
      <c r="F23" s="9">
        <f t="shared" si="9"/>
        <v>9.8030566406250017</v>
      </c>
      <c r="G23" s="4">
        <f t="shared" si="10"/>
        <v>-1624.4241503906255</v>
      </c>
      <c r="H23" s="6"/>
      <c r="I23" s="1">
        <f t="shared" si="0"/>
        <v>11</v>
      </c>
      <c r="J23" s="1">
        <f t="shared" si="1"/>
        <v>200</v>
      </c>
      <c r="K23" s="1" t="s">
        <v>15</v>
      </c>
      <c r="L23" s="17">
        <f t="shared" si="2"/>
        <v>1.2432000000000001</v>
      </c>
      <c r="M23" s="18">
        <f t="shared" si="3"/>
        <v>0.57665039062500012</v>
      </c>
      <c r="N23" s="19">
        <f t="shared" si="11"/>
        <v>9.8030566406250017</v>
      </c>
      <c r="O23" s="20">
        <f t="shared" si="14"/>
        <v>1593.2850292968753</v>
      </c>
      <c r="P23" s="20">
        <f t="shared" si="13"/>
        <v>-2217.7667773437506</v>
      </c>
    </row>
    <row r="24" spans="1:16" x14ac:dyDescent="0.25">
      <c r="A24" s="1">
        <f t="shared" si="5"/>
        <v>12</v>
      </c>
      <c r="B24" s="1">
        <f t="shared" si="6"/>
        <v>220</v>
      </c>
      <c r="C24" s="1" t="str">
        <f t="shared" si="12"/>
        <v>Sell</v>
      </c>
      <c r="D24" s="3">
        <f t="shared" si="7"/>
        <v>1.2432000000000001</v>
      </c>
      <c r="E24" s="8">
        <f t="shared" si="8"/>
        <v>0.86497558593750012</v>
      </c>
      <c r="F24" s="9">
        <f t="shared" si="9"/>
        <v>14.704584960937503</v>
      </c>
      <c r="G24" s="4">
        <f t="shared" si="10"/>
        <v>-2419.3367138671883</v>
      </c>
      <c r="H24" s="6"/>
      <c r="I24" s="1">
        <f t="shared" si="0"/>
        <v>12</v>
      </c>
      <c r="J24" s="1">
        <f t="shared" si="1"/>
        <v>220</v>
      </c>
      <c r="K24" s="1" t="s">
        <v>15</v>
      </c>
      <c r="L24" s="17">
        <f t="shared" si="2"/>
        <v>1.2452000000000001</v>
      </c>
      <c r="M24" s="18">
        <f t="shared" si="3"/>
        <v>0.86497558593750012</v>
      </c>
      <c r="N24" s="19">
        <f t="shared" si="11"/>
        <v>14.704584960937503</v>
      </c>
      <c r="O24" s="20">
        <f t="shared" si="14"/>
        <v>2372.6280322265629</v>
      </c>
      <c r="P24" s="20">
        <f t="shared" si="13"/>
        <v>-2264.475458984376</v>
      </c>
    </row>
    <row r="25" spans="1:16" x14ac:dyDescent="0.25">
      <c r="A25" s="1">
        <f t="shared" si="5"/>
        <v>13</v>
      </c>
      <c r="B25" s="1">
        <f t="shared" si="6"/>
        <v>240</v>
      </c>
      <c r="C25" s="1" t="str">
        <f t="shared" si="12"/>
        <v>Sell</v>
      </c>
      <c r="D25" s="3">
        <f t="shared" si="7"/>
        <v>1.2452000000000001</v>
      </c>
      <c r="E25" s="8">
        <f t="shared" si="8"/>
        <v>1.28</v>
      </c>
      <c r="F25" s="9">
        <f t="shared" si="9"/>
        <v>21.76</v>
      </c>
      <c r="G25" s="4">
        <f t="shared" si="10"/>
        <v>-3554.5600000000004</v>
      </c>
      <c r="H25" s="6"/>
      <c r="I25" s="1">
        <f t="shared" si="0"/>
        <v>13</v>
      </c>
      <c r="J25" s="1">
        <f t="shared" si="1"/>
        <v>240</v>
      </c>
      <c r="K25" s="1" t="s">
        <v>15</v>
      </c>
      <c r="L25" s="17">
        <f t="shared" si="2"/>
        <v>1.2472000000000001</v>
      </c>
      <c r="M25" s="18">
        <f t="shared" si="3"/>
        <v>1.28</v>
      </c>
      <c r="N25" s="19">
        <f t="shared" si="11"/>
        <v>21.76</v>
      </c>
      <c r="O25" s="20">
        <f t="shared" si="14"/>
        <v>3485.44</v>
      </c>
      <c r="P25" s="20">
        <f t="shared" si="13"/>
        <v>-2333.5954589843764</v>
      </c>
    </row>
    <row r="26" spans="1:16" x14ac:dyDescent="0.25">
      <c r="A26" s="1">
        <f t="shared" si="5"/>
        <v>14</v>
      </c>
      <c r="B26" s="1">
        <f t="shared" si="6"/>
        <v>260</v>
      </c>
      <c r="C26" s="1" t="str">
        <f t="shared" si="12"/>
        <v>Sell</v>
      </c>
      <c r="D26" s="3">
        <f t="shared" si="7"/>
        <v>1.2472000000000001</v>
      </c>
      <c r="E26" s="8">
        <f t="shared" si="8"/>
        <v>1.28</v>
      </c>
      <c r="F26" s="9">
        <f t="shared" si="9"/>
        <v>21.76</v>
      </c>
      <c r="G26" s="4">
        <f t="shared" si="10"/>
        <v>-3528.9600000000005</v>
      </c>
      <c r="H26" s="6"/>
      <c r="I26" s="1">
        <f t="shared" si="0"/>
        <v>14</v>
      </c>
      <c r="J26" s="1">
        <f t="shared" si="1"/>
        <v>260</v>
      </c>
      <c r="K26" s="1" t="s">
        <v>15</v>
      </c>
      <c r="L26" s="17">
        <f t="shared" si="2"/>
        <v>1.2492000000000001</v>
      </c>
      <c r="M26" s="18">
        <f t="shared" si="3"/>
        <v>1.28</v>
      </c>
      <c r="N26" s="19">
        <f t="shared" si="11"/>
        <v>21.76</v>
      </c>
      <c r="O26" s="20">
        <f t="shared" si="14"/>
        <v>3459.84</v>
      </c>
      <c r="P26" s="20">
        <f t="shared" si="13"/>
        <v>-2402.7154589843767</v>
      </c>
    </row>
    <row r="27" spans="1:16" x14ac:dyDescent="0.25">
      <c r="A27" s="1">
        <f t="shared" si="5"/>
        <v>15</v>
      </c>
      <c r="B27" s="1">
        <f t="shared" si="6"/>
        <v>280</v>
      </c>
      <c r="C27" s="1" t="str">
        <f t="shared" si="12"/>
        <v>Sell</v>
      </c>
      <c r="D27" s="3">
        <f t="shared" si="7"/>
        <v>1.2492000000000001</v>
      </c>
      <c r="E27" s="8">
        <f t="shared" si="8"/>
        <v>1.28</v>
      </c>
      <c r="F27" s="9">
        <f t="shared" si="9"/>
        <v>21.76</v>
      </c>
      <c r="G27" s="4">
        <f t="shared" si="10"/>
        <v>-3503.3600000000006</v>
      </c>
      <c r="H27" s="6"/>
      <c r="I27" s="1">
        <f t="shared" si="0"/>
        <v>15</v>
      </c>
      <c r="J27" s="1">
        <f t="shared" si="1"/>
        <v>280</v>
      </c>
      <c r="K27" s="1" t="s">
        <v>15</v>
      </c>
      <c r="L27" s="17">
        <f t="shared" si="2"/>
        <v>1.2512000000000001</v>
      </c>
      <c r="M27" s="18">
        <f t="shared" si="3"/>
        <v>1.28</v>
      </c>
      <c r="N27" s="19">
        <f t="shared" si="11"/>
        <v>21.76</v>
      </c>
      <c r="O27" s="20">
        <f t="shared" si="14"/>
        <v>3434.24</v>
      </c>
      <c r="P27" s="20">
        <f t="shared" si="13"/>
        <v>-2471.8354589843775</v>
      </c>
    </row>
    <row r="28" spans="1:16" x14ac:dyDescent="0.25">
      <c r="A28" s="1">
        <f t="shared" si="5"/>
        <v>16</v>
      </c>
      <c r="B28" s="1">
        <f t="shared" si="6"/>
        <v>300</v>
      </c>
      <c r="C28" s="1" t="str">
        <f t="shared" si="12"/>
        <v>Sell</v>
      </c>
      <c r="D28" s="3">
        <f t="shared" si="7"/>
        <v>1.2512000000000001</v>
      </c>
      <c r="E28" s="8">
        <f t="shared" si="8"/>
        <v>1.28</v>
      </c>
      <c r="F28" s="9">
        <f t="shared" si="9"/>
        <v>21.76</v>
      </c>
      <c r="G28" s="4">
        <f t="shared" si="10"/>
        <v>-3477.76</v>
      </c>
      <c r="H28" s="6"/>
      <c r="I28" s="1">
        <f t="shared" si="0"/>
        <v>16</v>
      </c>
      <c r="J28" s="1">
        <f t="shared" si="1"/>
        <v>300</v>
      </c>
      <c r="K28" s="1" t="s">
        <v>15</v>
      </c>
      <c r="L28" s="17">
        <f t="shared" si="2"/>
        <v>1.2532000000000001</v>
      </c>
      <c r="M28" s="18">
        <f t="shared" si="3"/>
        <v>1.28</v>
      </c>
      <c r="N28" s="19">
        <f t="shared" si="11"/>
        <v>21.76</v>
      </c>
      <c r="O28" s="20">
        <f t="shared" si="14"/>
        <v>3408.64</v>
      </c>
      <c r="P28" s="20">
        <f t="shared" si="13"/>
        <v>-2540.9554589843779</v>
      </c>
    </row>
    <row r="29" spans="1:16" x14ac:dyDescent="0.25">
      <c r="A29" s="1" t="str">
        <f t="shared" si="5"/>
        <v/>
      </c>
      <c r="B29" s="1" t="str">
        <f t="shared" si="6"/>
        <v/>
      </c>
      <c r="C29" s="1" t="str">
        <f t="shared" si="12"/>
        <v/>
      </c>
      <c r="D29" s="3" t="str">
        <f t="shared" si="7"/>
        <v/>
      </c>
      <c r="E29" s="8" t="str">
        <f t="shared" si="8"/>
        <v/>
      </c>
      <c r="F29" s="9" t="str">
        <f t="shared" si="9"/>
        <v/>
      </c>
      <c r="G29" s="4" t="str">
        <f t="shared" si="10"/>
        <v/>
      </c>
      <c r="H29" s="6"/>
      <c r="I29" s="1" t="str">
        <f t="shared" si="0"/>
        <v/>
      </c>
      <c r="J29" s="1" t="str">
        <f t="shared" si="1"/>
        <v/>
      </c>
      <c r="K29" s="1" t="s">
        <v>15</v>
      </c>
      <c r="L29" s="17" t="str">
        <f t="shared" si="2"/>
        <v/>
      </c>
      <c r="M29" s="18" t="str">
        <f t="shared" si="3"/>
        <v/>
      </c>
      <c r="N29" s="19" t="str">
        <f t="shared" si="11"/>
        <v/>
      </c>
      <c r="O29" s="20" t="str">
        <f t="shared" si="14"/>
        <v/>
      </c>
      <c r="P29" s="20" t="str">
        <f t="shared" si="13"/>
        <v/>
      </c>
    </row>
    <row r="30" spans="1:16" x14ac:dyDescent="0.25">
      <c r="A30" s="1" t="str">
        <f t="shared" si="5"/>
        <v/>
      </c>
      <c r="B30" s="1" t="str">
        <f t="shared" si="6"/>
        <v/>
      </c>
      <c r="C30" s="1" t="str">
        <f t="shared" si="12"/>
        <v/>
      </c>
      <c r="D30" s="3" t="str">
        <f t="shared" si="7"/>
        <v/>
      </c>
      <c r="E30" s="8" t="str">
        <f t="shared" si="8"/>
        <v/>
      </c>
      <c r="F30" s="9" t="str">
        <f t="shared" si="9"/>
        <v/>
      </c>
      <c r="G30" s="4" t="str">
        <f t="shared" si="10"/>
        <v/>
      </c>
      <c r="H30" s="6"/>
      <c r="I30" s="1" t="str">
        <f t="shared" si="0"/>
        <v/>
      </c>
      <c r="J30" s="1" t="str">
        <f t="shared" si="1"/>
        <v/>
      </c>
      <c r="K30" s="1" t="s">
        <v>15</v>
      </c>
      <c r="L30" s="17" t="str">
        <f t="shared" si="2"/>
        <v/>
      </c>
      <c r="M30" s="18" t="str">
        <f t="shared" si="3"/>
        <v/>
      </c>
      <c r="N30" s="19" t="str">
        <f t="shared" si="11"/>
        <v/>
      </c>
      <c r="O30" s="20" t="str">
        <f t="shared" si="14"/>
        <v/>
      </c>
      <c r="P30" s="20" t="str">
        <f t="shared" si="13"/>
        <v/>
      </c>
    </row>
    <row r="31" spans="1:16" x14ac:dyDescent="0.25">
      <c r="A31" s="1" t="str">
        <f t="shared" si="5"/>
        <v/>
      </c>
      <c r="B31" s="1" t="str">
        <f t="shared" si="6"/>
        <v/>
      </c>
      <c r="C31" s="1" t="str">
        <f t="shared" si="12"/>
        <v/>
      </c>
      <c r="D31" s="3" t="str">
        <f t="shared" si="7"/>
        <v/>
      </c>
      <c r="E31" s="8" t="str">
        <f t="shared" si="8"/>
        <v/>
      </c>
      <c r="F31" s="9" t="str">
        <f t="shared" si="9"/>
        <v/>
      </c>
      <c r="G31" s="4" t="str">
        <f t="shared" si="10"/>
        <v/>
      </c>
      <c r="H31" s="6"/>
      <c r="I31" s="1" t="str">
        <f t="shared" si="0"/>
        <v/>
      </c>
      <c r="J31" s="1" t="str">
        <f t="shared" si="1"/>
        <v/>
      </c>
      <c r="K31" s="1" t="s">
        <v>15</v>
      </c>
      <c r="L31" s="17" t="str">
        <f t="shared" si="2"/>
        <v/>
      </c>
      <c r="M31" s="18" t="str">
        <f t="shared" si="3"/>
        <v/>
      </c>
      <c r="N31" s="19" t="str">
        <f t="shared" si="11"/>
        <v/>
      </c>
      <c r="O31" s="20" t="str">
        <f t="shared" si="14"/>
        <v/>
      </c>
      <c r="P31" s="20" t="str">
        <f t="shared" si="13"/>
        <v/>
      </c>
    </row>
    <row r="32" spans="1:16" x14ac:dyDescent="0.25">
      <c r="A32" s="1" t="str">
        <f t="shared" si="5"/>
        <v/>
      </c>
      <c r="B32" s="1" t="str">
        <f t="shared" si="6"/>
        <v/>
      </c>
      <c r="C32" s="1" t="str">
        <f t="shared" si="12"/>
        <v/>
      </c>
      <c r="D32" s="3" t="str">
        <f t="shared" si="7"/>
        <v/>
      </c>
      <c r="E32" s="8" t="str">
        <f t="shared" si="8"/>
        <v/>
      </c>
      <c r="F32" s="9" t="str">
        <f t="shared" si="9"/>
        <v/>
      </c>
      <c r="G32" s="4" t="str">
        <f t="shared" si="10"/>
        <v/>
      </c>
      <c r="H32" s="6"/>
      <c r="I32" s="1" t="str">
        <f t="shared" si="0"/>
        <v/>
      </c>
      <c r="J32" s="1" t="str">
        <f t="shared" si="1"/>
        <v/>
      </c>
      <c r="K32" s="1" t="s">
        <v>15</v>
      </c>
      <c r="L32" s="17" t="str">
        <f t="shared" si="2"/>
        <v/>
      </c>
      <c r="M32" s="18" t="str">
        <f t="shared" si="3"/>
        <v/>
      </c>
      <c r="N32" s="19" t="str">
        <f t="shared" si="11"/>
        <v/>
      </c>
      <c r="O32" s="20" t="str">
        <f t="shared" si="14"/>
        <v/>
      </c>
      <c r="P32" s="20" t="str">
        <f t="shared" si="13"/>
        <v/>
      </c>
    </row>
    <row r="33" spans="1:16" x14ac:dyDescent="0.25">
      <c r="A33" s="1" t="str">
        <f t="shared" si="5"/>
        <v/>
      </c>
      <c r="B33" s="1" t="str">
        <f t="shared" si="6"/>
        <v/>
      </c>
      <c r="C33" s="1" t="str">
        <f t="shared" si="12"/>
        <v/>
      </c>
      <c r="D33" s="3" t="str">
        <f t="shared" si="7"/>
        <v/>
      </c>
      <c r="E33" s="8" t="str">
        <f t="shared" si="8"/>
        <v/>
      </c>
      <c r="F33" s="9" t="str">
        <f t="shared" si="9"/>
        <v/>
      </c>
      <c r="G33" s="4" t="str">
        <f t="shared" si="10"/>
        <v/>
      </c>
      <c r="H33" s="6"/>
      <c r="I33" s="1" t="str">
        <f t="shared" si="0"/>
        <v/>
      </c>
      <c r="J33" s="1" t="str">
        <f t="shared" si="1"/>
        <v/>
      </c>
      <c r="K33" s="1" t="s">
        <v>15</v>
      </c>
      <c r="L33" s="17" t="str">
        <f t="shared" si="2"/>
        <v/>
      </c>
      <c r="M33" s="18" t="str">
        <f t="shared" si="3"/>
        <v/>
      </c>
      <c r="N33" s="19" t="str">
        <f t="shared" si="11"/>
        <v/>
      </c>
      <c r="O33" s="20" t="str">
        <f t="shared" si="14"/>
        <v/>
      </c>
      <c r="P33" s="20" t="str">
        <f t="shared" si="13"/>
        <v/>
      </c>
    </row>
    <row r="34" spans="1:16" x14ac:dyDescent="0.25">
      <c r="A34" s="1" t="str">
        <f t="shared" si="5"/>
        <v/>
      </c>
      <c r="B34" s="1" t="str">
        <f t="shared" si="6"/>
        <v/>
      </c>
      <c r="C34" s="1" t="str">
        <f t="shared" si="12"/>
        <v/>
      </c>
      <c r="D34" s="3" t="str">
        <f t="shared" si="7"/>
        <v/>
      </c>
      <c r="E34" s="8" t="str">
        <f t="shared" si="8"/>
        <v/>
      </c>
      <c r="F34" s="9" t="str">
        <f t="shared" si="9"/>
        <v/>
      </c>
      <c r="G34" s="4" t="str">
        <f t="shared" si="10"/>
        <v/>
      </c>
      <c r="H34" s="6"/>
      <c r="I34" s="1" t="str">
        <f t="shared" si="0"/>
        <v/>
      </c>
      <c r="J34" s="1" t="str">
        <f t="shared" si="1"/>
        <v/>
      </c>
      <c r="K34" s="1" t="s">
        <v>15</v>
      </c>
      <c r="L34" s="17" t="str">
        <f t="shared" si="2"/>
        <v/>
      </c>
      <c r="M34" s="18" t="str">
        <f t="shared" si="3"/>
        <v/>
      </c>
      <c r="N34" s="19" t="str">
        <f t="shared" si="11"/>
        <v/>
      </c>
      <c r="O34" s="20" t="str">
        <f t="shared" si="14"/>
        <v/>
      </c>
      <c r="P34" s="20" t="str">
        <f t="shared" si="13"/>
        <v/>
      </c>
    </row>
    <row r="35" spans="1:16" x14ac:dyDescent="0.25">
      <c r="A35" s="1" t="str">
        <f t="shared" si="5"/>
        <v/>
      </c>
      <c r="B35" s="1" t="str">
        <f t="shared" si="6"/>
        <v/>
      </c>
      <c r="C35" s="1" t="str">
        <f t="shared" si="12"/>
        <v/>
      </c>
      <c r="D35" s="3" t="str">
        <f t="shared" si="7"/>
        <v/>
      </c>
      <c r="E35" s="8" t="str">
        <f t="shared" si="8"/>
        <v/>
      </c>
      <c r="F35" s="9" t="str">
        <f t="shared" si="9"/>
        <v/>
      </c>
      <c r="G35" s="4" t="str">
        <f t="shared" si="10"/>
        <v/>
      </c>
      <c r="H35" s="6"/>
      <c r="I35" s="1" t="str">
        <f t="shared" si="0"/>
        <v/>
      </c>
      <c r="J35" s="1" t="str">
        <f t="shared" si="1"/>
        <v/>
      </c>
      <c r="K35" s="1" t="s">
        <v>15</v>
      </c>
      <c r="L35" s="17" t="str">
        <f t="shared" si="2"/>
        <v/>
      </c>
      <c r="M35" s="18" t="str">
        <f t="shared" si="3"/>
        <v/>
      </c>
      <c r="N35" s="19" t="str">
        <f t="shared" si="11"/>
        <v/>
      </c>
      <c r="O35" s="20" t="str">
        <f t="shared" si="14"/>
        <v/>
      </c>
      <c r="P35" s="20" t="str">
        <f t="shared" si="13"/>
        <v/>
      </c>
    </row>
    <row r="36" spans="1:16" x14ac:dyDescent="0.25">
      <c r="A36" s="1" t="str">
        <f t="shared" si="5"/>
        <v/>
      </c>
      <c r="B36" s="1" t="str">
        <f t="shared" si="6"/>
        <v/>
      </c>
      <c r="C36" s="1" t="str">
        <f t="shared" si="12"/>
        <v/>
      </c>
      <c r="D36" s="3" t="str">
        <f t="shared" si="7"/>
        <v/>
      </c>
      <c r="E36" s="8" t="str">
        <f t="shared" si="8"/>
        <v/>
      </c>
      <c r="F36" s="9" t="str">
        <f t="shared" si="9"/>
        <v/>
      </c>
      <c r="G36" s="4" t="str">
        <f t="shared" si="10"/>
        <v/>
      </c>
      <c r="H36" s="6"/>
      <c r="I36" s="1" t="str">
        <f t="shared" si="0"/>
        <v/>
      </c>
      <c r="J36" s="1" t="str">
        <f t="shared" si="1"/>
        <v/>
      </c>
      <c r="K36" s="1" t="s">
        <v>15</v>
      </c>
      <c r="L36" s="17" t="str">
        <f t="shared" si="2"/>
        <v/>
      </c>
      <c r="M36" s="18" t="str">
        <f t="shared" si="3"/>
        <v/>
      </c>
      <c r="N36" s="19" t="str">
        <f t="shared" si="11"/>
        <v/>
      </c>
      <c r="O36" s="20" t="str">
        <f t="shared" si="14"/>
        <v/>
      </c>
      <c r="P36" s="20" t="str">
        <f t="shared" si="13"/>
        <v/>
      </c>
    </row>
    <row r="37" spans="1:16" x14ac:dyDescent="0.25">
      <c r="A37" s="1" t="str">
        <f t="shared" si="5"/>
        <v/>
      </c>
      <c r="B37" s="1" t="str">
        <f t="shared" si="6"/>
        <v/>
      </c>
      <c r="C37" s="1" t="str">
        <f t="shared" si="12"/>
        <v/>
      </c>
      <c r="D37" s="3" t="str">
        <f t="shared" si="7"/>
        <v/>
      </c>
      <c r="E37" s="8" t="str">
        <f t="shared" si="8"/>
        <v/>
      </c>
      <c r="F37" s="9" t="str">
        <f t="shared" si="9"/>
        <v/>
      </c>
      <c r="G37" s="4" t="str">
        <f t="shared" si="10"/>
        <v/>
      </c>
      <c r="H37" s="7"/>
      <c r="I37" s="1" t="str">
        <f t="shared" si="0"/>
        <v/>
      </c>
      <c r="J37" s="1" t="str">
        <f t="shared" si="1"/>
        <v/>
      </c>
      <c r="K37" s="1" t="s">
        <v>15</v>
      </c>
      <c r="L37" s="17" t="str">
        <f t="shared" si="2"/>
        <v/>
      </c>
      <c r="M37" s="18" t="str">
        <f t="shared" si="3"/>
        <v/>
      </c>
      <c r="N37" s="19" t="str">
        <f t="shared" si="11"/>
        <v/>
      </c>
      <c r="O37" s="20" t="str">
        <f t="shared" si="14"/>
        <v/>
      </c>
      <c r="P37" s="20" t="str">
        <f t="shared" si="13"/>
        <v/>
      </c>
    </row>
    <row r="38" spans="1:16" x14ac:dyDescent="0.25">
      <c r="A38" s="1" t="str">
        <f t="shared" si="5"/>
        <v/>
      </c>
      <c r="B38" s="1" t="str">
        <f t="shared" si="6"/>
        <v/>
      </c>
      <c r="C38" s="1" t="str">
        <f t="shared" si="12"/>
        <v/>
      </c>
      <c r="D38" s="3" t="str">
        <f t="shared" si="7"/>
        <v/>
      </c>
      <c r="E38" s="8" t="str">
        <f t="shared" si="8"/>
        <v/>
      </c>
      <c r="F38" s="9" t="str">
        <f t="shared" si="9"/>
        <v/>
      </c>
      <c r="G38" s="4" t="str">
        <f t="shared" si="10"/>
        <v/>
      </c>
      <c r="H38" s="6"/>
      <c r="I38" s="1" t="str">
        <f t="shared" si="0"/>
        <v/>
      </c>
      <c r="J38" s="1" t="str">
        <f t="shared" si="1"/>
        <v/>
      </c>
      <c r="K38" s="1" t="s">
        <v>15</v>
      </c>
      <c r="L38" s="17" t="str">
        <f t="shared" si="2"/>
        <v/>
      </c>
      <c r="M38" s="18" t="str">
        <f t="shared" si="3"/>
        <v/>
      </c>
      <c r="N38" s="19" t="str">
        <f t="shared" si="11"/>
        <v/>
      </c>
      <c r="O38" s="20" t="str">
        <f t="shared" si="14"/>
        <v/>
      </c>
      <c r="P38" s="20" t="str">
        <f t="shared" si="13"/>
        <v/>
      </c>
    </row>
    <row r="39" spans="1:16" x14ac:dyDescent="0.25">
      <c r="A39" s="1" t="str">
        <f t="shared" si="5"/>
        <v/>
      </c>
      <c r="B39" s="1" t="str">
        <f t="shared" si="6"/>
        <v/>
      </c>
      <c r="C39" s="1" t="str">
        <f t="shared" si="12"/>
        <v/>
      </c>
      <c r="D39" s="3" t="str">
        <f t="shared" si="7"/>
        <v/>
      </c>
      <c r="E39" s="8" t="str">
        <f t="shared" si="8"/>
        <v/>
      </c>
      <c r="F39" s="9" t="str">
        <f t="shared" si="9"/>
        <v/>
      </c>
      <c r="G39" s="4" t="str">
        <f t="shared" si="10"/>
        <v/>
      </c>
      <c r="H39" s="6"/>
      <c r="I39" s="1" t="str">
        <f t="shared" si="0"/>
        <v/>
      </c>
      <c r="J39" s="1" t="str">
        <f t="shared" si="1"/>
        <v/>
      </c>
      <c r="K39" s="1" t="s">
        <v>15</v>
      </c>
      <c r="L39" s="17" t="str">
        <f t="shared" si="2"/>
        <v/>
      </c>
      <c r="M39" s="18" t="str">
        <f t="shared" si="3"/>
        <v/>
      </c>
      <c r="N39" s="19" t="str">
        <f t="shared" si="11"/>
        <v/>
      </c>
      <c r="O39" s="20" t="str">
        <f t="shared" si="14"/>
        <v/>
      </c>
      <c r="P39" s="20" t="str">
        <f t="shared" si="13"/>
        <v/>
      </c>
    </row>
    <row r="40" spans="1:16" x14ac:dyDescent="0.25">
      <c r="A40" s="1" t="str">
        <f t="shared" si="5"/>
        <v/>
      </c>
      <c r="B40" s="1" t="str">
        <f t="shared" si="6"/>
        <v/>
      </c>
      <c r="C40" s="1" t="str">
        <f t="shared" si="12"/>
        <v/>
      </c>
      <c r="D40" s="3" t="str">
        <f t="shared" si="7"/>
        <v/>
      </c>
      <c r="E40" s="8" t="str">
        <f t="shared" si="8"/>
        <v/>
      </c>
      <c r="F40" s="9" t="str">
        <f t="shared" si="9"/>
        <v/>
      </c>
      <c r="G40" s="4" t="str">
        <f t="shared" si="10"/>
        <v/>
      </c>
      <c r="H40" s="6"/>
      <c r="I40" s="1" t="str">
        <f t="shared" si="0"/>
        <v/>
      </c>
      <c r="J40" s="1" t="str">
        <f t="shared" si="1"/>
        <v/>
      </c>
      <c r="K40" s="1" t="s">
        <v>15</v>
      </c>
      <c r="L40" s="17" t="str">
        <f t="shared" si="2"/>
        <v/>
      </c>
      <c r="M40" s="18" t="str">
        <f t="shared" si="3"/>
        <v/>
      </c>
      <c r="N40" s="19" t="str">
        <f t="shared" si="11"/>
        <v/>
      </c>
      <c r="O40" s="20" t="str">
        <f t="shared" si="14"/>
        <v/>
      </c>
      <c r="P40" s="20" t="str">
        <f t="shared" si="13"/>
        <v/>
      </c>
    </row>
    <row r="41" spans="1:16" x14ac:dyDescent="0.25">
      <c r="A41" s="1" t="str">
        <f t="shared" si="5"/>
        <v/>
      </c>
      <c r="B41" s="1" t="str">
        <f t="shared" si="6"/>
        <v/>
      </c>
      <c r="C41" s="1" t="str">
        <f t="shared" si="12"/>
        <v/>
      </c>
      <c r="D41" s="3" t="str">
        <f t="shared" si="7"/>
        <v/>
      </c>
      <c r="E41" s="8" t="str">
        <f t="shared" si="8"/>
        <v/>
      </c>
      <c r="F41" s="9" t="str">
        <f t="shared" si="9"/>
        <v/>
      </c>
      <c r="G41" s="4" t="str">
        <f t="shared" si="10"/>
        <v/>
      </c>
      <c r="H41" s="6"/>
      <c r="I41" s="1" t="str">
        <f t="shared" si="0"/>
        <v/>
      </c>
      <c r="J41" s="1" t="str">
        <f t="shared" si="1"/>
        <v/>
      </c>
      <c r="K41" s="1" t="s">
        <v>15</v>
      </c>
      <c r="L41" s="17" t="str">
        <f t="shared" si="2"/>
        <v/>
      </c>
      <c r="M41" s="18" t="str">
        <f t="shared" si="3"/>
        <v/>
      </c>
      <c r="N41" s="19" t="str">
        <f t="shared" si="11"/>
        <v/>
      </c>
      <c r="O41" s="20" t="str">
        <f t="shared" si="14"/>
        <v/>
      </c>
      <c r="P41" s="20" t="str">
        <f t="shared" si="13"/>
        <v/>
      </c>
    </row>
    <row r="42" spans="1:16" x14ac:dyDescent="0.25">
      <c r="A42" s="1" t="str">
        <f t="shared" si="5"/>
        <v/>
      </c>
      <c r="B42" s="1" t="str">
        <f t="shared" si="6"/>
        <v/>
      </c>
      <c r="C42" s="1" t="str">
        <f t="shared" si="12"/>
        <v/>
      </c>
      <c r="D42" s="3" t="str">
        <f t="shared" si="7"/>
        <v/>
      </c>
      <c r="E42" s="8" t="str">
        <f t="shared" si="8"/>
        <v/>
      </c>
      <c r="F42" s="9" t="str">
        <f t="shared" si="9"/>
        <v/>
      </c>
      <c r="G42" s="4" t="str">
        <f t="shared" si="10"/>
        <v/>
      </c>
      <c r="H42" s="6"/>
      <c r="I42" s="1" t="str">
        <f t="shared" si="0"/>
        <v/>
      </c>
      <c r="J42" s="1" t="str">
        <f t="shared" si="1"/>
        <v/>
      </c>
      <c r="K42" s="1" t="s">
        <v>15</v>
      </c>
      <c r="L42" s="17" t="str">
        <f t="shared" si="2"/>
        <v/>
      </c>
      <c r="M42" s="18" t="str">
        <f t="shared" si="3"/>
        <v/>
      </c>
      <c r="N42" s="19" t="str">
        <f t="shared" si="11"/>
        <v/>
      </c>
      <c r="O42" s="20" t="str">
        <f t="shared" si="14"/>
        <v/>
      </c>
      <c r="P42" s="20" t="str">
        <f t="shared" si="13"/>
        <v/>
      </c>
    </row>
    <row r="43" spans="1:16" x14ac:dyDescent="0.25">
      <c r="A43" s="1" t="str">
        <f t="shared" si="5"/>
        <v/>
      </c>
      <c r="B43" s="1" t="str">
        <f t="shared" si="6"/>
        <v/>
      </c>
      <c r="C43" s="1" t="str">
        <f t="shared" si="12"/>
        <v/>
      </c>
      <c r="D43" s="3" t="str">
        <f t="shared" si="7"/>
        <v/>
      </c>
      <c r="E43" s="8" t="str">
        <f t="shared" si="8"/>
        <v/>
      </c>
      <c r="F43" s="9" t="str">
        <f t="shared" si="9"/>
        <v/>
      </c>
      <c r="G43" s="4" t="str">
        <f t="shared" si="10"/>
        <v/>
      </c>
      <c r="H43" s="6"/>
      <c r="I43" s="1" t="str">
        <f t="shared" si="0"/>
        <v/>
      </c>
      <c r="J43" s="1" t="str">
        <f t="shared" si="1"/>
        <v/>
      </c>
      <c r="K43" s="1" t="s">
        <v>15</v>
      </c>
      <c r="L43" s="17" t="str">
        <f t="shared" si="2"/>
        <v/>
      </c>
      <c r="M43" s="18" t="str">
        <f t="shared" si="3"/>
        <v/>
      </c>
      <c r="N43" s="19" t="str">
        <f t="shared" si="11"/>
        <v/>
      </c>
      <c r="O43" s="20" t="str">
        <f t="shared" si="14"/>
        <v/>
      </c>
      <c r="P43" s="20" t="str">
        <f t="shared" si="13"/>
        <v/>
      </c>
    </row>
    <row r="44" spans="1:16" x14ac:dyDescent="0.25">
      <c r="A44" s="1" t="str">
        <f t="shared" si="5"/>
        <v/>
      </c>
      <c r="B44" s="1" t="str">
        <f t="shared" si="6"/>
        <v/>
      </c>
      <c r="C44" s="1" t="str">
        <f t="shared" si="12"/>
        <v/>
      </c>
      <c r="D44" s="3" t="str">
        <f t="shared" si="7"/>
        <v/>
      </c>
      <c r="E44" s="8" t="str">
        <f t="shared" si="8"/>
        <v/>
      </c>
      <c r="F44" s="9" t="str">
        <f t="shared" si="9"/>
        <v/>
      </c>
      <c r="G44" s="4" t="str">
        <f t="shared" si="10"/>
        <v/>
      </c>
      <c r="H44" s="6"/>
      <c r="I44" s="1" t="str">
        <f t="shared" si="0"/>
        <v/>
      </c>
      <c r="J44" s="1" t="str">
        <f t="shared" si="1"/>
        <v/>
      </c>
      <c r="K44" s="1" t="s">
        <v>15</v>
      </c>
      <c r="L44" s="17" t="str">
        <f t="shared" si="2"/>
        <v/>
      </c>
      <c r="M44" s="18" t="str">
        <f t="shared" si="3"/>
        <v/>
      </c>
      <c r="N44" s="19" t="str">
        <f t="shared" si="11"/>
        <v/>
      </c>
      <c r="O44" s="20" t="str">
        <f t="shared" si="14"/>
        <v/>
      </c>
      <c r="P44" s="20" t="str">
        <f t="shared" si="13"/>
        <v/>
      </c>
    </row>
    <row r="45" spans="1:16" x14ac:dyDescent="0.25">
      <c r="A45" s="1" t="str">
        <f t="shared" si="5"/>
        <v/>
      </c>
      <c r="B45" s="1" t="str">
        <f t="shared" si="6"/>
        <v/>
      </c>
      <c r="C45" s="1" t="str">
        <f t="shared" si="12"/>
        <v/>
      </c>
      <c r="D45" s="3" t="str">
        <f t="shared" si="7"/>
        <v/>
      </c>
      <c r="E45" s="8" t="str">
        <f t="shared" si="8"/>
        <v/>
      </c>
      <c r="F45" s="9" t="str">
        <f t="shared" si="9"/>
        <v/>
      </c>
      <c r="G45" s="4" t="str">
        <f t="shared" si="10"/>
        <v/>
      </c>
      <c r="H45" s="6"/>
      <c r="I45" s="1" t="str">
        <f t="shared" ref="I45:I76" si="15">IFERROR(IF(A45&gt;=$O$3,A45,""),"")</f>
        <v/>
      </c>
      <c r="J45" s="1" t="str">
        <f t="shared" ref="J45:J76" si="16">IFERROR(IF(A45&gt;=$O$3,B45,""),"")</f>
        <v/>
      </c>
      <c r="K45" s="1" t="s">
        <v>15</v>
      </c>
      <c r="L45" s="17" t="str">
        <f t="shared" ref="L45:L76" si="17">IFERROR(IF(A45&gt;=$O$3,D45+($D$5/10000),"0"),"")</f>
        <v/>
      </c>
      <c r="M45" s="18" t="str">
        <f t="shared" ref="M45:M76" si="18">IFERROR(IF(A45&gt;=$O$3,E45,"0"),"")</f>
        <v/>
      </c>
      <c r="N45" s="19" t="str">
        <f t="shared" si="11"/>
        <v/>
      </c>
      <c r="O45" s="20" t="str">
        <f t="shared" si="14"/>
        <v/>
      </c>
      <c r="P45" s="20" t="str">
        <f t="shared" si="13"/>
        <v/>
      </c>
    </row>
    <row r="46" spans="1:16" x14ac:dyDescent="0.25">
      <c r="A46" s="1" t="str">
        <f t="shared" ref="A46:A77" si="19">IFERROR(IF(B45+$D$5&lt;=$I$5,A45+1,""),"")</f>
        <v/>
      </c>
      <c r="B46" s="1" t="str">
        <f t="shared" ref="B46:B77" si="20">IFERROR(IF(B45+$D$5&lt;=$I$5,B45+$D$5,""),"")</f>
        <v/>
      </c>
      <c r="C46" s="1" t="str">
        <f t="shared" si="12"/>
        <v/>
      </c>
      <c r="D46" s="3" t="str">
        <f t="shared" ref="D46:D77" si="21">IFERROR(IF(B45+$D$5&lt;=$I$5,D45+($D$5/10000),""),"")</f>
        <v/>
      </c>
      <c r="E46" s="8" t="str">
        <f t="shared" ref="E46:E77" si="22">IFERROR(IF(B45+$D$5&lt;=$I$5,IF(E45*$D$4&lt;=$I$6,E45*$D$4,IF(E45*$D$4&gt;$I$6,$I$6,"")),""),"")</f>
        <v/>
      </c>
      <c r="F46" s="9" t="str">
        <f t="shared" ref="F46:F77" si="23">IFERROR(IF(B45+$D$5&lt;=$I$5,E46*($D$7*10),""),"")</f>
        <v/>
      </c>
      <c r="G46" s="4" t="str">
        <f t="shared" ref="G46:G77" si="24">IFERROR(IF(B45+$D$5&lt;=$I$5,((D46-$I$3)*E46*10000)-F46,""),"")</f>
        <v/>
      </c>
      <c r="H46" s="6"/>
      <c r="I46" s="1" t="str">
        <f t="shared" si="15"/>
        <v/>
      </c>
      <c r="J46" s="1" t="str">
        <f t="shared" si="16"/>
        <v/>
      </c>
      <c r="K46" s="1" t="s">
        <v>15</v>
      </c>
      <c r="L46" s="17" t="str">
        <f t="shared" si="17"/>
        <v/>
      </c>
      <c r="M46" s="18" t="str">
        <f t="shared" si="18"/>
        <v/>
      </c>
      <c r="N46" s="19" t="str">
        <f t="shared" si="11"/>
        <v/>
      </c>
      <c r="O46" s="20" t="str">
        <f t="shared" si="14"/>
        <v/>
      </c>
      <c r="P46" s="20" t="str">
        <f t="shared" si="13"/>
        <v/>
      </c>
    </row>
    <row r="47" spans="1:16" x14ac:dyDescent="0.25">
      <c r="A47" s="1" t="str">
        <f t="shared" si="19"/>
        <v/>
      </c>
      <c r="B47" s="1" t="str">
        <f t="shared" si="20"/>
        <v/>
      </c>
      <c r="C47" s="1" t="str">
        <f t="shared" si="12"/>
        <v/>
      </c>
      <c r="D47" s="3" t="str">
        <f t="shared" si="21"/>
        <v/>
      </c>
      <c r="E47" s="8" t="str">
        <f t="shared" si="22"/>
        <v/>
      </c>
      <c r="F47" s="9" t="str">
        <f t="shared" si="23"/>
        <v/>
      </c>
      <c r="G47" s="4" t="str">
        <f t="shared" si="24"/>
        <v/>
      </c>
      <c r="H47" s="6"/>
      <c r="I47" s="1" t="str">
        <f t="shared" si="15"/>
        <v/>
      </c>
      <c r="J47" s="1" t="str">
        <f t="shared" si="16"/>
        <v/>
      </c>
      <c r="K47" s="1" t="s">
        <v>15</v>
      </c>
      <c r="L47" s="17" t="str">
        <f t="shared" si="17"/>
        <v/>
      </c>
      <c r="M47" s="18" t="str">
        <f t="shared" si="18"/>
        <v/>
      </c>
      <c r="N47" s="19" t="str">
        <f t="shared" si="11"/>
        <v/>
      </c>
      <c r="O47" s="20" t="str">
        <f t="shared" si="14"/>
        <v/>
      </c>
      <c r="P47" s="20" t="str">
        <f t="shared" si="13"/>
        <v/>
      </c>
    </row>
    <row r="48" spans="1:16" x14ac:dyDescent="0.25">
      <c r="A48" s="1" t="str">
        <f t="shared" si="19"/>
        <v/>
      </c>
      <c r="B48" s="1" t="str">
        <f t="shared" si="20"/>
        <v/>
      </c>
      <c r="C48" s="1" t="str">
        <f t="shared" si="12"/>
        <v/>
      </c>
      <c r="D48" s="3" t="str">
        <f t="shared" si="21"/>
        <v/>
      </c>
      <c r="E48" s="8" t="str">
        <f t="shared" si="22"/>
        <v/>
      </c>
      <c r="F48" s="9" t="str">
        <f t="shared" si="23"/>
        <v/>
      </c>
      <c r="G48" s="4" t="str">
        <f t="shared" si="24"/>
        <v/>
      </c>
      <c r="H48" s="6"/>
      <c r="I48" s="1" t="str">
        <f t="shared" si="15"/>
        <v/>
      </c>
      <c r="J48" s="1" t="str">
        <f t="shared" si="16"/>
        <v/>
      </c>
      <c r="K48" s="1" t="s">
        <v>15</v>
      </c>
      <c r="L48" s="17" t="str">
        <f t="shared" si="17"/>
        <v/>
      </c>
      <c r="M48" s="18" t="str">
        <f t="shared" si="18"/>
        <v/>
      </c>
      <c r="N48" s="19" t="str">
        <f t="shared" si="11"/>
        <v/>
      </c>
      <c r="O48" s="20" t="str">
        <f t="shared" si="14"/>
        <v/>
      </c>
      <c r="P48" s="20" t="str">
        <f t="shared" si="13"/>
        <v/>
      </c>
    </row>
    <row r="49" spans="1:16" x14ac:dyDescent="0.25">
      <c r="A49" s="1" t="str">
        <f t="shared" si="19"/>
        <v/>
      </c>
      <c r="B49" s="1" t="str">
        <f t="shared" si="20"/>
        <v/>
      </c>
      <c r="C49" s="1" t="str">
        <f t="shared" si="12"/>
        <v/>
      </c>
      <c r="D49" s="3" t="str">
        <f t="shared" si="21"/>
        <v/>
      </c>
      <c r="E49" s="8" t="str">
        <f t="shared" si="22"/>
        <v/>
      </c>
      <c r="F49" s="9" t="str">
        <f t="shared" si="23"/>
        <v/>
      </c>
      <c r="G49" s="4" t="str">
        <f t="shared" si="24"/>
        <v/>
      </c>
      <c r="H49" s="6"/>
      <c r="I49" s="1" t="str">
        <f t="shared" si="15"/>
        <v/>
      </c>
      <c r="J49" s="1" t="str">
        <f t="shared" si="16"/>
        <v/>
      </c>
      <c r="K49" s="1" t="s">
        <v>15</v>
      </c>
      <c r="L49" s="17" t="str">
        <f t="shared" si="17"/>
        <v/>
      </c>
      <c r="M49" s="18" t="str">
        <f t="shared" si="18"/>
        <v/>
      </c>
      <c r="N49" s="19" t="str">
        <f t="shared" si="11"/>
        <v/>
      </c>
      <c r="O49" s="20" t="str">
        <f t="shared" si="14"/>
        <v/>
      </c>
      <c r="P49" s="20" t="str">
        <f t="shared" si="13"/>
        <v/>
      </c>
    </row>
    <row r="50" spans="1:16" x14ac:dyDescent="0.25">
      <c r="A50" s="1" t="str">
        <f t="shared" si="19"/>
        <v/>
      </c>
      <c r="B50" s="1" t="str">
        <f t="shared" si="20"/>
        <v/>
      </c>
      <c r="C50" s="1" t="str">
        <f t="shared" si="12"/>
        <v/>
      </c>
      <c r="D50" s="3" t="str">
        <f t="shared" si="21"/>
        <v/>
      </c>
      <c r="E50" s="8" t="str">
        <f t="shared" si="22"/>
        <v/>
      </c>
      <c r="F50" s="9" t="str">
        <f t="shared" si="23"/>
        <v/>
      </c>
      <c r="G50" s="4" t="str">
        <f t="shared" si="24"/>
        <v/>
      </c>
      <c r="H50" s="6"/>
      <c r="I50" s="1" t="str">
        <f t="shared" si="15"/>
        <v/>
      </c>
      <c r="J50" s="1" t="str">
        <f t="shared" si="16"/>
        <v/>
      </c>
      <c r="K50" s="1" t="s">
        <v>15</v>
      </c>
      <c r="L50" s="17" t="str">
        <f t="shared" si="17"/>
        <v/>
      </c>
      <c r="M50" s="18" t="str">
        <f t="shared" si="18"/>
        <v/>
      </c>
      <c r="N50" s="19" t="str">
        <f t="shared" si="11"/>
        <v/>
      </c>
      <c r="O50" s="20" t="str">
        <f t="shared" si="14"/>
        <v/>
      </c>
      <c r="P50" s="20" t="str">
        <f t="shared" si="13"/>
        <v/>
      </c>
    </row>
    <row r="51" spans="1:16" x14ac:dyDescent="0.25">
      <c r="A51" s="1" t="str">
        <f t="shared" si="19"/>
        <v/>
      </c>
      <c r="B51" s="1" t="str">
        <f t="shared" si="20"/>
        <v/>
      </c>
      <c r="C51" s="1" t="str">
        <f t="shared" si="12"/>
        <v/>
      </c>
      <c r="D51" s="3" t="str">
        <f t="shared" si="21"/>
        <v/>
      </c>
      <c r="E51" s="8" t="str">
        <f t="shared" si="22"/>
        <v/>
      </c>
      <c r="F51" s="9" t="str">
        <f t="shared" si="23"/>
        <v/>
      </c>
      <c r="G51" s="4" t="str">
        <f t="shared" si="24"/>
        <v/>
      </c>
      <c r="H51" s="6"/>
      <c r="I51" s="1" t="str">
        <f t="shared" si="15"/>
        <v/>
      </c>
      <c r="J51" s="1" t="str">
        <f t="shared" si="16"/>
        <v/>
      </c>
      <c r="K51" s="1" t="s">
        <v>15</v>
      </c>
      <c r="L51" s="17" t="str">
        <f t="shared" si="17"/>
        <v/>
      </c>
      <c r="M51" s="18" t="str">
        <f t="shared" si="18"/>
        <v/>
      </c>
      <c r="N51" s="19" t="str">
        <f t="shared" si="11"/>
        <v/>
      </c>
      <c r="O51" s="20" t="str">
        <f t="shared" si="14"/>
        <v/>
      </c>
      <c r="P51" s="20" t="str">
        <f t="shared" si="13"/>
        <v/>
      </c>
    </row>
    <row r="52" spans="1:16" x14ac:dyDescent="0.25">
      <c r="A52" s="1" t="str">
        <f t="shared" si="19"/>
        <v/>
      </c>
      <c r="B52" s="1" t="str">
        <f t="shared" si="20"/>
        <v/>
      </c>
      <c r="C52" s="1" t="str">
        <f t="shared" si="12"/>
        <v/>
      </c>
      <c r="D52" s="3" t="str">
        <f t="shared" si="21"/>
        <v/>
      </c>
      <c r="E52" s="8" t="str">
        <f t="shared" si="22"/>
        <v/>
      </c>
      <c r="F52" s="9" t="str">
        <f t="shared" si="23"/>
        <v/>
      </c>
      <c r="G52" s="4" t="str">
        <f t="shared" si="24"/>
        <v/>
      </c>
      <c r="H52" s="6"/>
      <c r="I52" s="1" t="str">
        <f t="shared" si="15"/>
        <v/>
      </c>
      <c r="J52" s="1" t="str">
        <f t="shared" si="16"/>
        <v/>
      </c>
      <c r="K52" s="1" t="s">
        <v>15</v>
      </c>
      <c r="L52" s="17" t="str">
        <f t="shared" si="17"/>
        <v/>
      </c>
      <c r="M52" s="18" t="str">
        <f t="shared" si="18"/>
        <v/>
      </c>
      <c r="N52" s="19" t="str">
        <f t="shared" si="11"/>
        <v/>
      </c>
      <c r="O52" s="20" t="str">
        <f t="shared" si="14"/>
        <v/>
      </c>
      <c r="P52" s="20" t="str">
        <f t="shared" si="13"/>
        <v/>
      </c>
    </row>
    <row r="53" spans="1:16" x14ac:dyDescent="0.25">
      <c r="A53" s="1" t="str">
        <f t="shared" si="19"/>
        <v/>
      </c>
      <c r="B53" s="1" t="str">
        <f t="shared" si="20"/>
        <v/>
      </c>
      <c r="C53" s="1" t="str">
        <f t="shared" si="12"/>
        <v/>
      </c>
      <c r="D53" s="3" t="str">
        <f t="shared" si="21"/>
        <v/>
      </c>
      <c r="E53" s="8" t="str">
        <f t="shared" si="22"/>
        <v/>
      </c>
      <c r="F53" s="9" t="str">
        <f t="shared" si="23"/>
        <v/>
      </c>
      <c r="G53" s="4" t="str">
        <f t="shared" si="24"/>
        <v/>
      </c>
      <c r="H53" s="6"/>
      <c r="I53" s="1" t="str">
        <f t="shared" si="15"/>
        <v/>
      </c>
      <c r="J53" s="1" t="str">
        <f t="shared" si="16"/>
        <v/>
      </c>
      <c r="K53" s="1" t="s">
        <v>15</v>
      </c>
      <c r="L53" s="17" t="str">
        <f t="shared" si="17"/>
        <v/>
      </c>
      <c r="M53" s="18" t="str">
        <f t="shared" si="18"/>
        <v/>
      </c>
      <c r="N53" s="19" t="str">
        <f t="shared" si="11"/>
        <v/>
      </c>
      <c r="O53" s="20" t="str">
        <f t="shared" si="14"/>
        <v/>
      </c>
      <c r="P53" s="20" t="str">
        <f t="shared" si="13"/>
        <v/>
      </c>
    </row>
    <row r="54" spans="1:16" x14ac:dyDescent="0.25">
      <c r="A54" s="1" t="str">
        <f t="shared" si="19"/>
        <v/>
      </c>
      <c r="B54" s="1" t="str">
        <f t="shared" si="20"/>
        <v/>
      </c>
      <c r="C54" s="1" t="str">
        <f t="shared" si="12"/>
        <v/>
      </c>
      <c r="D54" s="3" t="str">
        <f t="shared" si="21"/>
        <v/>
      </c>
      <c r="E54" s="8" t="str">
        <f t="shared" si="22"/>
        <v/>
      </c>
      <c r="F54" s="9" t="str">
        <f t="shared" si="23"/>
        <v/>
      </c>
      <c r="G54" s="4" t="str">
        <f t="shared" si="24"/>
        <v/>
      </c>
      <c r="H54" s="6"/>
      <c r="I54" s="1" t="str">
        <f t="shared" si="15"/>
        <v/>
      </c>
      <c r="J54" s="1" t="str">
        <f t="shared" si="16"/>
        <v/>
      </c>
      <c r="K54" s="1" t="s">
        <v>15</v>
      </c>
      <c r="L54" s="17" t="str">
        <f t="shared" si="17"/>
        <v/>
      </c>
      <c r="M54" s="18" t="str">
        <f t="shared" si="18"/>
        <v/>
      </c>
      <c r="N54" s="19" t="str">
        <f t="shared" si="11"/>
        <v/>
      </c>
      <c r="O54" s="20" t="str">
        <f t="shared" si="14"/>
        <v/>
      </c>
      <c r="P54" s="20" t="str">
        <f t="shared" si="13"/>
        <v/>
      </c>
    </row>
    <row r="55" spans="1:16" x14ac:dyDescent="0.25">
      <c r="A55" s="1" t="str">
        <f t="shared" si="19"/>
        <v/>
      </c>
      <c r="B55" s="1" t="str">
        <f t="shared" si="20"/>
        <v/>
      </c>
      <c r="C55" s="1" t="str">
        <f t="shared" si="12"/>
        <v/>
      </c>
      <c r="D55" s="3" t="str">
        <f t="shared" si="21"/>
        <v/>
      </c>
      <c r="E55" s="8" t="str">
        <f t="shared" si="22"/>
        <v/>
      </c>
      <c r="F55" s="9" t="str">
        <f t="shared" si="23"/>
        <v/>
      </c>
      <c r="G55" s="4" t="str">
        <f t="shared" si="24"/>
        <v/>
      </c>
      <c r="H55" s="6"/>
      <c r="I55" s="1" t="str">
        <f t="shared" si="15"/>
        <v/>
      </c>
      <c r="J55" s="1" t="str">
        <f t="shared" si="16"/>
        <v/>
      </c>
      <c r="K55" s="1" t="s">
        <v>15</v>
      </c>
      <c r="L55" s="17" t="str">
        <f t="shared" si="17"/>
        <v/>
      </c>
      <c r="M55" s="18" t="str">
        <f t="shared" si="18"/>
        <v/>
      </c>
      <c r="N55" s="19" t="str">
        <f t="shared" si="11"/>
        <v/>
      </c>
      <c r="O55" s="20" t="str">
        <f t="shared" si="14"/>
        <v/>
      </c>
      <c r="P55" s="20" t="str">
        <f t="shared" si="13"/>
        <v/>
      </c>
    </row>
    <row r="56" spans="1:16" x14ac:dyDescent="0.25">
      <c r="A56" s="1" t="str">
        <f t="shared" si="19"/>
        <v/>
      </c>
      <c r="B56" s="1" t="str">
        <f t="shared" si="20"/>
        <v/>
      </c>
      <c r="C56" s="1" t="str">
        <f t="shared" si="12"/>
        <v/>
      </c>
      <c r="D56" s="3" t="str">
        <f t="shared" si="21"/>
        <v/>
      </c>
      <c r="E56" s="8" t="str">
        <f t="shared" si="22"/>
        <v/>
      </c>
      <c r="F56" s="9" t="str">
        <f t="shared" si="23"/>
        <v/>
      </c>
      <c r="G56" s="4" t="str">
        <f t="shared" si="24"/>
        <v/>
      </c>
      <c r="H56" s="6"/>
      <c r="I56" s="1" t="str">
        <f t="shared" si="15"/>
        <v/>
      </c>
      <c r="J56" s="1" t="str">
        <f t="shared" si="16"/>
        <v/>
      </c>
      <c r="K56" s="1" t="s">
        <v>15</v>
      </c>
      <c r="L56" s="17" t="str">
        <f t="shared" si="17"/>
        <v/>
      </c>
      <c r="M56" s="18" t="str">
        <f t="shared" si="18"/>
        <v/>
      </c>
      <c r="N56" s="19" t="str">
        <f t="shared" si="11"/>
        <v/>
      </c>
      <c r="O56" s="20" t="str">
        <f t="shared" si="14"/>
        <v/>
      </c>
      <c r="P56" s="20" t="str">
        <f t="shared" si="13"/>
        <v/>
      </c>
    </row>
    <row r="57" spans="1:16" x14ac:dyDescent="0.25">
      <c r="A57" s="1" t="str">
        <f t="shared" si="19"/>
        <v/>
      </c>
      <c r="B57" s="1" t="str">
        <f t="shared" si="20"/>
        <v/>
      </c>
      <c r="C57" s="1" t="str">
        <f t="shared" si="12"/>
        <v/>
      </c>
      <c r="D57" s="3" t="str">
        <f t="shared" si="21"/>
        <v/>
      </c>
      <c r="E57" s="8" t="str">
        <f t="shared" si="22"/>
        <v/>
      </c>
      <c r="F57" s="9" t="str">
        <f t="shared" si="23"/>
        <v/>
      </c>
      <c r="G57" s="4" t="str">
        <f t="shared" si="24"/>
        <v/>
      </c>
      <c r="H57" s="6"/>
      <c r="I57" s="1" t="str">
        <f t="shared" si="15"/>
        <v/>
      </c>
      <c r="J57" s="1" t="str">
        <f t="shared" si="16"/>
        <v/>
      </c>
      <c r="K57" s="1" t="s">
        <v>15</v>
      </c>
      <c r="L57" s="17" t="str">
        <f t="shared" si="17"/>
        <v/>
      </c>
      <c r="M57" s="18" t="str">
        <f t="shared" si="18"/>
        <v/>
      </c>
      <c r="N57" s="19" t="str">
        <f t="shared" si="11"/>
        <v/>
      </c>
      <c r="O57" s="20" t="str">
        <f t="shared" si="14"/>
        <v/>
      </c>
      <c r="P57" s="20" t="str">
        <f t="shared" si="13"/>
        <v/>
      </c>
    </row>
    <row r="58" spans="1:16" x14ac:dyDescent="0.25">
      <c r="A58" s="1" t="str">
        <f t="shared" si="19"/>
        <v/>
      </c>
      <c r="B58" s="1" t="str">
        <f t="shared" si="20"/>
        <v/>
      </c>
      <c r="C58" s="1" t="str">
        <f t="shared" si="12"/>
        <v/>
      </c>
      <c r="D58" s="3" t="str">
        <f t="shared" si="21"/>
        <v/>
      </c>
      <c r="E58" s="8" t="str">
        <f t="shared" si="22"/>
        <v/>
      </c>
      <c r="F58" s="9" t="str">
        <f t="shared" si="23"/>
        <v/>
      </c>
      <c r="G58" s="4" t="str">
        <f t="shared" si="24"/>
        <v/>
      </c>
      <c r="H58" s="6"/>
      <c r="I58" s="1" t="str">
        <f t="shared" si="15"/>
        <v/>
      </c>
      <c r="J58" s="1" t="str">
        <f t="shared" si="16"/>
        <v/>
      </c>
      <c r="K58" s="1" t="s">
        <v>15</v>
      </c>
      <c r="L58" s="17" t="str">
        <f t="shared" si="17"/>
        <v/>
      </c>
      <c r="M58" s="18" t="str">
        <f t="shared" si="18"/>
        <v/>
      </c>
      <c r="N58" s="19" t="str">
        <f t="shared" si="11"/>
        <v/>
      </c>
      <c r="O58" s="20" t="str">
        <f t="shared" si="14"/>
        <v/>
      </c>
      <c r="P58" s="20" t="str">
        <f t="shared" si="13"/>
        <v/>
      </c>
    </row>
    <row r="59" spans="1:16" x14ac:dyDescent="0.25">
      <c r="A59" s="1" t="str">
        <f t="shared" si="19"/>
        <v/>
      </c>
      <c r="B59" s="1" t="str">
        <f t="shared" si="20"/>
        <v/>
      </c>
      <c r="C59" s="1" t="str">
        <f t="shared" si="12"/>
        <v/>
      </c>
      <c r="D59" s="3" t="str">
        <f t="shared" si="21"/>
        <v/>
      </c>
      <c r="E59" s="8" t="str">
        <f t="shared" si="22"/>
        <v/>
      </c>
      <c r="F59" s="9" t="str">
        <f t="shared" si="23"/>
        <v/>
      </c>
      <c r="G59" s="4" t="str">
        <f t="shared" si="24"/>
        <v/>
      </c>
      <c r="H59" s="6"/>
      <c r="I59" s="1" t="str">
        <f t="shared" si="15"/>
        <v/>
      </c>
      <c r="J59" s="1" t="str">
        <f t="shared" si="16"/>
        <v/>
      </c>
      <c r="K59" s="1" t="s">
        <v>15</v>
      </c>
      <c r="L59" s="17" t="str">
        <f t="shared" si="17"/>
        <v/>
      </c>
      <c r="M59" s="18" t="str">
        <f t="shared" si="18"/>
        <v/>
      </c>
      <c r="N59" s="19" t="str">
        <f t="shared" si="11"/>
        <v/>
      </c>
      <c r="O59" s="20" t="str">
        <f t="shared" si="14"/>
        <v/>
      </c>
      <c r="P59" s="20" t="str">
        <f t="shared" si="13"/>
        <v/>
      </c>
    </row>
    <row r="60" spans="1:16" x14ac:dyDescent="0.25">
      <c r="A60" s="1" t="str">
        <f t="shared" si="19"/>
        <v/>
      </c>
      <c r="B60" s="1" t="str">
        <f t="shared" si="20"/>
        <v/>
      </c>
      <c r="C60" s="1" t="str">
        <f t="shared" si="12"/>
        <v/>
      </c>
      <c r="D60" s="3" t="str">
        <f t="shared" si="21"/>
        <v/>
      </c>
      <c r="E60" s="8" t="str">
        <f t="shared" si="22"/>
        <v/>
      </c>
      <c r="F60" s="9" t="str">
        <f t="shared" si="23"/>
        <v/>
      </c>
      <c r="G60" s="4" t="str">
        <f t="shared" si="24"/>
        <v/>
      </c>
      <c r="H60" s="6"/>
      <c r="I60" s="1" t="str">
        <f t="shared" si="15"/>
        <v/>
      </c>
      <c r="J60" s="1" t="str">
        <f t="shared" si="16"/>
        <v/>
      </c>
      <c r="K60" s="1" t="s">
        <v>15</v>
      </c>
      <c r="L60" s="17" t="str">
        <f t="shared" si="17"/>
        <v/>
      </c>
      <c r="M60" s="18" t="str">
        <f t="shared" si="18"/>
        <v/>
      </c>
      <c r="N60" s="19" t="str">
        <f t="shared" si="11"/>
        <v/>
      </c>
      <c r="O60" s="20" t="str">
        <f t="shared" si="14"/>
        <v/>
      </c>
      <c r="P60" s="20" t="str">
        <f t="shared" si="13"/>
        <v/>
      </c>
    </row>
    <row r="61" spans="1:16" x14ac:dyDescent="0.25">
      <c r="A61" s="1" t="str">
        <f t="shared" si="19"/>
        <v/>
      </c>
      <c r="B61" s="1" t="str">
        <f t="shared" si="20"/>
        <v/>
      </c>
      <c r="C61" s="1" t="str">
        <f t="shared" si="12"/>
        <v/>
      </c>
      <c r="D61" s="3" t="str">
        <f t="shared" si="21"/>
        <v/>
      </c>
      <c r="E61" s="8" t="str">
        <f t="shared" si="22"/>
        <v/>
      </c>
      <c r="F61" s="9" t="str">
        <f t="shared" si="23"/>
        <v/>
      </c>
      <c r="G61" s="4" t="str">
        <f t="shared" si="24"/>
        <v/>
      </c>
      <c r="H61" s="6"/>
      <c r="I61" s="1" t="str">
        <f t="shared" si="15"/>
        <v/>
      </c>
      <c r="J61" s="1" t="str">
        <f t="shared" si="16"/>
        <v/>
      </c>
      <c r="K61" s="1" t="s">
        <v>15</v>
      </c>
      <c r="L61" s="17" t="str">
        <f t="shared" si="17"/>
        <v/>
      </c>
      <c r="M61" s="18" t="str">
        <f t="shared" si="18"/>
        <v/>
      </c>
      <c r="N61" s="19" t="str">
        <f t="shared" si="11"/>
        <v/>
      </c>
      <c r="O61" s="20" t="str">
        <f t="shared" si="14"/>
        <v/>
      </c>
      <c r="P61" s="20" t="str">
        <f t="shared" si="13"/>
        <v/>
      </c>
    </row>
    <row r="62" spans="1:16" x14ac:dyDescent="0.25">
      <c r="A62" s="1" t="str">
        <f t="shared" si="19"/>
        <v/>
      </c>
      <c r="B62" s="1" t="str">
        <f t="shared" si="20"/>
        <v/>
      </c>
      <c r="C62" s="1" t="str">
        <f t="shared" si="12"/>
        <v/>
      </c>
      <c r="D62" s="3" t="str">
        <f t="shared" si="21"/>
        <v/>
      </c>
      <c r="E62" s="8" t="str">
        <f t="shared" si="22"/>
        <v/>
      </c>
      <c r="F62" s="9" t="str">
        <f t="shared" si="23"/>
        <v/>
      </c>
      <c r="G62" s="4" t="str">
        <f t="shared" si="24"/>
        <v/>
      </c>
      <c r="H62" s="6"/>
      <c r="I62" s="1" t="str">
        <f t="shared" si="15"/>
        <v/>
      </c>
      <c r="J62" s="1" t="str">
        <f t="shared" si="16"/>
        <v/>
      </c>
      <c r="K62" s="1" t="s">
        <v>15</v>
      </c>
      <c r="L62" s="17" t="str">
        <f t="shared" si="17"/>
        <v/>
      </c>
      <c r="M62" s="18" t="str">
        <f t="shared" si="18"/>
        <v/>
      </c>
      <c r="N62" s="19" t="str">
        <f t="shared" si="11"/>
        <v/>
      </c>
      <c r="O62" s="20" t="str">
        <f t="shared" si="14"/>
        <v/>
      </c>
      <c r="P62" s="20" t="str">
        <f t="shared" si="13"/>
        <v/>
      </c>
    </row>
    <row r="63" spans="1:16" x14ac:dyDescent="0.25">
      <c r="A63" s="1" t="str">
        <f t="shared" si="19"/>
        <v/>
      </c>
      <c r="B63" s="1" t="str">
        <f t="shared" si="20"/>
        <v/>
      </c>
      <c r="C63" s="1" t="str">
        <f t="shared" si="12"/>
        <v/>
      </c>
      <c r="D63" s="3" t="str">
        <f t="shared" si="21"/>
        <v/>
      </c>
      <c r="E63" s="8" t="str">
        <f t="shared" si="22"/>
        <v/>
      </c>
      <c r="F63" s="9" t="str">
        <f t="shared" si="23"/>
        <v/>
      </c>
      <c r="G63" s="4" t="str">
        <f t="shared" si="24"/>
        <v/>
      </c>
      <c r="H63" s="6"/>
      <c r="I63" s="1" t="str">
        <f t="shared" si="15"/>
        <v/>
      </c>
      <c r="J63" s="1" t="str">
        <f t="shared" si="16"/>
        <v/>
      </c>
      <c r="K63" s="1" t="s">
        <v>15</v>
      </c>
      <c r="L63" s="17" t="str">
        <f t="shared" si="17"/>
        <v/>
      </c>
      <c r="M63" s="18" t="str">
        <f t="shared" si="18"/>
        <v/>
      </c>
      <c r="N63" s="19" t="str">
        <f t="shared" si="11"/>
        <v/>
      </c>
      <c r="O63" s="20" t="str">
        <f t="shared" si="14"/>
        <v/>
      </c>
      <c r="P63" s="20" t="str">
        <f t="shared" si="13"/>
        <v/>
      </c>
    </row>
    <row r="64" spans="1:16" x14ac:dyDescent="0.25">
      <c r="A64" s="1" t="str">
        <f t="shared" si="19"/>
        <v/>
      </c>
      <c r="B64" s="1" t="str">
        <f t="shared" si="20"/>
        <v/>
      </c>
      <c r="C64" s="1" t="str">
        <f t="shared" si="12"/>
        <v/>
      </c>
      <c r="D64" s="3" t="str">
        <f t="shared" si="21"/>
        <v/>
      </c>
      <c r="E64" s="8" t="str">
        <f t="shared" si="22"/>
        <v/>
      </c>
      <c r="F64" s="9" t="str">
        <f t="shared" si="23"/>
        <v/>
      </c>
      <c r="G64" s="4" t="str">
        <f t="shared" si="24"/>
        <v/>
      </c>
      <c r="H64" s="6"/>
      <c r="I64" s="1" t="str">
        <f t="shared" si="15"/>
        <v/>
      </c>
      <c r="J64" s="1" t="str">
        <f t="shared" si="16"/>
        <v/>
      </c>
      <c r="K64" s="1" t="s">
        <v>15</v>
      </c>
      <c r="L64" s="17" t="str">
        <f t="shared" si="17"/>
        <v/>
      </c>
      <c r="M64" s="18" t="str">
        <f t="shared" si="18"/>
        <v/>
      </c>
      <c r="N64" s="19" t="str">
        <f t="shared" si="11"/>
        <v/>
      </c>
      <c r="O64" s="20" t="str">
        <f t="shared" si="14"/>
        <v/>
      </c>
      <c r="P64" s="20" t="str">
        <f t="shared" si="13"/>
        <v/>
      </c>
    </row>
    <row r="65" spans="1:16" x14ac:dyDescent="0.25">
      <c r="A65" s="1" t="str">
        <f t="shared" si="19"/>
        <v/>
      </c>
      <c r="B65" s="1" t="str">
        <f t="shared" si="20"/>
        <v/>
      </c>
      <c r="C65" s="1" t="str">
        <f t="shared" si="12"/>
        <v/>
      </c>
      <c r="D65" s="3" t="str">
        <f t="shared" si="21"/>
        <v/>
      </c>
      <c r="E65" s="8" t="str">
        <f t="shared" si="22"/>
        <v/>
      </c>
      <c r="F65" s="9" t="str">
        <f t="shared" si="23"/>
        <v/>
      </c>
      <c r="G65" s="4" t="str">
        <f t="shared" si="24"/>
        <v/>
      </c>
      <c r="H65" s="6"/>
      <c r="I65" s="1" t="str">
        <f t="shared" si="15"/>
        <v/>
      </c>
      <c r="J65" s="1" t="str">
        <f t="shared" si="16"/>
        <v/>
      </c>
      <c r="K65" s="1" t="s">
        <v>15</v>
      </c>
      <c r="L65" s="17" t="str">
        <f t="shared" si="17"/>
        <v/>
      </c>
      <c r="M65" s="18" t="str">
        <f t="shared" si="18"/>
        <v/>
      </c>
      <c r="N65" s="19" t="str">
        <f t="shared" si="11"/>
        <v/>
      </c>
      <c r="O65" s="20" t="str">
        <f t="shared" si="14"/>
        <v/>
      </c>
      <c r="P65" s="20" t="str">
        <f t="shared" si="13"/>
        <v/>
      </c>
    </row>
    <row r="66" spans="1:16" x14ac:dyDescent="0.25">
      <c r="A66" s="1" t="str">
        <f t="shared" si="19"/>
        <v/>
      </c>
      <c r="B66" s="1" t="str">
        <f t="shared" si="20"/>
        <v/>
      </c>
      <c r="C66" s="1" t="str">
        <f t="shared" si="12"/>
        <v/>
      </c>
      <c r="D66" s="3" t="str">
        <f t="shared" si="21"/>
        <v/>
      </c>
      <c r="E66" s="8" t="str">
        <f t="shared" si="22"/>
        <v/>
      </c>
      <c r="F66" s="9" t="str">
        <f t="shared" si="23"/>
        <v/>
      </c>
      <c r="G66" s="4" t="str">
        <f t="shared" si="24"/>
        <v/>
      </c>
      <c r="H66" s="6"/>
      <c r="I66" s="1" t="str">
        <f t="shared" si="15"/>
        <v/>
      </c>
      <c r="J66" s="1" t="str">
        <f t="shared" si="16"/>
        <v/>
      </c>
      <c r="K66" s="1" t="s">
        <v>15</v>
      </c>
      <c r="L66" s="17" t="str">
        <f t="shared" si="17"/>
        <v/>
      </c>
      <c r="M66" s="18" t="str">
        <f t="shared" si="18"/>
        <v/>
      </c>
      <c r="N66" s="19" t="str">
        <f t="shared" si="11"/>
        <v/>
      </c>
      <c r="O66" s="20" t="str">
        <f t="shared" si="14"/>
        <v/>
      </c>
      <c r="P66" s="20" t="str">
        <f t="shared" si="13"/>
        <v/>
      </c>
    </row>
    <row r="67" spans="1:16" x14ac:dyDescent="0.25">
      <c r="A67" s="1" t="str">
        <f t="shared" si="19"/>
        <v/>
      </c>
      <c r="B67" s="1" t="str">
        <f t="shared" si="20"/>
        <v/>
      </c>
      <c r="C67" s="1" t="str">
        <f t="shared" si="12"/>
        <v/>
      </c>
      <c r="D67" s="3" t="str">
        <f t="shared" si="21"/>
        <v/>
      </c>
      <c r="E67" s="8" t="str">
        <f t="shared" si="22"/>
        <v/>
      </c>
      <c r="F67" s="9" t="str">
        <f t="shared" si="23"/>
        <v/>
      </c>
      <c r="G67" s="4" t="str">
        <f t="shared" si="24"/>
        <v/>
      </c>
      <c r="H67" s="6"/>
      <c r="I67" s="1" t="str">
        <f t="shared" si="15"/>
        <v/>
      </c>
      <c r="J67" s="1" t="str">
        <f t="shared" si="16"/>
        <v/>
      </c>
      <c r="K67" s="1" t="s">
        <v>15</v>
      </c>
      <c r="L67" s="17" t="str">
        <f t="shared" si="17"/>
        <v/>
      </c>
      <c r="M67" s="18" t="str">
        <f t="shared" si="18"/>
        <v/>
      </c>
      <c r="N67" s="19" t="str">
        <f t="shared" si="11"/>
        <v/>
      </c>
      <c r="O67" s="20" t="str">
        <f t="shared" si="14"/>
        <v/>
      </c>
      <c r="P67" s="20" t="str">
        <f t="shared" si="13"/>
        <v/>
      </c>
    </row>
    <row r="68" spans="1:16" x14ac:dyDescent="0.25">
      <c r="A68" s="1" t="str">
        <f t="shared" si="19"/>
        <v/>
      </c>
      <c r="B68" s="1" t="str">
        <f t="shared" si="20"/>
        <v/>
      </c>
      <c r="C68" s="1" t="str">
        <f t="shared" si="12"/>
        <v/>
      </c>
      <c r="D68" s="3" t="str">
        <f t="shared" si="21"/>
        <v/>
      </c>
      <c r="E68" s="8" t="str">
        <f t="shared" si="22"/>
        <v/>
      </c>
      <c r="F68" s="9" t="str">
        <f t="shared" si="23"/>
        <v/>
      </c>
      <c r="G68" s="4" t="str">
        <f t="shared" si="24"/>
        <v/>
      </c>
      <c r="H68" s="6"/>
      <c r="I68" s="1" t="str">
        <f t="shared" si="15"/>
        <v/>
      </c>
      <c r="J68" s="1" t="str">
        <f t="shared" si="16"/>
        <v/>
      </c>
      <c r="K68" s="1" t="s">
        <v>15</v>
      </c>
      <c r="L68" s="17" t="str">
        <f t="shared" si="17"/>
        <v/>
      </c>
      <c r="M68" s="18" t="str">
        <f t="shared" si="18"/>
        <v/>
      </c>
      <c r="N68" s="19" t="str">
        <f t="shared" si="11"/>
        <v/>
      </c>
      <c r="O68" s="20" t="str">
        <f t="shared" si="14"/>
        <v/>
      </c>
      <c r="P68" s="20" t="str">
        <f t="shared" si="13"/>
        <v/>
      </c>
    </row>
    <row r="69" spans="1:16" x14ac:dyDescent="0.25">
      <c r="A69" s="1" t="str">
        <f t="shared" si="19"/>
        <v/>
      </c>
      <c r="B69" s="1" t="str">
        <f t="shared" si="20"/>
        <v/>
      </c>
      <c r="C69" s="1" t="str">
        <f t="shared" si="12"/>
        <v/>
      </c>
      <c r="D69" s="3" t="str">
        <f t="shared" si="21"/>
        <v/>
      </c>
      <c r="E69" s="8" t="str">
        <f t="shared" si="22"/>
        <v/>
      </c>
      <c r="F69" s="9" t="str">
        <f t="shared" si="23"/>
        <v/>
      </c>
      <c r="G69" s="4" t="str">
        <f t="shared" si="24"/>
        <v/>
      </c>
      <c r="H69" s="6"/>
      <c r="I69" s="1" t="str">
        <f t="shared" si="15"/>
        <v/>
      </c>
      <c r="J69" s="1" t="str">
        <f t="shared" si="16"/>
        <v/>
      </c>
      <c r="K69" s="1" t="s">
        <v>15</v>
      </c>
      <c r="L69" s="17" t="str">
        <f t="shared" si="17"/>
        <v/>
      </c>
      <c r="M69" s="18" t="str">
        <f t="shared" si="18"/>
        <v/>
      </c>
      <c r="N69" s="19" t="str">
        <f t="shared" si="11"/>
        <v/>
      </c>
      <c r="O69" s="20" t="str">
        <f t="shared" si="14"/>
        <v/>
      </c>
      <c r="P69" s="20" t="str">
        <f t="shared" si="13"/>
        <v/>
      </c>
    </row>
    <row r="70" spans="1:16" x14ac:dyDescent="0.25">
      <c r="A70" s="1" t="str">
        <f t="shared" si="19"/>
        <v/>
      </c>
      <c r="B70" s="1" t="str">
        <f t="shared" si="20"/>
        <v/>
      </c>
      <c r="C70" s="1" t="str">
        <f t="shared" si="12"/>
        <v/>
      </c>
      <c r="D70" s="3" t="str">
        <f t="shared" si="21"/>
        <v/>
      </c>
      <c r="E70" s="8" t="str">
        <f t="shared" si="22"/>
        <v/>
      </c>
      <c r="F70" s="9" t="str">
        <f t="shared" si="23"/>
        <v/>
      </c>
      <c r="G70" s="4" t="str">
        <f t="shared" si="24"/>
        <v/>
      </c>
      <c r="H70" s="6"/>
      <c r="I70" s="1" t="str">
        <f t="shared" si="15"/>
        <v/>
      </c>
      <c r="J70" s="1" t="str">
        <f t="shared" si="16"/>
        <v/>
      </c>
      <c r="K70" s="1" t="s">
        <v>15</v>
      </c>
      <c r="L70" s="17" t="str">
        <f t="shared" si="17"/>
        <v/>
      </c>
      <c r="M70" s="18" t="str">
        <f t="shared" si="18"/>
        <v/>
      </c>
      <c r="N70" s="19" t="str">
        <f t="shared" si="11"/>
        <v/>
      </c>
      <c r="O70" s="20" t="str">
        <f t="shared" si="14"/>
        <v/>
      </c>
      <c r="P70" s="20" t="str">
        <f t="shared" si="13"/>
        <v/>
      </c>
    </row>
    <row r="71" spans="1:16" x14ac:dyDescent="0.25">
      <c r="A71" s="1" t="str">
        <f t="shared" si="19"/>
        <v/>
      </c>
      <c r="B71" s="1" t="str">
        <f t="shared" si="20"/>
        <v/>
      </c>
      <c r="C71" s="1" t="str">
        <f t="shared" si="12"/>
        <v/>
      </c>
      <c r="D71" s="3" t="str">
        <f t="shared" si="21"/>
        <v/>
      </c>
      <c r="E71" s="8" t="str">
        <f t="shared" si="22"/>
        <v/>
      </c>
      <c r="F71" s="9" t="str">
        <f t="shared" si="23"/>
        <v/>
      </c>
      <c r="G71" s="4" t="str">
        <f t="shared" si="24"/>
        <v/>
      </c>
      <c r="H71" s="6"/>
      <c r="I71" s="1" t="str">
        <f t="shared" si="15"/>
        <v/>
      </c>
      <c r="J71" s="1" t="str">
        <f t="shared" si="16"/>
        <v/>
      </c>
      <c r="K71" s="1" t="s">
        <v>15</v>
      </c>
      <c r="L71" s="17" t="str">
        <f t="shared" si="17"/>
        <v/>
      </c>
      <c r="M71" s="18" t="str">
        <f t="shared" si="18"/>
        <v/>
      </c>
      <c r="N71" s="19" t="str">
        <f t="shared" si="11"/>
        <v/>
      </c>
      <c r="O71" s="20" t="str">
        <f t="shared" si="14"/>
        <v/>
      </c>
      <c r="P71" s="20" t="str">
        <f t="shared" si="13"/>
        <v/>
      </c>
    </row>
    <row r="72" spans="1:16" x14ac:dyDescent="0.25">
      <c r="A72" s="1" t="str">
        <f t="shared" si="19"/>
        <v/>
      </c>
      <c r="B72" s="1" t="str">
        <f t="shared" si="20"/>
        <v/>
      </c>
      <c r="C72" s="1" t="str">
        <f t="shared" si="12"/>
        <v/>
      </c>
      <c r="D72" s="3" t="str">
        <f t="shared" si="21"/>
        <v/>
      </c>
      <c r="E72" s="8" t="str">
        <f t="shared" si="22"/>
        <v/>
      </c>
      <c r="F72" s="9" t="str">
        <f t="shared" si="23"/>
        <v/>
      </c>
      <c r="G72" s="4" t="str">
        <f t="shared" si="24"/>
        <v/>
      </c>
      <c r="H72" s="6"/>
      <c r="I72" s="1" t="str">
        <f t="shared" si="15"/>
        <v/>
      </c>
      <c r="J72" s="1" t="str">
        <f t="shared" si="16"/>
        <v/>
      </c>
      <c r="K72" s="1" t="s">
        <v>15</v>
      </c>
      <c r="L72" s="17" t="str">
        <f t="shared" si="17"/>
        <v/>
      </c>
      <c r="M72" s="18" t="str">
        <f t="shared" si="18"/>
        <v/>
      </c>
      <c r="N72" s="19" t="str">
        <f t="shared" si="11"/>
        <v/>
      </c>
      <c r="O72" s="20" t="str">
        <f t="shared" si="14"/>
        <v/>
      </c>
      <c r="P72" s="20" t="str">
        <f t="shared" si="13"/>
        <v/>
      </c>
    </row>
    <row r="73" spans="1:16" x14ac:dyDescent="0.25">
      <c r="A73" s="1" t="str">
        <f t="shared" si="19"/>
        <v/>
      </c>
      <c r="B73" s="1" t="str">
        <f t="shared" si="20"/>
        <v/>
      </c>
      <c r="C73" s="1" t="str">
        <f t="shared" si="12"/>
        <v/>
      </c>
      <c r="D73" s="3" t="str">
        <f t="shared" si="21"/>
        <v/>
      </c>
      <c r="E73" s="8" t="str">
        <f t="shared" si="22"/>
        <v/>
      </c>
      <c r="F73" s="9" t="str">
        <f t="shared" si="23"/>
        <v/>
      </c>
      <c r="G73" s="4" t="str">
        <f t="shared" si="24"/>
        <v/>
      </c>
      <c r="H73" s="6"/>
      <c r="I73" s="1" t="str">
        <f t="shared" si="15"/>
        <v/>
      </c>
      <c r="J73" s="1" t="str">
        <f t="shared" si="16"/>
        <v/>
      </c>
      <c r="K73" s="1" t="s">
        <v>15</v>
      </c>
      <c r="L73" s="17" t="str">
        <f t="shared" si="17"/>
        <v/>
      </c>
      <c r="M73" s="18" t="str">
        <f t="shared" si="18"/>
        <v/>
      </c>
      <c r="N73" s="19" t="str">
        <f t="shared" si="11"/>
        <v/>
      </c>
      <c r="O73" s="20" t="str">
        <f t="shared" si="14"/>
        <v/>
      </c>
      <c r="P73" s="20" t="str">
        <f t="shared" si="13"/>
        <v/>
      </c>
    </row>
    <row r="74" spans="1:16" x14ac:dyDescent="0.25">
      <c r="A74" s="1" t="str">
        <f t="shared" si="19"/>
        <v/>
      </c>
      <c r="B74" s="1" t="str">
        <f t="shared" si="20"/>
        <v/>
      </c>
      <c r="C74" s="1" t="str">
        <f t="shared" si="12"/>
        <v/>
      </c>
      <c r="D74" s="3" t="str">
        <f t="shared" si="21"/>
        <v/>
      </c>
      <c r="E74" s="8" t="str">
        <f t="shared" si="22"/>
        <v/>
      </c>
      <c r="F74" s="9" t="str">
        <f t="shared" si="23"/>
        <v/>
      </c>
      <c r="G74" s="4" t="str">
        <f t="shared" si="24"/>
        <v/>
      </c>
      <c r="H74" s="6"/>
      <c r="I74" s="1" t="str">
        <f t="shared" si="15"/>
        <v/>
      </c>
      <c r="J74" s="1" t="str">
        <f t="shared" si="16"/>
        <v/>
      </c>
      <c r="K74" s="1" t="s">
        <v>15</v>
      </c>
      <c r="L74" s="17" t="str">
        <f t="shared" si="17"/>
        <v/>
      </c>
      <c r="M74" s="18" t="str">
        <f t="shared" si="18"/>
        <v/>
      </c>
      <c r="N74" s="19" t="str">
        <f t="shared" si="11"/>
        <v/>
      </c>
      <c r="O74" s="20" t="str">
        <f t="shared" si="14"/>
        <v/>
      </c>
      <c r="P74" s="20" t="str">
        <f t="shared" si="13"/>
        <v/>
      </c>
    </row>
    <row r="75" spans="1:16" x14ac:dyDescent="0.25">
      <c r="A75" s="1" t="str">
        <f t="shared" si="19"/>
        <v/>
      </c>
      <c r="B75" s="1" t="str">
        <f t="shared" si="20"/>
        <v/>
      </c>
      <c r="C75" s="1" t="str">
        <f t="shared" si="12"/>
        <v/>
      </c>
      <c r="D75" s="3" t="str">
        <f t="shared" si="21"/>
        <v/>
      </c>
      <c r="E75" s="8" t="str">
        <f t="shared" si="22"/>
        <v/>
      </c>
      <c r="F75" s="9" t="str">
        <f t="shared" si="23"/>
        <v/>
      </c>
      <c r="G75" s="4" t="str">
        <f t="shared" si="24"/>
        <v/>
      </c>
      <c r="H75" s="6"/>
      <c r="I75" s="1" t="str">
        <f t="shared" si="15"/>
        <v/>
      </c>
      <c r="J75" s="1" t="str">
        <f t="shared" si="16"/>
        <v/>
      </c>
      <c r="K75" s="1" t="s">
        <v>15</v>
      </c>
      <c r="L75" s="17" t="str">
        <f t="shared" si="17"/>
        <v/>
      </c>
      <c r="M75" s="18" t="str">
        <f t="shared" si="18"/>
        <v/>
      </c>
      <c r="N75" s="19" t="str">
        <f t="shared" si="11"/>
        <v/>
      </c>
      <c r="O75" s="20" t="str">
        <f t="shared" si="14"/>
        <v/>
      </c>
      <c r="P75" s="20" t="str">
        <f t="shared" si="13"/>
        <v/>
      </c>
    </row>
    <row r="76" spans="1:16" x14ac:dyDescent="0.25">
      <c r="A76" s="1" t="str">
        <f t="shared" si="19"/>
        <v/>
      </c>
      <c r="B76" s="1" t="str">
        <f t="shared" si="20"/>
        <v/>
      </c>
      <c r="C76" s="1" t="str">
        <f t="shared" si="12"/>
        <v/>
      </c>
      <c r="D76" s="3" t="str">
        <f t="shared" si="21"/>
        <v/>
      </c>
      <c r="E76" s="8" t="str">
        <f t="shared" si="22"/>
        <v/>
      </c>
      <c r="F76" s="9" t="str">
        <f t="shared" si="23"/>
        <v/>
      </c>
      <c r="G76" s="4" t="str">
        <f t="shared" si="24"/>
        <v/>
      </c>
      <c r="H76" s="6"/>
      <c r="I76" s="1" t="str">
        <f t="shared" si="15"/>
        <v/>
      </c>
      <c r="J76" s="1" t="str">
        <f t="shared" si="16"/>
        <v/>
      </c>
      <c r="K76" s="1" t="s">
        <v>15</v>
      </c>
      <c r="L76" s="17" t="str">
        <f t="shared" si="17"/>
        <v/>
      </c>
      <c r="M76" s="18" t="str">
        <f t="shared" si="18"/>
        <v/>
      </c>
      <c r="N76" s="19" t="str">
        <f t="shared" si="11"/>
        <v/>
      </c>
      <c r="O76" s="20" t="str">
        <f t="shared" si="14"/>
        <v/>
      </c>
      <c r="P76" s="20" t="str">
        <f t="shared" si="13"/>
        <v/>
      </c>
    </row>
    <row r="77" spans="1:16" x14ac:dyDescent="0.25">
      <c r="A77" s="1" t="str">
        <f t="shared" si="19"/>
        <v/>
      </c>
      <c r="B77" s="1" t="str">
        <f t="shared" si="20"/>
        <v/>
      </c>
      <c r="C77" s="1" t="str">
        <f t="shared" si="12"/>
        <v/>
      </c>
      <c r="D77" s="3" t="str">
        <f t="shared" si="21"/>
        <v/>
      </c>
      <c r="E77" s="8" t="str">
        <f t="shared" si="22"/>
        <v/>
      </c>
      <c r="F77" s="9" t="str">
        <f t="shared" si="23"/>
        <v/>
      </c>
      <c r="G77" s="4" t="str">
        <f t="shared" si="24"/>
        <v/>
      </c>
      <c r="H77" s="6"/>
      <c r="I77" s="1" t="str">
        <f t="shared" ref="I77:I103" si="25">IFERROR(IF(A77&gt;=$O$3,A77,""),"")</f>
        <v/>
      </c>
      <c r="J77" s="1" t="str">
        <f t="shared" ref="J77:J103" si="26">IFERROR(IF(A77&gt;=$O$3,B77,""),"")</f>
        <v/>
      </c>
      <c r="K77" s="1" t="s">
        <v>15</v>
      </c>
      <c r="L77" s="17" t="str">
        <f t="shared" ref="L77:L103" si="27">IFERROR(IF(A77&gt;=$O$3,D77+($D$5/10000),"0"),"")</f>
        <v/>
      </c>
      <c r="M77" s="18" t="str">
        <f t="shared" ref="M77:M103" si="28">IFERROR(IF(A77&gt;=$O$3,E77,"0"),"")</f>
        <v/>
      </c>
      <c r="N77" s="19" t="str">
        <f t="shared" si="11"/>
        <v/>
      </c>
      <c r="O77" s="20" t="str">
        <f t="shared" si="14"/>
        <v/>
      </c>
      <c r="P77" s="20" t="str">
        <f t="shared" si="13"/>
        <v/>
      </c>
    </row>
    <row r="78" spans="1:16" x14ac:dyDescent="0.25">
      <c r="A78" s="1" t="str">
        <f t="shared" ref="A78:A103" si="29">IFERROR(IF(B77+$D$5&lt;=$I$5,A77+1,""),"")</f>
        <v/>
      </c>
      <c r="B78" s="1" t="str">
        <f t="shared" ref="B78:B103" si="30">IFERROR(IF(B77+$D$5&lt;=$I$5,B77+$D$5,""),"")</f>
        <v/>
      </c>
      <c r="C78" s="1" t="str">
        <f t="shared" ref="C78:C103" si="31">IFERROR(IF(ISEVEN(A78)=FALSE,$C$13,"Sell"),"")</f>
        <v/>
      </c>
      <c r="D78" s="3" t="str">
        <f t="shared" ref="D78:D103" si="32">IFERROR(IF(B77+$D$5&lt;=$I$5,D77+($D$5/10000),""),"")</f>
        <v/>
      </c>
      <c r="E78" s="8" t="str">
        <f t="shared" ref="E78:E103" si="33">IFERROR(IF(B77+$D$5&lt;=$I$5,IF(E77*$D$4&lt;=$I$6,E77*$D$4,IF(E77*$D$4&gt;$I$6,$I$6,"")),""),"")</f>
        <v/>
      </c>
      <c r="F78" s="9" t="str">
        <f t="shared" ref="F78:F103" si="34">IFERROR(IF(B77+$D$5&lt;=$I$5,E78*($D$7*10),""),"")</f>
        <v/>
      </c>
      <c r="G78" s="4" t="str">
        <f t="shared" ref="G78:G103" si="35">IFERROR(IF(B77+$D$5&lt;=$I$5,((D78-$I$3)*E78*10000)-F78,""),"")</f>
        <v/>
      </c>
      <c r="H78" s="6"/>
      <c r="I78" s="1" t="str">
        <f t="shared" si="25"/>
        <v/>
      </c>
      <c r="J78" s="1" t="str">
        <f t="shared" si="26"/>
        <v/>
      </c>
      <c r="K78" s="1" t="s">
        <v>15</v>
      </c>
      <c r="L78" s="17" t="str">
        <f t="shared" si="27"/>
        <v/>
      </c>
      <c r="M78" s="18" t="str">
        <f t="shared" si="28"/>
        <v/>
      </c>
      <c r="N78" s="19" t="str">
        <f t="shared" ref="N78:N103" si="36">IFERROR(IF(B78&lt;=$I$5,M78*($D$7*10),""),"")</f>
        <v/>
      </c>
      <c r="O78" s="20" t="str">
        <f t="shared" ref="O78:O103" si="37">IFERROR(IF(A78&gt;=$O$3,(($I$3-L78)*M78*10000)-N78,"0"),"")</f>
        <v/>
      </c>
      <c r="P78" s="20" t="str">
        <f t="shared" si="13"/>
        <v/>
      </c>
    </row>
    <row r="79" spans="1:16" x14ac:dyDescent="0.25">
      <c r="A79" s="1" t="str">
        <f t="shared" si="29"/>
        <v/>
      </c>
      <c r="B79" s="1" t="str">
        <f t="shared" si="30"/>
        <v/>
      </c>
      <c r="C79" s="1" t="str">
        <f t="shared" si="31"/>
        <v/>
      </c>
      <c r="D79" s="3" t="str">
        <f t="shared" si="32"/>
        <v/>
      </c>
      <c r="E79" s="8" t="str">
        <f t="shared" si="33"/>
        <v/>
      </c>
      <c r="F79" s="9" t="str">
        <f t="shared" si="34"/>
        <v/>
      </c>
      <c r="G79" s="4" t="str">
        <f t="shared" si="35"/>
        <v/>
      </c>
      <c r="H79" s="6"/>
      <c r="I79" s="1" t="str">
        <f t="shared" si="25"/>
        <v/>
      </c>
      <c r="J79" s="1" t="str">
        <f t="shared" si="26"/>
        <v/>
      </c>
      <c r="K79" s="1" t="s">
        <v>15</v>
      </c>
      <c r="L79" s="17" t="str">
        <f t="shared" si="27"/>
        <v/>
      </c>
      <c r="M79" s="18" t="str">
        <f t="shared" si="28"/>
        <v/>
      </c>
      <c r="N79" s="19" t="str">
        <f t="shared" si="36"/>
        <v/>
      </c>
      <c r="O79" s="20" t="str">
        <f t="shared" si="37"/>
        <v/>
      </c>
      <c r="P79" s="20" t="str">
        <f t="shared" ref="P79:P103" si="38">IFERROR(IF(A79&gt;0,P78+G79+O79,"0"),"")</f>
        <v/>
      </c>
    </row>
    <row r="80" spans="1:16" x14ac:dyDescent="0.25">
      <c r="A80" s="1" t="str">
        <f t="shared" si="29"/>
        <v/>
      </c>
      <c r="B80" s="1" t="str">
        <f t="shared" si="30"/>
        <v/>
      </c>
      <c r="C80" s="1" t="str">
        <f t="shared" si="31"/>
        <v/>
      </c>
      <c r="D80" s="3" t="str">
        <f t="shared" si="32"/>
        <v/>
      </c>
      <c r="E80" s="8" t="str">
        <f t="shared" si="33"/>
        <v/>
      </c>
      <c r="F80" s="9" t="str">
        <f t="shared" si="34"/>
        <v/>
      </c>
      <c r="G80" s="4" t="str">
        <f t="shared" si="35"/>
        <v/>
      </c>
      <c r="H80" s="6"/>
      <c r="I80" s="1" t="str">
        <f t="shared" si="25"/>
        <v/>
      </c>
      <c r="J80" s="1" t="str">
        <f t="shared" si="26"/>
        <v/>
      </c>
      <c r="K80" s="1" t="s">
        <v>15</v>
      </c>
      <c r="L80" s="17" t="str">
        <f t="shared" si="27"/>
        <v/>
      </c>
      <c r="M80" s="18" t="str">
        <f t="shared" si="28"/>
        <v/>
      </c>
      <c r="N80" s="19" t="str">
        <f t="shared" si="36"/>
        <v/>
      </c>
      <c r="O80" s="20" t="str">
        <f t="shared" si="37"/>
        <v/>
      </c>
      <c r="P80" s="20" t="str">
        <f t="shared" si="38"/>
        <v/>
      </c>
    </row>
    <row r="81" spans="1:16" x14ac:dyDescent="0.25">
      <c r="A81" s="1" t="str">
        <f t="shared" si="29"/>
        <v/>
      </c>
      <c r="B81" s="1" t="str">
        <f t="shared" si="30"/>
        <v/>
      </c>
      <c r="C81" s="1" t="str">
        <f t="shared" si="31"/>
        <v/>
      </c>
      <c r="D81" s="3" t="str">
        <f t="shared" si="32"/>
        <v/>
      </c>
      <c r="E81" s="8" t="str">
        <f t="shared" si="33"/>
        <v/>
      </c>
      <c r="F81" s="9" t="str">
        <f t="shared" si="34"/>
        <v/>
      </c>
      <c r="G81" s="4" t="str">
        <f t="shared" si="35"/>
        <v/>
      </c>
      <c r="H81" s="6"/>
      <c r="I81" s="1" t="str">
        <f t="shared" si="25"/>
        <v/>
      </c>
      <c r="J81" s="1" t="str">
        <f t="shared" si="26"/>
        <v/>
      </c>
      <c r="K81" s="1" t="s">
        <v>15</v>
      </c>
      <c r="L81" s="17" t="str">
        <f t="shared" si="27"/>
        <v/>
      </c>
      <c r="M81" s="18" t="str">
        <f t="shared" si="28"/>
        <v/>
      </c>
      <c r="N81" s="19" t="str">
        <f t="shared" si="36"/>
        <v/>
      </c>
      <c r="O81" s="20" t="str">
        <f t="shared" si="37"/>
        <v/>
      </c>
      <c r="P81" s="20" t="str">
        <f t="shared" si="38"/>
        <v/>
      </c>
    </row>
    <row r="82" spans="1:16" x14ac:dyDescent="0.25">
      <c r="A82" s="1" t="str">
        <f t="shared" si="29"/>
        <v/>
      </c>
      <c r="B82" s="1" t="str">
        <f t="shared" si="30"/>
        <v/>
      </c>
      <c r="C82" s="1" t="str">
        <f t="shared" si="31"/>
        <v/>
      </c>
      <c r="D82" s="3" t="str">
        <f t="shared" si="32"/>
        <v/>
      </c>
      <c r="E82" s="8" t="str">
        <f t="shared" si="33"/>
        <v/>
      </c>
      <c r="F82" s="9" t="str">
        <f t="shared" si="34"/>
        <v/>
      </c>
      <c r="G82" s="4" t="str">
        <f t="shared" si="35"/>
        <v/>
      </c>
      <c r="H82" s="6"/>
      <c r="I82" s="1" t="str">
        <f t="shared" si="25"/>
        <v/>
      </c>
      <c r="J82" s="1" t="str">
        <f t="shared" si="26"/>
        <v/>
      </c>
      <c r="K82" s="1" t="s">
        <v>15</v>
      </c>
      <c r="L82" s="17" t="str">
        <f t="shared" si="27"/>
        <v/>
      </c>
      <c r="M82" s="18" t="str">
        <f t="shared" si="28"/>
        <v/>
      </c>
      <c r="N82" s="19" t="str">
        <f t="shared" si="36"/>
        <v/>
      </c>
      <c r="O82" s="20" t="str">
        <f t="shared" si="37"/>
        <v/>
      </c>
      <c r="P82" s="20" t="str">
        <f t="shared" si="38"/>
        <v/>
      </c>
    </row>
    <row r="83" spans="1:16" x14ac:dyDescent="0.25">
      <c r="A83" s="1" t="str">
        <f t="shared" si="29"/>
        <v/>
      </c>
      <c r="B83" s="1" t="str">
        <f t="shared" si="30"/>
        <v/>
      </c>
      <c r="C83" s="1" t="str">
        <f t="shared" si="31"/>
        <v/>
      </c>
      <c r="D83" s="3" t="str">
        <f t="shared" si="32"/>
        <v/>
      </c>
      <c r="E83" s="8" t="str">
        <f t="shared" si="33"/>
        <v/>
      </c>
      <c r="F83" s="9" t="str">
        <f t="shared" si="34"/>
        <v/>
      </c>
      <c r="G83" s="4" t="str">
        <f t="shared" si="35"/>
        <v/>
      </c>
      <c r="H83" s="6"/>
      <c r="I83" s="1" t="str">
        <f t="shared" si="25"/>
        <v/>
      </c>
      <c r="J83" s="1" t="str">
        <f t="shared" si="26"/>
        <v/>
      </c>
      <c r="K83" s="1" t="s">
        <v>15</v>
      </c>
      <c r="L83" s="17" t="str">
        <f t="shared" si="27"/>
        <v/>
      </c>
      <c r="M83" s="18" t="str">
        <f t="shared" si="28"/>
        <v/>
      </c>
      <c r="N83" s="19" t="str">
        <f t="shared" si="36"/>
        <v/>
      </c>
      <c r="O83" s="20" t="str">
        <f t="shared" si="37"/>
        <v/>
      </c>
      <c r="P83" s="20" t="str">
        <f t="shared" si="38"/>
        <v/>
      </c>
    </row>
    <row r="84" spans="1:16" x14ac:dyDescent="0.25">
      <c r="A84" s="1" t="str">
        <f t="shared" si="29"/>
        <v/>
      </c>
      <c r="B84" s="1" t="str">
        <f t="shared" si="30"/>
        <v/>
      </c>
      <c r="C84" s="1" t="str">
        <f t="shared" si="31"/>
        <v/>
      </c>
      <c r="D84" s="3" t="str">
        <f t="shared" si="32"/>
        <v/>
      </c>
      <c r="E84" s="8" t="str">
        <f t="shared" si="33"/>
        <v/>
      </c>
      <c r="F84" s="9" t="str">
        <f t="shared" si="34"/>
        <v/>
      </c>
      <c r="G84" s="4" t="str">
        <f t="shared" si="35"/>
        <v/>
      </c>
      <c r="H84" s="6"/>
      <c r="I84" s="1" t="str">
        <f t="shared" si="25"/>
        <v/>
      </c>
      <c r="J84" s="1" t="str">
        <f t="shared" si="26"/>
        <v/>
      </c>
      <c r="K84" s="1" t="s">
        <v>15</v>
      </c>
      <c r="L84" s="17" t="str">
        <f t="shared" si="27"/>
        <v/>
      </c>
      <c r="M84" s="18" t="str">
        <f t="shared" si="28"/>
        <v/>
      </c>
      <c r="N84" s="19" t="str">
        <f t="shared" si="36"/>
        <v/>
      </c>
      <c r="O84" s="20" t="str">
        <f t="shared" si="37"/>
        <v/>
      </c>
      <c r="P84" s="20" t="str">
        <f t="shared" si="38"/>
        <v/>
      </c>
    </row>
    <row r="85" spans="1:16" x14ac:dyDescent="0.25">
      <c r="A85" s="1" t="str">
        <f t="shared" si="29"/>
        <v/>
      </c>
      <c r="B85" s="1" t="str">
        <f t="shared" si="30"/>
        <v/>
      </c>
      <c r="C85" s="1" t="str">
        <f t="shared" si="31"/>
        <v/>
      </c>
      <c r="D85" s="3" t="str">
        <f t="shared" si="32"/>
        <v/>
      </c>
      <c r="E85" s="8" t="str">
        <f t="shared" si="33"/>
        <v/>
      </c>
      <c r="F85" s="9" t="str">
        <f t="shared" si="34"/>
        <v/>
      </c>
      <c r="G85" s="4" t="str">
        <f t="shared" si="35"/>
        <v/>
      </c>
      <c r="H85" s="6"/>
      <c r="I85" s="1" t="str">
        <f t="shared" si="25"/>
        <v/>
      </c>
      <c r="J85" s="1" t="str">
        <f t="shared" si="26"/>
        <v/>
      </c>
      <c r="K85" s="1" t="s">
        <v>15</v>
      </c>
      <c r="L85" s="17" t="str">
        <f t="shared" si="27"/>
        <v/>
      </c>
      <c r="M85" s="18" t="str">
        <f t="shared" si="28"/>
        <v/>
      </c>
      <c r="N85" s="19" t="str">
        <f t="shared" si="36"/>
        <v/>
      </c>
      <c r="O85" s="20" t="str">
        <f t="shared" si="37"/>
        <v/>
      </c>
      <c r="P85" s="20" t="str">
        <f t="shared" si="38"/>
        <v/>
      </c>
    </row>
    <row r="86" spans="1:16" x14ac:dyDescent="0.25">
      <c r="A86" s="1" t="str">
        <f t="shared" si="29"/>
        <v/>
      </c>
      <c r="B86" s="1" t="str">
        <f t="shared" si="30"/>
        <v/>
      </c>
      <c r="C86" s="1" t="str">
        <f t="shared" si="31"/>
        <v/>
      </c>
      <c r="D86" s="3" t="str">
        <f t="shared" si="32"/>
        <v/>
      </c>
      <c r="E86" s="8" t="str">
        <f t="shared" si="33"/>
        <v/>
      </c>
      <c r="F86" s="9" t="str">
        <f t="shared" si="34"/>
        <v/>
      </c>
      <c r="G86" s="4" t="str">
        <f t="shared" si="35"/>
        <v/>
      </c>
      <c r="H86" s="6"/>
      <c r="I86" s="1" t="str">
        <f t="shared" si="25"/>
        <v/>
      </c>
      <c r="J86" s="1" t="str">
        <f t="shared" si="26"/>
        <v/>
      </c>
      <c r="K86" s="1" t="s">
        <v>15</v>
      </c>
      <c r="L86" s="17" t="str">
        <f t="shared" si="27"/>
        <v/>
      </c>
      <c r="M86" s="18" t="str">
        <f t="shared" si="28"/>
        <v/>
      </c>
      <c r="N86" s="19" t="str">
        <f t="shared" si="36"/>
        <v/>
      </c>
      <c r="O86" s="20" t="str">
        <f t="shared" si="37"/>
        <v/>
      </c>
      <c r="P86" s="20" t="str">
        <f t="shared" si="38"/>
        <v/>
      </c>
    </row>
    <row r="87" spans="1:16" x14ac:dyDescent="0.25">
      <c r="A87" s="1" t="str">
        <f t="shared" si="29"/>
        <v/>
      </c>
      <c r="B87" s="1" t="str">
        <f t="shared" si="30"/>
        <v/>
      </c>
      <c r="C87" s="1" t="str">
        <f t="shared" si="31"/>
        <v/>
      </c>
      <c r="D87" s="3" t="str">
        <f t="shared" si="32"/>
        <v/>
      </c>
      <c r="E87" s="8" t="str">
        <f t="shared" si="33"/>
        <v/>
      </c>
      <c r="F87" s="9" t="str">
        <f t="shared" si="34"/>
        <v/>
      </c>
      <c r="G87" s="4" t="str">
        <f t="shared" si="35"/>
        <v/>
      </c>
      <c r="H87" s="6"/>
      <c r="I87" s="1" t="str">
        <f t="shared" si="25"/>
        <v/>
      </c>
      <c r="J87" s="1" t="str">
        <f t="shared" si="26"/>
        <v/>
      </c>
      <c r="K87" s="1" t="s">
        <v>15</v>
      </c>
      <c r="L87" s="17" t="str">
        <f t="shared" si="27"/>
        <v/>
      </c>
      <c r="M87" s="18" t="str">
        <f t="shared" si="28"/>
        <v/>
      </c>
      <c r="N87" s="19" t="str">
        <f t="shared" si="36"/>
        <v/>
      </c>
      <c r="O87" s="20" t="str">
        <f t="shared" si="37"/>
        <v/>
      </c>
      <c r="P87" s="20" t="str">
        <f t="shared" si="38"/>
        <v/>
      </c>
    </row>
    <row r="88" spans="1:16" x14ac:dyDescent="0.25">
      <c r="A88" s="1" t="str">
        <f t="shared" si="29"/>
        <v/>
      </c>
      <c r="B88" s="1" t="str">
        <f t="shared" si="30"/>
        <v/>
      </c>
      <c r="C88" s="1" t="str">
        <f t="shared" si="31"/>
        <v/>
      </c>
      <c r="D88" s="3" t="str">
        <f t="shared" si="32"/>
        <v/>
      </c>
      <c r="E88" s="8" t="str">
        <f t="shared" si="33"/>
        <v/>
      </c>
      <c r="F88" s="9" t="str">
        <f t="shared" si="34"/>
        <v/>
      </c>
      <c r="G88" s="4" t="str">
        <f t="shared" si="35"/>
        <v/>
      </c>
      <c r="H88" s="6"/>
      <c r="I88" s="1" t="str">
        <f t="shared" si="25"/>
        <v/>
      </c>
      <c r="J88" s="1" t="str">
        <f t="shared" si="26"/>
        <v/>
      </c>
      <c r="K88" s="1" t="s">
        <v>15</v>
      </c>
      <c r="L88" s="17" t="str">
        <f t="shared" si="27"/>
        <v/>
      </c>
      <c r="M88" s="18" t="str">
        <f t="shared" si="28"/>
        <v/>
      </c>
      <c r="N88" s="19" t="str">
        <f t="shared" si="36"/>
        <v/>
      </c>
      <c r="O88" s="20" t="str">
        <f t="shared" si="37"/>
        <v/>
      </c>
      <c r="P88" s="20" t="str">
        <f t="shared" si="38"/>
        <v/>
      </c>
    </row>
    <row r="89" spans="1:16" x14ac:dyDescent="0.25">
      <c r="A89" s="1" t="str">
        <f t="shared" si="29"/>
        <v/>
      </c>
      <c r="B89" s="1" t="str">
        <f t="shared" si="30"/>
        <v/>
      </c>
      <c r="C89" s="1" t="str">
        <f t="shared" si="31"/>
        <v/>
      </c>
      <c r="D89" s="3" t="str">
        <f t="shared" si="32"/>
        <v/>
      </c>
      <c r="E89" s="8" t="str">
        <f t="shared" si="33"/>
        <v/>
      </c>
      <c r="F89" s="9" t="str">
        <f t="shared" si="34"/>
        <v/>
      </c>
      <c r="G89" s="4" t="str">
        <f t="shared" si="35"/>
        <v/>
      </c>
      <c r="H89" s="6"/>
      <c r="I89" s="1" t="str">
        <f t="shared" si="25"/>
        <v/>
      </c>
      <c r="J89" s="1" t="str">
        <f t="shared" si="26"/>
        <v/>
      </c>
      <c r="K89" s="1" t="s">
        <v>15</v>
      </c>
      <c r="L89" s="17" t="str">
        <f t="shared" si="27"/>
        <v/>
      </c>
      <c r="M89" s="18" t="str">
        <f t="shared" si="28"/>
        <v/>
      </c>
      <c r="N89" s="19" t="str">
        <f t="shared" si="36"/>
        <v/>
      </c>
      <c r="O89" s="20" t="str">
        <f t="shared" si="37"/>
        <v/>
      </c>
      <c r="P89" s="20" t="str">
        <f t="shared" si="38"/>
        <v/>
      </c>
    </row>
    <row r="90" spans="1:16" x14ac:dyDescent="0.25">
      <c r="A90" s="1" t="str">
        <f t="shared" si="29"/>
        <v/>
      </c>
      <c r="B90" s="1" t="str">
        <f t="shared" si="30"/>
        <v/>
      </c>
      <c r="C90" s="1" t="str">
        <f t="shared" si="31"/>
        <v/>
      </c>
      <c r="D90" s="3" t="str">
        <f t="shared" si="32"/>
        <v/>
      </c>
      <c r="E90" s="8" t="str">
        <f t="shared" si="33"/>
        <v/>
      </c>
      <c r="F90" s="9" t="str">
        <f t="shared" si="34"/>
        <v/>
      </c>
      <c r="G90" s="4" t="str">
        <f t="shared" si="35"/>
        <v/>
      </c>
      <c r="H90" s="6"/>
      <c r="I90" s="1" t="str">
        <f t="shared" si="25"/>
        <v/>
      </c>
      <c r="J90" s="1" t="str">
        <f t="shared" si="26"/>
        <v/>
      </c>
      <c r="K90" s="1" t="s">
        <v>15</v>
      </c>
      <c r="L90" s="17" t="str">
        <f t="shared" si="27"/>
        <v/>
      </c>
      <c r="M90" s="18" t="str">
        <f t="shared" si="28"/>
        <v/>
      </c>
      <c r="N90" s="19" t="str">
        <f t="shared" si="36"/>
        <v/>
      </c>
      <c r="O90" s="20" t="str">
        <f t="shared" si="37"/>
        <v/>
      </c>
      <c r="P90" s="20" t="str">
        <f t="shared" si="38"/>
        <v/>
      </c>
    </row>
    <row r="91" spans="1:16" x14ac:dyDescent="0.25">
      <c r="A91" s="1" t="str">
        <f t="shared" si="29"/>
        <v/>
      </c>
      <c r="B91" s="1" t="str">
        <f t="shared" si="30"/>
        <v/>
      </c>
      <c r="C91" s="1" t="str">
        <f t="shared" si="31"/>
        <v/>
      </c>
      <c r="D91" s="3" t="str">
        <f t="shared" si="32"/>
        <v/>
      </c>
      <c r="E91" s="8" t="str">
        <f t="shared" si="33"/>
        <v/>
      </c>
      <c r="F91" s="9" t="str">
        <f t="shared" si="34"/>
        <v/>
      </c>
      <c r="G91" s="4" t="str">
        <f t="shared" si="35"/>
        <v/>
      </c>
      <c r="H91" s="6"/>
      <c r="I91" s="1" t="str">
        <f t="shared" si="25"/>
        <v/>
      </c>
      <c r="J91" s="1" t="str">
        <f t="shared" si="26"/>
        <v/>
      </c>
      <c r="K91" s="1" t="s">
        <v>15</v>
      </c>
      <c r="L91" s="17" t="str">
        <f t="shared" si="27"/>
        <v/>
      </c>
      <c r="M91" s="18" t="str">
        <f t="shared" si="28"/>
        <v/>
      </c>
      <c r="N91" s="19" t="str">
        <f t="shared" si="36"/>
        <v/>
      </c>
      <c r="O91" s="20" t="str">
        <f t="shared" si="37"/>
        <v/>
      </c>
      <c r="P91" s="20" t="str">
        <f t="shared" si="38"/>
        <v/>
      </c>
    </row>
    <row r="92" spans="1:16" x14ac:dyDescent="0.25">
      <c r="A92" s="1" t="str">
        <f t="shared" si="29"/>
        <v/>
      </c>
      <c r="B92" s="1" t="str">
        <f t="shared" si="30"/>
        <v/>
      </c>
      <c r="C92" s="1" t="str">
        <f t="shared" si="31"/>
        <v/>
      </c>
      <c r="D92" s="3" t="str">
        <f t="shared" si="32"/>
        <v/>
      </c>
      <c r="E92" s="8" t="str">
        <f t="shared" si="33"/>
        <v/>
      </c>
      <c r="F92" s="9" t="str">
        <f t="shared" si="34"/>
        <v/>
      </c>
      <c r="G92" s="4" t="str">
        <f t="shared" si="35"/>
        <v/>
      </c>
      <c r="H92" s="6"/>
      <c r="I92" s="1" t="str">
        <f t="shared" si="25"/>
        <v/>
      </c>
      <c r="J92" s="1" t="str">
        <f t="shared" si="26"/>
        <v/>
      </c>
      <c r="K92" s="1" t="s">
        <v>15</v>
      </c>
      <c r="L92" s="17" t="str">
        <f t="shared" si="27"/>
        <v/>
      </c>
      <c r="M92" s="18" t="str">
        <f t="shared" si="28"/>
        <v/>
      </c>
      <c r="N92" s="19" t="str">
        <f t="shared" si="36"/>
        <v/>
      </c>
      <c r="O92" s="20" t="str">
        <f t="shared" si="37"/>
        <v/>
      </c>
      <c r="P92" s="20" t="str">
        <f t="shared" si="38"/>
        <v/>
      </c>
    </row>
    <row r="93" spans="1:16" x14ac:dyDescent="0.25">
      <c r="A93" s="1" t="str">
        <f t="shared" si="29"/>
        <v/>
      </c>
      <c r="B93" s="1" t="str">
        <f t="shared" si="30"/>
        <v/>
      </c>
      <c r="C93" s="1" t="str">
        <f t="shared" si="31"/>
        <v/>
      </c>
      <c r="D93" s="3" t="str">
        <f t="shared" si="32"/>
        <v/>
      </c>
      <c r="E93" s="8" t="str">
        <f t="shared" si="33"/>
        <v/>
      </c>
      <c r="F93" s="9" t="str">
        <f t="shared" si="34"/>
        <v/>
      </c>
      <c r="G93" s="4" t="str">
        <f t="shared" si="35"/>
        <v/>
      </c>
      <c r="H93" s="6"/>
      <c r="I93" s="1" t="str">
        <f t="shared" si="25"/>
        <v/>
      </c>
      <c r="J93" s="1" t="str">
        <f t="shared" si="26"/>
        <v/>
      </c>
      <c r="K93" s="1" t="s">
        <v>15</v>
      </c>
      <c r="L93" s="17" t="str">
        <f t="shared" si="27"/>
        <v/>
      </c>
      <c r="M93" s="18" t="str">
        <f t="shared" si="28"/>
        <v/>
      </c>
      <c r="N93" s="19" t="str">
        <f t="shared" si="36"/>
        <v/>
      </c>
      <c r="O93" s="20" t="str">
        <f t="shared" si="37"/>
        <v/>
      </c>
      <c r="P93" s="20" t="str">
        <f t="shared" si="38"/>
        <v/>
      </c>
    </row>
    <row r="94" spans="1:16" x14ac:dyDescent="0.25">
      <c r="A94" s="1" t="str">
        <f t="shared" si="29"/>
        <v/>
      </c>
      <c r="B94" s="1" t="str">
        <f t="shared" si="30"/>
        <v/>
      </c>
      <c r="C94" s="1" t="str">
        <f t="shared" si="31"/>
        <v/>
      </c>
      <c r="D94" s="3" t="str">
        <f t="shared" si="32"/>
        <v/>
      </c>
      <c r="E94" s="8" t="str">
        <f t="shared" si="33"/>
        <v/>
      </c>
      <c r="F94" s="9" t="str">
        <f t="shared" si="34"/>
        <v/>
      </c>
      <c r="G94" s="4" t="str">
        <f t="shared" si="35"/>
        <v/>
      </c>
      <c r="H94" s="6"/>
      <c r="I94" s="1" t="str">
        <f t="shared" si="25"/>
        <v/>
      </c>
      <c r="J94" s="1" t="str">
        <f t="shared" si="26"/>
        <v/>
      </c>
      <c r="K94" s="1" t="s">
        <v>15</v>
      </c>
      <c r="L94" s="17" t="str">
        <f t="shared" si="27"/>
        <v/>
      </c>
      <c r="M94" s="18" t="str">
        <f t="shared" si="28"/>
        <v/>
      </c>
      <c r="N94" s="19" t="str">
        <f t="shared" si="36"/>
        <v/>
      </c>
      <c r="O94" s="20" t="str">
        <f t="shared" si="37"/>
        <v/>
      </c>
      <c r="P94" s="20" t="str">
        <f t="shared" si="38"/>
        <v/>
      </c>
    </row>
    <row r="95" spans="1:16" x14ac:dyDescent="0.25">
      <c r="A95" s="1" t="str">
        <f t="shared" si="29"/>
        <v/>
      </c>
      <c r="B95" s="1" t="str">
        <f t="shared" si="30"/>
        <v/>
      </c>
      <c r="C95" s="1" t="str">
        <f t="shared" si="31"/>
        <v/>
      </c>
      <c r="D95" s="3" t="str">
        <f t="shared" si="32"/>
        <v/>
      </c>
      <c r="E95" s="8" t="str">
        <f t="shared" si="33"/>
        <v/>
      </c>
      <c r="F95" s="9" t="str">
        <f t="shared" si="34"/>
        <v/>
      </c>
      <c r="G95" s="4" t="str">
        <f t="shared" si="35"/>
        <v/>
      </c>
      <c r="H95" s="6"/>
      <c r="I95" s="1" t="str">
        <f t="shared" si="25"/>
        <v/>
      </c>
      <c r="J95" s="1" t="str">
        <f t="shared" si="26"/>
        <v/>
      </c>
      <c r="K95" s="1" t="s">
        <v>15</v>
      </c>
      <c r="L95" s="17" t="str">
        <f t="shared" si="27"/>
        <v/>
      </c>
      <c r="M95" s="18" t="str">
        <f t="shared" si="28"/>
        <v/>
      </c>
      <c r="N95" s="19" t="str">
        <f t="shared" si="36"/>
        <v/>
      </c>
      <c r="O95" s="20" t="str">
        <f t="shared" si="37"/>
        <v/>
      </c>
      <c r="P95" s="20" t="str">
        <f t="shared" si="38"/>
        <v/>
      </c>
    </row>
    <row r="96" spans="1:16" x14ac:dyDescent="0.25">
      <c r="A96" s="1" t="str">
        <f t="shared" si="29"/>
        <v/>
      </c>
      <c r="B96" s="1" t="str">
        <f t="shared" si="30"/>
        <v/>
      </c>
      <c r="C96" s="1" t="str">
        <f t="shared" si="31"/>
        <v/>
      </c>
      <c r="D96" s="3" t="str">
        <f t="shared" si="32"/>
        <v/>
      </c>
      <c r="E96" s="8" t="str">
        <f t="shared" si="33"/>
        <v/>
      </c>
      <c r="F96" s="9" t="str">
        <f t="shared" si="34"/>
        <v/>
      </c>
      <c r="G96" s="4" t="str">
        <f t="shared" si="35"/>
        <v/>
      </c>
      <c r="H96" s="6"/>
      <c r="I96" s="1" t="str">
        <f t="shared" si="25"/>
        <v/>
      </c>
      <c r="J96" s="1" t="str">
        <f t="shared" si="26"/>
        <v/>
      </c>
      <c r="K96" s="1" t="s">
        <v>15</v>
      </c>
      <c r="L96" s="17" t="str">
        <f t="shared" si="27"/>
        <v/>
      </c>
      <c r="M96" s="18" t="str">
        <f t="shared" si="28"/>
        <v/>
      </c>
      <c r="N96" s="19" t="str">
        <f t="shared" si="36"/>
        <v/>
      </c>
      <c r="O96" s="20" t="str">
        <f t="shared" si="37"/>
        <v/>
      </c>
      <c r="P96" s="20" t="str">
        <f t="shared" si="38"/>
        <v/>
      </c>
    </row>
    <row r="97" spans="1:16" x14ac:dyDescent="0.25">
      <c r="A97" s="1" t="str">
        <f t="shared" si="29"/>
        <v/>
      </c>
      <c r="B97" s="1" t="str">
        <f t="shared" si="30"/>
        <v/>
      </c>
      <c r="C97" s="1" t="str">
        <f t="shared" si="31"/>
        <v/>
      </c>
      <c r="D97" s="3" t="str">
        <f t="shared" si="32"/>
        <v/>
      </c>
      <c r="E97" s="8" t="str">
        <f t="shared" si="33"/>
        <v/>
      </c>
      <c r="F97" s="9" t="str">
        <f t="shared" si="34"/>
        <v/>
      </c>
      <c r="G97" s="4" t="str">
        <f t="shared" si="35"/>
        <v/>
      </c>
      <c r="H97" s="6"/>
      <c r="I97" s="1" t="str">
        <f t="shared" si="25"/>
        <v/>
      </c>
      <c r="J97" s="1" t="str">
        <f t="shared" si="26"/>
        <v/>
      </c>
      <c r="K97" s="1" t="s">
        <v>15</v>
      </c>
      <c r="L97" s="17" t="str">
        <f t="shared" si="27"/>
        <v/>
      </c>
      <c r="M97" s="18" t="str">
        <f t="shared" si="28"/>
        <v/>
      </c>
      <c r="N97" s="19" t="str">
        <f t="shared" si="36"/>
        <v/>
      </c>
      <c r="O97" s="20" t="str">
        <f t="shared" si="37"/>
        <v/>
      </c>
      <c r="P97" s="20" t="str">
        <f t="shared" si="38"/>
        <v/>
      </c>
    </row>
    <row r="98" spans="1:16" x14ac:dyDescent="0.25">
      <c r="A98" s="1" t="str">
        <f t="shared" si="29"/>
        <v/>
      </c>
      <c r="B98" s="1" t="str">
        <f t="shared" si="30"/>
        <v/>
      </c>
      <c r="C98" s="1" t="str">
        <f t="shared" si="31"/>
        <v/>
      </c>
      <c r="D98" s="3" t="str">
        <f t="shared" si="32"/>
        <v/>
      </c>
      <c r="E98" s="8" t="str">
        <f t="shared" si="33"/>
        <v/>
      </c>
      <c r="F98" s="9" t="str">
        <f t="shared" si="34"/>
        <v/>
      </c>
      <c r="G98" s="4" t="str">
        <f t="shared" si="35"/>
        <v/>
      </c>
      <c r="H98" s="6"/>
      <c r="I98" s="1" t="str">
        <f t="shared" si="25"/>
        <v/>
      </c>
      <c r="J98" s="1" t="str">
        <f t="shared" si="26"/>
        <v/>
      </c>
      <c r="K98" s="1" t="s">
        <v>15</v>
      </c>
      <c r="L98" s="17" t="str">
        <f t="shared" si="27"/>
        <v/>
      </c>
      <c r="M98" s="18" t="str">
        <f t="shared" si="28"/>
        <v/>
      </c>
      <c r="N98" s="19" t="str">
        <f t="shared" si="36"/>
        <v/>
      </c>
      <c r="O98" s="20" t="str">
        <f t="shared" si="37"/>
        <v/>
      </c>
      <c r="P98" s="20" t="str">
        <f t="shared" si="38"/>
        <v/>
      </c>
    </row>
    <row r="99" spans="1:16" x14ac:dyDescent="0.25">
      <c r="A99" s="1" t="str">
        <f t="shared" si="29"/>
        <v/>
      </c>
      <c r="B99" s="1" t="str">
        <f t="shared" si="30"/>
        <v/>
      </c>
      <c r="C99" s="1" t="str">
        <f t="shared" si="31"/>
        <v/>
      </c>
      <c r="D99" s="3" t="str">
        <f t="shared" si="32"/>
        <v/>
      </c>
      <c r="E99" s="8" t="str">
        <f t="shared" si="33"/>
        <v/>
      </c>
      <c r="F99" s="9" t="str">
        <f t="shared" si="34"/>
        <v/>
      </c>
      <c r="G99" s="4" t="str">
        <f t="shared" si="35"/>
        <v/>
      </c>
      <c r="H99" s="6"/>
      <c r="I99" s="1" t="str">
        <f t="shared" si="25"/>
        <v/>
      </c>
      <c r="J99" s="1" t="str">
        <f t="shared" si="26"/>
        <v/>
      </c>
      <c r="K99" s="1" t="s">
        <v>15</v>
      </c>
      <c r="L99" s="17" t="str">
        <f t="shared" si="27"/>
        <v/>
      </c>
      <c r="M99" s="18" t="str">
        <f t="shared" si="28"/>
        <v/>
      </c>
      <c r="N99" s="19" t="str">
        <f t="shared" si="36"/>
        <v/>
      </c>
      <c r="O99" s="20" t="str">
        <f t="shared" si="37"/>
        <v/>
      </c>
      <c r="P99" s="20" t="str">
        <f t="shared" si="38"/>
        <v/>
      </c>
    </row>
    <row r="100" spans="1:16" x14ac:dyDescent="0.25">
      <c r="A100" s="1" t="str">
        <f t="shared" si="29"/>
        <v/>
      </c>
      <c r="B100" s="1" t="str">
        <f t="shared" si="30"/>
        <v/>
      </c>
      <c r="C100" s="1" t="str">
        <f t="shared" si="31"/>
        <v/>
      </c>
      <c r="D100" s="3" t="str">
        <f t="shared" si="32"/>
        <v/>
      </c>
      <c r="E100" s="8" t="str">
        <f t="shared" si="33"/>
        <v/>
      </c>
      <c r="F100" s="9" t="str">
        <f t="shared" si="34"/>
        <v/>
      </c>
      <c r="G100" s="4" t="str">
        <f t="shared" si="35"/>
        <v/>
      </c>
      <c r="H100" s="6"/>
      <c r="I100" s="1" t="str">
        <f t="shared" si="25"/>
        <v/>
      </c>
      <c r="J100" s="1" t="str">
        <f t="shared" si="26"/>
        <v/>
      </c>
      <c r="K100" s="1" t="s">
        <v>15</v>
      </c>
      <c r="L100" s="17" t="str">
        <f t="shared" si="27"/>
        <v/>
      </c>
      <c r="M100" s="18" t="str">
        <f t="shared" si="28"/>
        <v/>
      </c>
      <c r="N100" s="19" t="str">
        <f t="shared" si="36"/>
        <v/>
      </c>
      <c r="O100" s="20" t="str">
        <f t="shared" si="37"/>
        <v/>
      </c>
      <c r="P100" s="20" t="str">
        <f t="shared" si="38"/>
        <v/>
      </c>
    </row>
    <row r="101" spans="1:16" x14ac:dyDescent="0.25">
      <c r="A101" s="1" t="str">
        <f t="shared" si="29"/>
        <v/>
      </c>
      <c r="B101" s="1" t="str">
        <f t="shared" si="30"/>
        <v/>
      </c>
      <c r="C101" s="1" t="str">
        <f t="shared" si="31"/>
        <v/>
      </c>
      <c r="D101" s="3" t="str">
        <f t="shared" si="32"/>
        <v/>
      </c>
      <c r="E101" s="8" t="str">
        <f t="shared" si="33"/>
        <v/>
      </c>
      <c r="F101" s="9" t="str">
        <f t="shared" si="34"/>
        <v/>
      </c>
      <c r="G101" s="4" t="str">
        <f t="shared" si="35"/>
        <v/>
      </c>
      <c r="H101" s="6"/>
      <c r="I101" s="1" t="str">
        <f t="shared" si="25"/>
        <v/>
      </c>
      <c r="J101" s="1" t="str">
        <f t="shared" si="26"/>
        <v/>
      </c>
      <c r="K101" s="1" t="s">
        <v>15</v>
      </c>
      <c r="L101" s="17" t="str">
        <f t="shared" si="27"/>
        <v/>
      </c>
      <c r="M101" s="18" t="str">
        <f t="shared" si="28"/>
        <v/>
      </c>
      <c r="N101" s="19" t="str">
        <f t="shared" si="36"/>
        <v/>
      </c>
      <c r="O101" s="20" t="str">
        <f t="shared" si="37"/>
        <v/>
      </c>
      <c r="P101" s="20" t="str">
        <f t="shared" si="38"/>
        <v/>
      </c>
    </row>
    <row r="102" spans="1:16" x14ac:dyDescent="0.25">
      <c r="A102" s="1" t="str">
        <f t="shared" si="29"/>
        <v/>
      </c>
      <c r="B102" s="1" t="str">
        <f t="shared" si="30"/>
        <v/>
      </c>
      <c r="C102" s="1" t="str">
        <f t="shared" si="31"/>
        <v/>
      </c>
      <c r="D102" s="3" t="str">
        <f t="shared" si="32"/>
        <v/>
      </c>
      <c r="E102" s="8" t="str">
        <f t="shared" si="33"/>
        <v/>
      </c>
      <c r="F102" s="9" t="str">
        <f t="shared" si="34"/>
        <v/>
      </c>
      <c r="G102" s="4" t="str">
        <f t="shared" si="35"/>
        <v/>
      </c>
      <c r="H102" s="6"/>
      <c r="I102" s="1" t="str">
        <f t="shared" si="25"/>
        <v/>
      </c>
      <c r="J102" s="1" t="str">
        <f t="shared" si="26"/>
        <v/>
      </c>
      <c r="K102" s="1" t="s">
        <v>15</v>
      </c>
      <c r="L102" s="17" t="str">
        <f t="shared" si="27"/>
        <v/>
      </c>
      <c r="M102" s="18" t="str">
        <f t="shared" si="28"/>
        <v/>
      </c>
      <c r="N102" s="19" t="str">
        <f t="shared" si="36"/>
        <v/>
      </c>
      <c r="O102" s="20" t="str">
        <f t="shared" si="37"/>
        <v/>
      </c>
      <c r="P102" s="20" t="str">
        <f t="shared" si="38"/>
        <v/>
      </c>
    </row>
    <row r="103" spans="1:16" x14ac:dyDescent="0.25">
      <c r="A103" s="1" t="str">
        <f t="shared" si="29"/>
        <v/>
      </c>
      <c r="B103" s="1" t="str">
        <f t="shared" si="30"/>
        <v/>
      </c>
      <c r="C103" s="1" t="str">
        <f t="shared" si="31"/>
        <v/>
      </c>
      <c r="D103" s="3" t="str">
        <f t="shared" si="32"/>
        <v/>
      </c>
      <c r="E103" s="8" t="str">
        <f t="shared" si="33"/>
        <v/>
      </c>
      <c r="F103" s="9" t="str">
        <f t="shared" si="34"/>
        <v/>
      </c>
      <c r="G103" s="4" t="str">
        <f t="shared" si="35"/>
        <v/>
      </c>
      <c r="H103" s="6"/>
      <c r="I103" s="1" t="str">
        <f t="shared" si="25"/>
        <v/>
      </c>
      <c r="J103" s="1" t="str">
        <f t="shared" si="26"/>
        <v/>
      </c>
      <c r="K103" s="1" t="s">
        <v>15</v>
      </c>
      <c r="L103" s="17" t="str">
        <f t="shared" si="27"/>
        <v/>
      </c>
      <c r="M103" s="18" t="str">
        <f t="shared" si="28"/>
        <v/>
      </c>
      <c r="N103" s="19" t="str">
        <f t="shared" si="36"/>
        <v/>
      </c>
      <c r="O103" s="20" t="str">
        <f t="shared" si="37"/>
        <v/>
      </c>
      <c r="P103" s="20" t="str">
        <f t="shared" si="38"/>
        <v/>
      </c>
    </row>
  </sheetData>
  <mergeCells count="17">
    <mergeCell ref="A6:C6"/>
    <mergeCell ref="A7:C7"/>
    <mergeCell ref="I6:K6"/>
    <mergeCell ref="F6:H6"/>
    <mergeCell ref="M2:N2"/>
    <mergeCell ref="A2:C2"/>
    <mergeCell ref="A3:C3"/>
    <mergeCell ref="A4:C4"/>
    <mergeCell ref="A5:C5"/>
    <mergeCell ref="F2:H2"/>
    <mergeCell ref="F3:H3"/>
    <mergeCell ref="F4:H4"/>
    <mergeCell ref="F5:H5"/>
    <mergeCell ref="I2:K2"/>
    <mergeCell ref="I3:K3"/>
    <mergeCell ref="I4:K4"/>
    <mergeCell ref="I5:K5"/>
  </mergeCells>
  <conditionalFormatting sqref="P12">
    <cfRule type="cellIs" dxfId="1" priority="3" operator="lessThan">
      <formula>-$I$4</formula>
    </cfRule>
  </conditionalFormatting>
  <conditionalFormatting sqref="P13:P103">
    <cfRule type="cellIs" dxfId="0" priority="1" operator="lessThan">
      <formula>-$I$4</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Strategy</vt:lpstr>
      <vt:lpstr>GWF-Calculator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Kashif</cp:lastModifiedBy>
  <dcterms:created xsi:type="dcterms:W3CDTF">2018-04-08T06:41:59Z</dcterms:created>
  <dcterms:modified xsi:type="dcterms:W3CDTF">2018-08-13T18:56:55Z</dcterms:modified>
</cp:coreProperties>
</file>