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<sst xmlns="http://schemas.openxmlformats.org/spreadsheetml/2006/main" count="88" uniqueCount="26">
  <si>
    <t>Swingman's Loss Recovery Calculator</t>
  </si>
  <si>
    <t>Original Loss Recovery Calculator</t>
  </si>
  <si>
    <t>Start Lots</t>
  </si>
  <si>
    <t>Zone Recovery Pips</t>
  </si>
  <si>
    <t>(Loss Pips for every trade)</t>
  </si>
  <si>
    <t>Zone Exit Pips</t>
  </si>
  <si>
    <t>(Win Pips at Exit Zone)</t>
  </si>
  <si>
    <t>Profit Pips</t>
  </si>
  <si>
    <t>(Added Win Pips)</t>
  </si>
  <si>
    <t>BUY</t>
  </si>
  <si>
    <t>SELL</t>
  </si>
  <si>
    <t>Trade</t>
  </si>
  <si>
    <t>Pips</t>
  </si>
  <si>
    <t>Next Trade</t>
  </si>
  <si>
    <t>No</t>
  </si>
  <si>
    <t>Loss</t>
  </si>
  <si>
    <t>Summe Loss</t>
  </si>
  <si>
    <t>LOTS</t>
  </si>
  <si>
    <t>Win/Order</t>
  </si>
  <si>
    <t>Loss/Order</t>
  </si>
  <si>
    <t>Buy</t>
  </si>
  <si>
    <t>Sell</t>
  </si>
  <si>
    <t>For every Buy/Sell trade:</t>
  </si>
  <si>
    <t>SL=</t>
  </si>
  <si>
    <t>TP=</t>
  </si>
  <si>
    <t>Zone Exit Pips + Profit Pips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</si>
</sst>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0"/>
    <numFmt numFmtId="167" formatCode="#,##0.00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b val="true"/>
      <sz val="13"/>
      <color rgb="FFFF3333"/>
      <name val="Arial"/>
      <family val="2"/>
    </font>
    <font>
      <b val="true"/>
      <sz val="10"/>
      <color rgb="FF009999"/>
      <name val="Arial"/>
      <family val="2"/>
    </font>
    <font>
      <b val="true"/>
      <sz val="10"/>
      <color rgb="FFFF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9900"/>
        <bgColor rgb="FF808000"/>
      </patternFill>
    </fill>
    <fill>
      <patternFill patternType="solid">
        <fgColor rgb="FF66FFFF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FFFF00"/>
        <bgColor rgb="FFCCFF00"/>
      </patternFill>
    </fill>
    <fill>
      <patternFill patternType="solid">
        <fgColor rgb="FFCC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999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CC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6</xdr:col>
      <xdr:colOff>90360</xdr:colOff>
      <xdr:row>30</xdr:row>
      <xdr:rowOff>153000</xdr:rowOff>
    </xdr:from>
    <xdr:to>
      <xdr:col>12</xdr:col>
      <xdr:colOff>36360</xdr:colOff>
      <xdr:row>47</xdr:row>
      <xdr:rowOff>145080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4640760" y="5072040"/>
          <a:ext cx="4894920" cy="27558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2.8"/>
  <cols>
    <col collapsed="false" hidden="false" max="1" min="1" style="0" width="11.5663265306122"/>
    <col collapsed="false" hidden="false" max="2" min="2" style="1" width="11.5204081632653"/>
    <col collapsed="false" hidden="false" max="3" min="3" style="1" width="13.5357142857143"/>
    <col collapsed="false" hidden="false" max="4" min="4" style="2" width="11.5204081632653"/>
    <col collapsed="false" hidden="false" max="5" min="5" style="0" width="12.4081632653061"/>
    <col collapsed="false" hidden="false" max="6" min="6" style="3" width="3.94387755102041"/>
    <col collapsed="false" hidden="false" max="7" min="7" style="0" width="11.5204081632653"/>
    <col collapsed="false" hidden="false" max="8" min="8" style="1" width="11.5204081632653"/>
    <col collapsed="false" hidden="false" max="9" min="9" style="0" width="12.5459183673469"/>
    <col collapsed="false" hidden="false" max="10" min="10" style="0" width="11.5204081632653"/>
    <col collapsed="false" hidden="false" max="12" min="11" style="1" width="11.5204081632653"/>
    <col collapsed="false" hidden="false" max="1025" min="13" style="0" width="11.5204081632653"/>
  </cols>
  <sheetData>
    <row r="1" s="4" customFormat="true" ht="16.15" hidden="false" customHeight="false" outlineLevel="0" collapsed="false">
      <c r="B1" s="5" t="s">
        <v>0</v>
      </c>
      <c r="C1" s="6"/>
      <c r="D1" s="7"/>
      <c r="F1" s="8"/>
      <c r="H1" s="5" t="s">
        <v>1</v>
      </c>
      <c r="I1" s="6"/>
      <c r="J1" s="7"/>
      <c r="K1" s="6"/>
      <c r="L1" s="6"/>
    </row>
    <row r="2" s="4" customFormat="true" ht="12.8" hidden="false" customHeight="false" outlineLevel="0" collapsed="false">
      <c r="B2" s="6"/>
      <c r="C2" s="6"/>
      <c r="D2" s="7"/>
      <c r="F2" s="8"/>
      <c r="H2" s="6"/>
      <c r="I2" s="6"/>
      <c r="J2" s="7"/>
      <c r="K2" s="6"/>
      <c r="L2" s="6"/>
    </row>
    <row r="3" s="4" customFormat="true" ht="12.8" hidden="false" customHeight="false" outlineLevel="0" collapsed="false">
      <c r="A3" s="9" t="s">
        <v>2</v>
      </c>
      <c r="B3" s="6"/>
      <c r="C3" s="10" t="n">
        <v>1</v>
      </c>
      <c r="D3" s="7"/>
      <c r="F3" s="8"/>
      <c r="G3" s="9" t="s">
        <v>2</v>
      </c>
      <c r="H3" s="6"/>
      <c r="I3" s="10" t="n">
        <v>1</v>
      </c>
      <c r="J3" s="7"/>
      <c r="K3" s="6"/>
      <c r="L3" s="6"/>
    </row>
    <row r="4" s="4" customFormat="true" ht="12.8" hidden="false" customHeight="false" outlineLevel="0" collapsed="false">
      <c r="A4" s="9" t="s">
        <v>3</v>
      </c>
      <c r="B4" s="6"/>
      <c r="C4" s="6" t="n">
        <v>50</v>
      </c>
      <c r="D4" s="11" t="s">
        <v>4</v>
      </c>
      <c r="F4" s="8"/>
      <c r="G4" s="9" t="s">
        <v>3</v>
      </c>
      <c r="H4" s="6"/>
      <c r="I4" s="6" t="n">
        <v>50</v>
      </c>
      <c r="J4" s="11" t="s">
        <v>4</v>
      </c>
      <c r="K4" s="6"/>
      <c r="L4" s="6"/>
    </row>
    <row r="5" s="4" customFormat="true" ht="12.8" hidden="false" customHeight="false" outlineLevel="0" collapsed="false">
      <c r="A5" s="9" t="s">
        <v>5</v>
      </c>
      <c r="B5" s="6"/>
      <c r="C5" s="6" t="n">
        <v>150</v>
      </c>
      <c r="D5" s="11" t="s">
        <v>6</v>
      </c>
      <c r="F5" s="8"/>
      <c r="G5" s="9" t="s">
        <v>5</v>
      </c>
      <c r="H5" s="6"/>
      <c r="I5" s="6" t="n">
        <v>150</v>
      </c>
      <c r="J5" s="11" t="s">
        <v>6</v>
      </c>
      <c r="K5" s="6"/>
      <c r="L5" s="6"/>
    </row>
    <row r="6" s="4" customFormat="true" ht="12.8" hidden="false" customHeight="false" outlineLevel="0" collapsed="false">
      <c r="A6" s="9" t="s">
        <v>7</v>
      </c>
      <c r="B6" s="6"/>
      <c r="C6" s="6" t="n">
        <v>10</v>
      </c>
      <c r="D6" s="11" t="s">
        <v>8</v>
      </c>
      <c r="F6" s="8"/>
      <c r="G6" s="9" t="s">
        <v>7</v>
      </c>
      <c r="H6" s="6"/>
      <c r="I6" s="6" t="n">
        <v>10</v>
      </c>
      <c r="J6" s="11" t="s">
        <v>8</v>
      </c>
      <c r="K6" s="6"/>
      <c r="L6" s="6"/>
    </row>
    <row r="7" s="4" customFormat="true" ht="12.8" hidden="false" customHeight="false" outlineLevel="0" collapsed="false">
      <c r="B7" s="6"/>
      <c r="C7" s="6"/>
      <c r="D7" s="7"/>
      <c r="F7" s="8"/>
      <c r="H7" s="6"/>
      <c r="I7" s="6"/>
      <c r="J7" s="7"/>
      <c r="K7" s="6"/>
      <c r="L7" s="6"/>
    </row>
    <row r="8" s="4" customFormat="true" ht="12.8" hidden="false" customHeight="false" outlineLevel="0" collapsed="false">
      <c r="B8" s="6"/>
      <c r="C8" s="6"/>
      <c r="D8" s="7"/>
      <c r="F8" s="8"/>
      <c r="H8" s="6"/>
      <c r="I8" s="6"/>
      <c r="J8" s="7"/>
      <c r="K8" s="12" t="s">
        <v>9</v>
      </c>
      <c r="L8" s="12"/>
      <c r="M8" s="13" t="s">
        <v>10</v>
      </c>
      <c r="N8" s="13"/>
    </row>
    <row r="9" s="4" customFormat="true" ht="12.8" hidden="false" customHeight="false" outlineLevel="0" collapsed="false">
      <c r="A9" s="4" t="s">
        <v>11</v>
      </c>
      <c r="B9" s="6" t="s">
        <v>12</v>
      </c>
      <c r="C9" s="6" t="s">
        <v>12</v>
      </c>
      <c r="D9" s="7" t="s">
        <v>13</v>
      </c>
      <c r="F9" s="8"/>
      <c r="G9" s="4" t="s">
        <v>11</v>
      </c>
      <c r="H9" s="6" t="s">
        <v>12</v>
      </c>
      <c r="I9" s="6"/>
      <c r="J9" s="7" t="s">
        <v>13</v>
      </c>
      <c r="K9" s="6" t="s">
        <v>12</v>
      </c>
      <c r="L9" s="6" t="s">
        <v>12</v>
      </c>
      <c r="M9" s="6" t="s">
        <v>12</v>
      </c>
      <c r="N9" s="6" t="s">
        <v>12</v>
      </c>
    </row>
    <row r="10" s="4" customFormat="true" ht="12.8" hidden="false" customHeight="false" outlineLevel="0" collapsed="false">
      <c r="A10" s="4" t="s">
        <v>14</v>
      </c>
      <c r="B10" s="6" t="s">
        <v>15</v>
      </c>
      <c r="C10" s="6" t="s">
        <v>16</v>
      </c>
      <c r="D10" s="7" t="s">
        <v>17</v>
      </c>
      <c r="F10" s="8"/>
      <c r="G10" s="4" t="s">
        <v>14</v>
      </c>
      <c r="H10" s="6" t="s">
        <v>15</v>
      </c>
      <c r="I10" s="6" t="s">
        <v>11</v>
      </c>
      <c r="J10" s="7" t="s">
        <v>17</v>
      </c>
      <c r="K10" s="6" t="s">
        <v>18</v>
      </c>
      <c r="L10" s="6" t="s">
        <v>19</v>
      </c>
      <c r="M10" s="6" t="s">
        <v>18</v>
      </c>
      <c r="N10" s="6" t="s">
        <v>19</v>
      </c>
    </row>
    <row r="11" customFormat="false" ht="12.8" hidden="false" customHeight="false" outlineLevel="0" collapsed="false">
      <c r="C11" s="1" t="n">
        <v>0</v>
      </c>
      <c r="D11" s="14" t="n">
        <f aca="false">$C$3</f>
        <v>1</v>
      </c>
      <c r="E11" s="15" t="s">
        <v>20</v>
      </c>
      <c r="I11" s="16" t="s">
        <v>20</v>
      </c>
      <c r="J11" s="17" t="n">
        <f aca="false">$I$3</f>
        <v>1</v>
      </c>
      <c r="K11" s="1" t="n">
        <f aca="false">($I$5)*J11</f>
        <v>150</v>
      </c>
      <c r="L11" s="1" t="n">
        <f aca="false">-($I$4+$I$5)*J11</f>
        <v>-200</v>
      </c>
    </row>
    <row r="12" customFormat="false" ht="12.8" hidden="false" customHeight="false" outlineLevel="0" collapsed="false">
      <c r="A12" s="0" t="n">
        <v>1</v>
      </c>
      <c r="B12" s="1" t="n">
        <f aca="false">$C$4*D11</f>
        <v>50</v>
      </c>
      <c r="C12" s="1" t="n">
        <f aca="false">C11+B12</f>
        <v>50</v>
      </c>
      <c r="D12" s="2" t="n">
        <f aca="false">(C12+$C$6)/$C$5</f>
        <v>0.4</v>
      </c>
      <c r="E12" s="15" t="s">
        <v>21</v>
      </c>
      <c r="G12" s="0" t="n">
        <v>1</v>
      </c>
      <c r="H12" s="1" t="n">
        <f aca="false">L11</f>
        <v>-200</v>
      </c>
      <c r="I12" s="16" t="s">
        <v>21</v>
      </c>
      <c r="J12" s="18" t="n">
        <f aca="false">(-H12+$I$6)/$I$5</f>
        <v>1.4</v>
      </c>
      <c r="K12" s="0"/>
      <c r="L12" s="0"/>
      <c r="M12" s="1" t="n">
        <f aca="false">J12*($I$5)</f>
        <v>210</v>
      </c>
      <c r="N12" s="1" t="n">
        <f aca="false">-($I$4+$I$5)*J12</f>
        <v>-280</v>
      </c>
    </row>
    <row r="13" customFormat="false" ht="12.8" hidden="false" customHeight="false" outlineLevel="0" collapsed="false">
      <c r="A13" s="0" t="n">
        <f aca="false">A12+1</f>
        <v>2</v>
      </c>
      <c r="B13" s="1" t="n">
        <f aca="false">$C$4*D12</f>
        <v>20</v>
      </c>
      <c r="C13" s="1" t="n">
        <f aca="false">C12+B13</f>
        <v>70</v>
      </c>
      <c r="D13" s="2" t="n">
        <f aca="false">(C13+$C$6)/$C$5</f>
        <v>0.533333333333333</v>
      </c>
      <c r="E13" s="15" t="s">
        <v>20</v>
      </c>
      <c r="G13" s="0" t="n">
        <f aca="false">G12+1</f>
        <v>2</v>
      </c>
      <c r="H13" s="1" t="n">
        <f aca="false">N12+K11</f>
        <v>-130</v>
      </c>
      <c r="I13" s="16" t="s">
        <v>20</v>
      </c>
      <c r="J13" s="18" t="n">
        <f aca="false">(-H13+$I$6)/$I$5</f>
        <v>0.933333333333333</v>
      </c>
      <c r="K13" s="1" t="n">
        <f aca="false">J13*($I$5)</f>
        <v>140</v>
      </c>
      <c r="L13" s="1" t="n">
        <f aca="false">-($I$4+$I$5)*J13</f>
        <v>-186.666666666667</v>
      </c>
    </row>
    <row r="14" customFormat="false" ht="12.8" hidden="false" customHeight="false" outlineLevel="0" collapsed="false">
      <c r="A14" s="0" t="n">
        <f aca="false">A13+1</f>
        <v>3</v>
      </c>
      <c r="B14" s="1" t="n">
        <f aca="false">$C$4*D13</f>
        <v>26.6666666666667</v>
      </c>
      <c r="C14" s="1" t="n">
        <f aca="false">C13+B14</f>
        <v>96.6666666666667</v>
      </c>
      <c r="D14" s="2" t="n">
        <f aca="false">(C14+$C$6)/$C$5</f>
        <v>0.711111111111111</v>
      </c>
      <c r="E14" s="15" t="s">
        <v>21</v>
      </c>
      <c r="G14" s="0" t="n">
        <f aca="false">G13+1</f>
        <v>3</v>
      </c>
      <c r="H14" s="1" t="n">
        <f aca="false">SUM(L$11:L13)+SUM(M$11:M13)</f>
        <v>-176.666666666667</v>
      </c>
      <c r="I14" s="16" t="s">
        <v>21</v>
      </c>
      <c r="J14" s="18" t="n">
        <f aca="false">(-H14+$I$6)/$I$5</f>
        <v>1.24444444444444</v>
      </c>
      <c r="M14" s="1" t="n">
        <f aca="false">J14*($I$5)</f>
        <v>186.666666666667</v>
      </c>
      <c r="N14" s="1" t="n">
        <f aca="false">-($I$4+$I$5)*J14</f>
        <v>-248.888888888889</v>
      </c>
    </row>
    <row r="15" customFormat="false" ht="12.8" hidden="false" customHeight="false" outlineLevel="0" collapsed="false">
      <c r="A15" s="0" t="n">
        <f aca="false">A14+1</f>
        <v>4</v>
      </c>
      <c r="B15" s="1" t="n">
        <f aca="false">$C$4*D14</f>
        <v>35.5555555555556</v>
      </c>
      <c r="C15" s="1" t="n">
        <f aca="false">C14+B15</f>
        <v>132.222222222222</v>
      </c>
      <c r="D15" s="2" t="n">
        <f aca="false">(C15+$C$6)/$C$5</f>
        <v>0.948148148148148</v>
      </c>
      <c r="E15" s="15" t="s">
        <v>20</v>
      </c>
      <c r="G15" s="0" t="n">
        <f aca="false">G14+1</f>
        <v>4</v>
      </c>
      <c r="H15" s="1" t="n">
        <f aca="false">SUM(N$11:N14)+SUM(K$11:K14)</f>
        <v>-238.888888888889</v>
      </c>
      <c r="I15" s="16" t="s">
        <v>20</v>
      </c>
      <c r="J15" s="18" t="n">
        <f aca="false">(-H15+$I$6)/$I$5</f>
        <v>1.65925925925926</v>
      </c>
      <c r="K15" s="1" t="n">
        <f aca="false">J15*($I$5)</f>
        <v>248.888888888889</v>
      </c>
      <c r="L15" s="1" t="n">
        <f aca="false">-($I$4+$I$5)*J15</f>
        <v>-331.851851851852</v>
      </c>
    </row>
    <row r="16" customFormat="false" ht="12.8" hidden="false" customHeight="false" outlineLevel="0" collapsed="false">
      <c r="A16" s="0" t="n">
        <f aca="false">A15+1</f>
        <v>5</v>
      </c>
      <c r="B16" s="1" t="n">
        <f aca="false">$C$4*D15</f>
        <v>47.4074074074074</v>
      </c>
      <c r="C16" s="1" t="n">
        <f aca="false">C15+B16</f>
        <v>179.62962962963</v>
      </c>
      <c r="D16" s="2" t="n">
        <f aca="false">(C16+$C$6)/$C$5</f>
        <v>1.2641975308642</v>
      </c>
      <c r="E16" s="15" t="s">
        <v>21</v>
      </c>
      <c r="G16" s="0" t="n">
        <f aca="false">G15+1</f>
        <v>5</v>
      </c>
      <c r="H16" s="1" t="n">
        <f aca="false">SUM(L$11:L15)+SUM(M$11:M15)</f>
        <v>-321.851851851852</v>
      </c>
      <c r="I16" s="16" t="s">
        <v>21</v>
      </c>
      <c r="J16" s="18" t="n">
        <f aca="false">(-H16+$I$6)/$I$5</f>
        <v>2.21234567901235</v>
      </c>
      <c r="M16" s="1" t="n">
        <f aca="false">J16*($I$5)</f>
        <v>331.851851851852</v>
      </c>
      <c r="N16" s="1" t="n">
        <f aca="false">-($I$4+$I$5)*J16</f>
        <v>-442.469135802469</v>
      </c>
    </row>
    <row r="17" customFormat="false" ht="12.8" hidden="false" customHeight="false" outlineLevel="0" collapsed="false">
      <c r="A17" s="0" t="n">
        <f aca="false">A16+1</f>
        <v>6</v>
      </c>
      <c r="B17" s="1" t="n">
        <f aca="false">$C$4*D16</f>
        <v>63.2098765432099</v>
      </c>
      <c r="C17" s="1" t="n">
        <f aca="false">C16+B17</f>
        <v>242.83950617284</v>
      </c>
      <c r="D17" s="2" t="n">
        <f aca="false">(C17+$C$6)/$C$5</f>
        <v>1.68559670781893</v>
      </c>
      <c r="E17" s="15" t="s">
        <v>20</v>
      </c>
      <c r="G17" s="0" t="n">
        <f aca="false">G16+1</f>
        <v>6</v>
      </c>
      <c r="H17" s="1" t="n">
        <f aca="false">SUM(N$11:N16)+SUM(K$11:K16)</f>
        <v>-432.469135802469</v>
      </c>
      <c r="I17" s="16" t="s">
        <v>20</v>
      </c>
      <c r="J17" s="18" t="n">
        <f aca="false">(-H17+$I$6)/$I$5</f>
        <v>2.94979423868313</v>
      </c>
      <c r="K17" s="1" t="n">
        <f aca="false">J17*($I$5)</f>
        <v>442.469135802469</v>
      </c>
      <c r="L17" s="1" t="n">
        <f aca="false">-($I$4+$I$5)*J17</f>
        <v>-589.958847736625</v>
      </c>
    </row>
    <row r="18" customFormat="false" ht="12.8" hidden="false" customHeight="false" outlineLevel="0" collapsed="false">
      <c r="A18" s="0" t="n">
        <f aca="false">A17+1</f>
        <v>7</v>
      </c>
      <c r="B18" s="1" t="n">
        <f aca="false">$C$4*D17</f>
        <v>84.2798353909465</v>
      </c>
      <c r="C18" s="1" t="n">
        <f aca="false">C17+B18</f>
        <v>327.119341563786</v>
      </c>
      <c r="D18" s="2" t="n">
        <f aca="false">(C18+$C$6)/$C$5</f>
        <v>2.24746227709191</v>
      </c>
      <c r="E18" s="15" t="s">
        <v>21</v>
      </c>
      <c r="G18" s="0" t="n">
        <f aca="false">G17+1</f>
        <v>7</v>
      </c>
      <c r="H18" s="1" t="n">
        <f aca="false">SUM(L$11:L17)+SUM(M$11:M17)</f>
        <v>-579.958847736625</v>
      </c>
      <c r="I18" s="16" t="s">
        <v>21</v>
      </c>
      <c r="J18" s="2" t="n">
        <f aca="false">(-H18+$I$6)/$I$5</f>
        <v>3.93305898491084</v>
      </c>
      <c r="M18" s="1" t="n">
        <f aca="false">J18*($I$5)</f>
        <v>589.958847736625</v>
      </c>
      <c r="N18" s="1" t="n">
        <f aca="false">-($I$4+$I$5)*J18</f>
        <v>-786.611796982167</v>
      </c>
    </row>
    <row r="19" customFormat="false" ht="12.8" hidden="false" customHeight="false" outlineLevel="0" collapsed="false">
      <c r="A19" s="0" t="n">
        <f aca="false">A18+1</f>
        <v>8</v>
      </c>
      <c r="B19" s="1" t="n">
        <f aca="false">$C$4*D18</f>
        <v>112.373113854595</v>
      </c>
      <c r="C19" s="1" t="n">
        <f aca="false">C18+B19</f>
        <v>439.492455418381</v>
      </c>
      <c r="D19" s="2" t="n">
        <f aca="false">(C19+$C$6)/$C$5</f>
        <v>2.99661636945588</v>
      </c>
      <c r="E19" s="15" t="s">
        <v>20</v>
      </c>
      <c r="G19" s="0" t="n">
        <f aca="false">G18+1</f>
        <v>8</v>
      </c>
      <c r="H19" s="1" t="n">
        <f aca="false">SUM(N$11:N18)+SUM(K$11:K18)</f>
        <v>-776.611796982167</v>
      </c>
      <c r="I19" s="16" t="s">
        <v>20</v>
      </c>
      <c r="J19" s="2" t="n">
        <f aca="false">(-H19+$I$6)/$I$5</f>
        <v>5.24407864654778</v>
      </c>
      <c r="K19" s="1" t="n">
        <f aca="false">J19*($I$5)</f>
        <v>786.611796982167</v>
      </c>
      <c r="L19" s="1" t="n">
        <f aca="false">-($I$4+$I$5)*J19</f>
        <v>-1048.81572930956</v>
      </c>
    </row>
    <row r="20" customFormat="false" ht="12.8" hidden="false" customHeight="false" outlineLevel="0" collapsed="false">
      <c r="A20" s="0" t="n">
        <f aca="false">A19+1</f>
        <v>9</v>
      </c>
      <c r="B20" s="1" t="n">
        <f aca="false">$C$4*D19</f>
        <v>149.830818472794</v>
      </c>
      <c r="C20" s="1" t="n">
        <f aca="false">C19+B20</f>
        <v>589.323273891175</v>
      </c>
      <c r="D20" s="2" t="n">
        <f aca="false">(C20+$C$6)/$C$5</f>
        <v>3.99548849260783</v>
      </c>
      <c r="E20" s="15" t="s">
        <v>21</v>
      </c>
      <c r="G20" s="0" t="n">
        <f aca="false">G19+1</f>
        <v>9</v>
      </c>
      <c r="H20" s="1" t="n">
        <f aca="false">SUM(L$11:L19)+SUM(M$11:M19)</f>
        <v>-1038.81572930956</v>
      </c>
      <c r="I20" s="16" t="s">
        <v>21</v>
      </c>
      <c r="J20" s="2" t="n">
        <f aca="false">(-H20+$I$6)/$I$5</f>
        <v>6.99210486206371</v>
      </c>
      <c r="M20" s="1" t="n">
        <f aca="false">J20*($I$5)</f>
        <v>1048.81572930956</v>
      </c>
      <c r="N20" s="1" t="n">
        <f aca="false">-($I$4+$I$5)*J20</f>
        <v>-1398.42097241274</v>
      </c>
    </row>
    <row r="21" customFormat="false" ht="12.8" hidden="false" customHeight="false" outlineLevel="0" collapsed="false">
      <c r="A21" s="0" t="n">
        <f aca="false">A20+1</f>
        <v>10</v>
      </c>
      <c r="B21" s="1" t="n">
        <f aca="false">$C$4*D20</f>
        <v>199.774424630392</v>
      </c>
      <c r="C21" s="1" t="n">
        <f aca="false">C20+B21</f>
        <v>789.097698521567</v>
      </c>
      <c r="D21" s="2" t="n">
        <f aca="false">(C21+$C$6)/$C$5</f>
        <v>5.32731799014378</v>
      </c>
      <c r="E21" s="15" t="s">
        <v>20</v>
      </c>
      <c r="G21" s="0" t="n">
        <f aca="false">G20+1</f>
        <v>10</v>
      </c>
      <c r="H21" s="1" t="n">
        <f aca="false">SUM(N$11:N20)+SUM(K$11:K20)</f>
        <v>-1388.42097241274</v>
      </c>
      <c r="I21" s="16" t="s">
        <v>20</v>
      </c>
      <c r="J21" s="2" t="n">
        <f aca="false">(-H21+$I$6)/$I$5</f>
        <v>9.32280648275161</v>
      </c>
      <c r="K21" s="1" t="n">
        <f aca="false">J21*($I$5)</f>
        <v>1398.42097241274</v>
      </c>
      <c r="L21" s="1" t="n">
        <f aca="false">-($I$4+$I$5)*J21</f>
        <v>-1864.56129655032</v>
      </c>
    </row>
    <row r="22" customFormat="false" ht="12.8" hidden="false" customHeight="false" outlineLevel="0" collapsed="false">
      <c r="A22" s="0" t="n">
        <f aca="false">A21+1</f>
        <v>11</v>
      </c>
      <c r="B22" s="1" t="n">
        <f aca="false">$C$4*D21</f>
        <v>266.365899507189</v>
      </c>
      <c r="C22" s="1" t="n">
        <f aca="false">C21+B22</f>
        <v>1055.46359802876</v>
      </c>
      <c r="D22" s="2" t="n">
        <f aca="false">(C22+$C$6)/$C$5</f>
        <v>7.10309065352504</v>
      </c>
      <c r="E22" s="15" t="s">
        <v>21</v>
      </c>
      <c r="G22" s="0" t="n">
        <f aca="false">G21+1</f>
        <v>11</v>
      </c>
      <c r="H22" s="1" t="n">
        <f aca="false">SUM(L$11:L21)+SUM(M$11:M21)</f>
        <v>-1854.56129655032</v>
      </c>
      <c r="I22" s="16" t="s">
        <v>21</v>
      </c>
      <c r="J22" s="2" t="n">
        <f aca="false">(-H22+$I$6)/$I$5</f>
        <v>12.4304086436688</v>
      </c>
      <c r="M22" s="1" t="n">
        <f aca="false">J22*($I$5)</f>
        <v>1864.56129655032</v>
      </c>
      <c r="N22" s="1" t="n">
        <f aca="false">-($I$4+$I$5)*J22</f>
        <v>-2486.08172873376</v>
      </c>
    </row>
    <row r="23" customFormat="false" ht="12.8" hidden="false" customHeight="false" outlineLevel="0" collapsed="false">
      <c r="A23" s="0" t="n">
        <f aca="false">A22+1</f>
        <v>12</v>
      </c>
      <c r="B23" s="1" t="n">
        <f aca="false">$C$4*D22</f>
        <v>355.154532676252</v>
      </c>
      <c r="C23" s="1" t="n">
        <f aca="false">C22+B23</f>
        <v>1410.61813070501</v>
      </c>
      <c r="D23" s="2" t="n">
        <f aca="false">(C23+$C$6)/$C$5</f>
        <v>9.47078753803338</v>
      </c>
      <c r="E23" s="15" t="s">
        <v>20</v>
      </c>
      <c r="G23" s="0" t="n">
        <f aca="false">G22+1</f>
        <v>12</v>
      </c>
      <c r="H23" s="1" t="n">
        <f aca="false">SUM(N$11:N22)+SUM(K$11:K22)</f>
        <v>-2476.08172873376</v>
      </c>
      <c r="I23" s="16" t="s">
        <v>20</v>
      </c>
      <c r="J23" s="2" t="n">
        <f aca="false">(-H23+$I$6)/$I$5</f>
        <v>16.5738781915584</v>
      </c>
      <c r="K23" s="1" t="n">
        <f aca="false">J23*($I$5)</f>
        <v>2486.08172873376</v>
      </c>
      <c r="L23" s="1" t="n">
        <f aca="false">-($I$4+$I$5)*J23</f>
        <v>-3314.77563831168</v>
      </c>
    </row>
    <row r="24" customFormat="false" ht="12.8" hidden="false" customHeight="false" outlineLevel="0" collapsed="false">
      <c r="A24" s="0" t="n">
        <f aca="false">A23+1</f>
        <v>13</v>
      </c>
      <c r="B24" s="1" t="n">
        <f aca="false">$C$4*D23</f>
        <v>473.539376901669</v>
      </c>
      <c r="C24" s="1" t="n">
        <f aca="false">C23+B24</f>
        <v>1884.15750760668</v>
      </c>
      <c r="D24" s="2" t="n">
        <f aca="false">(C24+$C$6)/$C$5</f>
        <v>12.6277167173778</v>
      </c>
      <c r="E24" s="15" t="s">
        <v>21</v>
      </c>
      <c r="G24" s="0" t="n">
        <f aca="false">G23+1</f>
        <v>13</v>
      </c>
      <c r="H24" s="1" t="n">
        <f aca="false">SUM(L$11:L23)+SUM(M$11:M23)</f>
        <v>-3304.77563831168</v>
      </c>
      <c r="I24" s="16" t="s">
        <v>21</v>
      </c>
      <c r="J24" s="2" t="n">
        <f aca="false">(-H24+$I$6)/$I$5</f>
        <v>22.0985042554112</v>
      </c>
      <c r="M24" s="1" t="n">
        <f aca="false">J24*($I$5)</f>
        <v>3314.77563831168</v>
      </c>
      <c r="N24" s="1" t="n">
        <f aca="false">-($I$4+$I$5)*J24</f>
        <v>-4419.70085108224</v>
      </c>
    </row>
    <row r="25" customFormat="false" ht="12.8" hidden="false" customHeight="false" outlineLevel="0" collapsed="false">
      <c r="A25" s="0" t="n">
        <f aca="false">A24+1</f>
        <v>14</v>
      </c>
      <c r="B25" s="1" t="n">
        <f aca="false">$C$4*D24</f>
        <v>631.385835868892</v>
      </c>
      <c r="C25" s="1" t="n">
        <f aca="false">C24+B25</f>
        <v>2515.54334347557</v>
      </c>
      <c r="D25" s="2" t="n">
        <f aca="false">(C25+$C$6)/$C$5</f>
        <v>16.8369556231705</v>
      </c>
      <c r="E25" s="15" t="s">
        <v>20</v>
      </c>
      <c r="G25" s="0" t="n">
        <f aca="false">G24+1</f>
        <v>14</v>
      </c>
      <c r="H25" s="1" t="n">
        <f aca="false">SUM(N$11:N24)+SUM(K$11:K24)</f>
        <v>-4409.70085108224</v>
      </c>
      <c r="I25" s="16" t="s">
        <v>20</v>
      </c>
      <c r="J25" s="2" t="n">
        <f aca="false">(-H25+$I$6)/$I$5</f>
        <v>29.4646723405483</v>
      </c>
      <c r="K25" s="1" t="n">
        <f aca="false">J25*($I$5)</f>
        <v>4419.70085108224</v>
      </c>
      <c r="L25" s="1" t="n">
        <f aca="false">-($I$4+$I$5)*J25</f>
        <v>-5892.93446810966</v>
      </c>
    </row>
    <row r="26" customFormat="false" ht="12.8" hidden="false" customHeight="false" outlineLevel="0" collapsed="false">
      <c r="A26" s="19" t="n">
        <f aca="false">A25+1</f>
        <v>15</v>
      </c>
      <c r="B26" s="20" t="n">
        <f aca="false">$C$4*D25</f>
        <v>841.847781158523</v>
      </c>
      <c r="C26" s="20" t="n">
        <f aca="false">C25+B26</f>
        <v>3357.39112463409</v>
      </c>
      <c r="D26" s="18" t="n">
        <f aca="false">(C26+$C$6)/$C$5</f>
        <v>22.4492741642273</v>
      </c>
      <c r="E26" s="21" t="s">
        <v>21</v>
      </c>
      <c r="G26" s="19" t="n">
        <f aca="false">G25+1</f>
        <v>15</v>
      </c>
      <c r="H26" s="20" t="n">
        <f aca="false">SUM(L$11:L25)+SUM(M$11:M25)</f>
        <v>-5882.93446810966</v>
      </c>
      <c r="I26" s="22" t="s">
        <v>21</v>
      </c>
      <c r="J26" s="18" t="n">
        <f aca="false">(-H26+$I$6)/$I$5</f>
        <v>39.2862297873977</v>
      </c>
      <c r="K26" s="20"/>
      <c r="L26" s="20"/>
      <c r="M26" s="20" t="n">
        <f aca="false">J26*($I$5)</f>
        <v>5892.93446810966</v>
      </c>
      <c r="N26" s="20" t="n">
        <f aca="false">-($I$4+$I$5)*J26</f>
        <v>-7857.24595747955</v>
      </c>
    </row>
    <row r="27" customFormat="false" ht="12.8" hidden="false" customHeight="false" outlineLevel="0" collapsed="false">
      <c r="A27" s="0" t="n">
        <f aca="false">A26+1</f>
        <v>16</v>
      </c>
      <c r="B27" s="1" t="n">
        <f aca="false">$C$4*D26</f>
        <v>1122.46370821136</v>
      </c>
      <c r="C27" s="1" t="n">
        <f aca="false">C26+B27</f>
        <v>4479.85483284546</v>
      </c>
      <c r="D27" s="2" t="n">
        <f aca="false">(C27+$C$6)/$C$5</f>
        <v>29.932365552303</v>
      </c>
      <c r="E27" s="15" t="s">
        <v>20</v>
      </c>
      <c r="G27" s="0" t="n">
        <f aca="false">G26+1</f>
        <v>16</v>
      </c>
      <c r="H27" s="1" t="n">
        <f aca="false">SUM(N$11:N26)+SUM(K$11:K26)</f>
        <v>-7847.24595747954</v>
      </c>
      <c r="I27" s="16" t="s">
        <v>20</v>
      </c>
      <c r="J27" s="2" t="n">
        <f aca="false">(-H27+$I$6)/$I$5</f>
        <v>52.3816397165303</v>
      </c>
      <c r="K27" s="1" t="n">
        <f aca="false">J27*($I$5)</f>
        <v>7857.24595747955</v>
      </c>
      <c r="L27" s="1" t="n">
        <f aca="false">-($I$4+$I$5)*J27</f>
        <v>-10476.3279433061</v>
      </c>
    </row>
    <row r="28" customFormat="false" ht="12.8" hidden="false" customHeight="false" outlineLevel="0" collapsed="false">
      <c r="A28" s="0" t="n">
        <f aca="false">A27+1</f>
        <v>17</v>
      </c>
      <c r="B28" s="1" t="n">
        <f aca="false">$C$4*D27</f>
        <v>1496.61827761515</v>
      </c>
      <c r="C28" s="1" t="n">
        <f aca="false">C27+B28</f>
        <v>5976.47311046061</v>
      </c>
      <c r="D28" s="2" t="n">
        <f aca="false">(C28+$C$6)/$C$5</f>
        <v>39.9098207364041</v>
      </c>
      <c r="E28" s="15" t="s">
        <v>21</v>
      </c>
      <c r="G28" s="0" t="n">
        <f aca="false">G27+1</f>
        <v>17</v>
      </c>
      <c r="H28" s="1" t="n">
        <f aca="false">SUM(L$11:L27)+SUM(M$11:M27)</f>
        <v>-10466.3279433061</v>
      </c>
      <c r="I28" s="16" t="s">
        <v>21</v>
      </c>
      <c r="J28" s="2" t="n">
        <f aca="false">(-H28+$I$6)/$I$5</f>
        <v>69.8421862887071</v>
      </c>
      <c r="M28" s="1" t="n">
        <f aca="false">J28*($I$5)</f>
        <v>10476.3279433061</v>
      </c>
      <c r="N28" s="1" t="n">
        <f aca="false">-($I$4+$I$5)*J28</f>
        <v>-13968.4372577414</v>
      </c>
    </row>
    <row r="29" customFormat="false" ht="12.8" hidden="false" customHeight="false" outlineLevel="0" collapsed="false">
      <c r="A29" s="0" t="n">
        <f aca="false">A28+1</f>
        <v>18</v>
      </c>
      <c r="B29" s="1" t="n">
        <f aca="false">$C$4*D28</f>
        <v>1995.4910368202</v>
      </c>
      <c r="C29" s="1" t="n">
        <f aca="false">C28+B29</f>
        <v>7971.96414728081</v>
      </c>
      <c r="D29" s="2" t="n">
        <f aca="false">(C29+$C$6)/$C$5</f>
        <v>53.2130943152054</v>
      </c>
      <c r="E29" s="15" t="s">
        <v>20</v>
      </c>
      <c r="G29" s="0" t="n">
        <f aca="false">G28+1</f>
        <v>18</v>
      </c>
      <c r="H29" s="1" t="n">
        <f aca="false">SUM(N$11:N28)+SUM(K$11:K28)</f>
        <v>-13958.4372577414</v>
      </c>
      <c r="I29" s="16" t="s">
        <v>20</v>
      </c>
      <c r="J29" s="2" t="n">
        <f aca="false">(-H29+$I$6)/$I$5</f>
        <v>93.1229150516094</v>
      </c>
      <c r="K29" s="1" t="n">
        <f aca="false">J29*($I$5)</f>
        <v>13968.4372577414</v>
      </c>
      <c r="L29" s="1" t="n">
        <f aca="false">-($I$4+$I$5)*J29</f>
        <v>-18624.5830103219</v>
      </c>
    </row>
    <row r="30" customFormat="false" ht="12.8" hidden="false" customHeight="false" outlineLevel="0" collapsed="false">
      <c r="A30" s="0" t="n">
        <f aca="false">A29+1</f>
        <v>19</v>
      </c>
      <c r="B30" s="1" t="n">
        <f aca="false">$C$4*D29</f>
        <v>2660.65471576027</v>
      </c>
      <c r="C30" s="1" t="n">
        <f aca="false">C29+B30</f>
        <v>10632.6188630411</v>
      </c>
      <c r="D30" s="2" t="n">
        <f aca="false">(C30+$C$6)/$C$5</f>
        <v>70.9507924202739</v>
      </c>
      <c r="E30" s="15" t="s">
        <v>21</v>
      </c>
      <c r="G30" s="0" t="n">
        <f aca="false">G29+1</f>
        <v>19</v>
      </c>
      <c r="H30" s="1" t="n">
        <f aca="false">SUM(L$11:L29)+SUM(M$11:M29)</f>
        <v>-18614.5830103219</v>
      </c>
      <c r="I30" s="16" t="s">
        <v>21</v>
      </c>
      <c r="J30" s="2" t="n">
        <f aca="false">(-H30+$I$6)/$I$5</f>
        <v>124.163886735479</v>
      </c>
      <c r="M30" s="1" t="n">
        <f aca="false">J30*($I$5)</f>
        <v>18624.5830103219</v>
      </c>
      <c r="N30" s="1" t="n">
        <f aca="false">-($I$4+$I$5)*J30</f>
        <v>-24832.7773470958</v>
      </c>
    </row>
    <row r="31" customFormat="false" ht="12.8" hidden="false" customHeight="false" outlineLevel="0" collapsed="false">
      <c r="A31" s="0" t="n">
        <f aca="false">A30+1</f>
        <v>20</v>
      </c>
      <c r="B31" s="1" t="n">
        <f aca="false">$C$4*D30</f>
        <v>3547.53962101369</v>
      </c>
      <c r="C31" s="1" t="n">
        <f aca="false">C30+B31</f>
        <v>14180.1584840548</v>
      </c>
      <c r="D31" s="2" t="n">
        <f aca="false">(C31+$C$6)/$C$5</f>
        <v>94.6010565603652</v>
      </c>
      <c r="E31" s="15" t="s">
        <v>20</v>
      </c>
      <c r="G31" s="0" t="n">
        <f aca="false">G30+1</f>
        <v>20</v>
      </c>
      <c r="H31" s="1" t="n">
        <f aca="false">SUM(N$11:N30)+SUM(K$11:K30)</f>
        <v>-24822.7773470958</v>
      </c>
      <c r="I31" s="16" t="s">
        <v>20</v>
      </c>
      <c r="J31" s="2" t="n">
        <f aca="false">(-H31+$I$6)/$I$5</f>
        <v>165.551848980639</v>
      </c>
      <c r="K31" s="1" t="n">
        <f aca="false">J31*($I$5)</f>
        <v>24832.7773470958</v>
      </c>
      <c r="L31" s="1" t="n">
        <f aca="false">-($I$4+$I$5)*J31</f>
        <v>-33110.3697961278</v>
      </c>
    </row>
    <row r="33" customFormat="false" ht="12.8" hidden="false" customHeight="false" outlineLevel="0" collapsed="false">
      <c r="A33" s="23" t="s">
        <v>22</v>
      </c>
      <c r="B33" s="24"/>
      <c r="C33" s="24"/>
    </row>
    <row r="34" customFormat="false" ht="12.8" hidden="false" customHeight="false" outlineLevel="0" collapsed="false">
      <c r="A34" s="23"/>
      <c r="B34" s="24"/>
      <c r="C34" s="24"/>
    </row>
    <row r="35" customFormat="false" ht="12.8" hidden="false" customHeight="false" outlineLevel="0" collapsed="false">
      <c r="A35" s="25" t="s">
        <v>23</v>
      </c>
      <c r="B35" s="24" t="s">
        <v>3</v>
      </c>
      <c r="C35" s="24"/>
    </row>
    <row r="36" customFormat="false" ht="12.8" hidden="false" customHeight="false" outlineLevel="0" collapsed="false">
      <c r="A36" s="25" t="s">
        <v>24</v>
      </c>
      <c r="B36" s="24" t="s">
        <v>25</v>
      </c>
      <c r="C36" s="24"/>
    </row>
  </sheetData>
  <mergeCells count="2">
    <mergeCell ref="K8:L8"/>
    <mergeCell ref="M8:N8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2.8"/>
  <cols>
    <col collapsed="false" hidden="false" max="1" min="1" style="0" width="11.5663265306122"/>
    <col collapsed="false" hidden="false" max="1025" min="2" style="0" width="11.5204081632653"/>
  </cols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2.8"/>
  <cols>
    <col collapsed="false" hidden="false" max="1" min="1" style="0" width="11.5663265306122"/>
    <col collapsed="false" hidden="false" max="1025" min="2" style="0" width="11.5204081632653"/>
  </cols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179</TotalTime>
  <Application>LibreOffice/5.0.1.2$Windows_x86 LibreOffice_project/81898c9f5c0d43f3473ba111d7b351050be20261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2009-04-16T11:32:48Z</dcterms:created>
  <dc:language>de-DE</dc:language>
  <dcterms:modified xsi:type="dcterms:W3CDTF">2018-02-17T18:37:35Z</dcterms:modified>
  <cp:revision>10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