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1000" activeTab="8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Projections" sheetId="279" r:id="rId10"/>
    <sheet name="Template" sheetId="286" r:id="rId11"/>
  </sheets>
  <calcPr calcId="124519"/>
</workbook>
</file>

<file path=xl/calcChain.xml><?xml version="1.0" encoding="utf-8"?>
<calcChain xmlns="http://schemas.openxmlformats.org/spreadsheetml/2006/main">
  <c r="F133" i="262"/>
  <c r="C5" i="286"/>
  <c r="D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/>
  <c r="F4" s="1"/>
  <c r="E4" i="285"/>
  <c r="D4"/>
  <c r="F4" s="1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H32" i="281"/>
  <c r="D32"/>
  <c r="H17"/>
  <c r="D17"/>
  <c r="J32"/>
  <c r="J40" i="280"/>
  <c r="D40"/>
  <c r="J44" i="277"/>
  <c r="D44"/>
  <c r="J44" i="273"/>
  <c r="D44"/>
  <c r="C133" i="262"/>
  <c r="C44" i="276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J31" i="281"/>
  <c r="J30"/>
  <c r="J29"/>
  <c r="D31"/>
  <c r="D30"/>
  <c r="D29"/>
  <c r="J39" i="280"/>
  <c r="J35"/>
  <c r="J36"/>
  <c r="J37"/>
  <c r="J34"/>
  <c r="D39"/>
  <c r="D37"/>
  <c r="D36"/>
  <c r="J42" i="277"/>
  <c r="J41"/>
  <c r="J40"/>
  <c r="J39"/>
  <c r="J42" i="273"/>
  <c r="J41"/>
  <c r="J40"/>
  <c r="D41" i="277"/>
  <c r="D40"/>
  <c r="D42" i="273"/>
  <c r="D41"/>
  <c r="D40"/>
  <c r="C131" i="262"/>
  <c r="C130"/>
  <c r="C129"/>
  <c r="C40" i="276"/>
  <c r="F39"/>
  <c r="D10" i="283"/>
  <c r="D25" i="282"/>
  <c r="J27" i="281"/>
  <c r="D27"/>
  <c r="D35" i="280"/>
  <c r="D39" i="277"/>
  <c r="J39" i="273"/>
  <c r="D39"/>
  <c r="C128" i="262"/>
  <c r="C39" i="276"/>
  <c r="D9" i="283"/>
  <c r="D24" i="282"/>
  <c r="E26" i="281"/>
  <c r="J26"/>
  <c r="D26"/>
  <c r="D34" i="280"/>
  <c r="J37" i="277"/>
  <c r="D37"/>
  <c r="J37" i="273"/>
  <c r="D37"/>
  <c r="C126" i="262"/>
  <c r="C37" i="276"/>
  <c r="D7" i="283"/>
  <c r="D22" i="282"/>
  <c r="D25" i="281"/>
  <c r="D32" i="280"/>
  <c r="D36" i="277"/>
  <c r="D36" i="273"/>
  <c r="C125" i="262"/>
  <c r="C36" i="276"/>
  <c r="J36" i="277"/>
  <c r="J25" i="281"/>
  <c r="J7" i="283"/>
  <c r="E22" i="282"/>
  <c r="E32" i="280"/>
  <c r="J36" i="273"/>
  <c r="C6" i="286" l="1"/>
  <c r="F5"/>
  <c r="E5"/>
  <c r="I5" s="1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24" i="281"/>
  <c r="D24"/>
  <c r="D31" i="280"/>
  <c r="J31"/>
  <c r="D35" i="277"/>
  <c r="J34"/>
  <c r="J35" i="273"/>
  <c r="D35"/>
  <c r="C124" i="262"/>
  <c r="J20" i="282"/>
  <c r="D20"/>
  <c r="J22" i="281"/>
  <c r="D22"/>
  <c r="J34" i="273"/>
  <c r="E123" i="262"/>
  <c r="J30" i="280"/>
  <c r="D30"/>
  <c r="D34" i="277"/>
  <c r="D34" i="273"/>
  <c r="C123" i="262"/>
  <c r="B124" s="1"/>
  <c r="D4" i="279"/>
  <c r="J4" i="282"/>
  <c r="D4" i="283"/>
  <c r="C5" s="1"/>
  <c r="D5" s="1"/>
  <c r="J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19" i="281"/>
  <c r="D26" i="280"/>
  <c r="D30" i="277"/>
  <c r="D30" i="273"/>
  <c r="J30" s="1"/>
  <c r="J30" i="277"/>
  <c r="J29"/>
  <c r="J29" i="273"/>
  <c r="D6" i="286" l="1"/>
  <c r="E6"/>
  <c r="I6" s="1"/>
  <c r="D5" i="285"/>
  <c r="E5"/>
  <c r="I5" s="1"/>
  <c r="E5" i="283"/>
  <c r="J4"/>
  <c r="D124" i="262"/>
  <c r="F4" i="283"/>
  <c r="I5"/>
  <c r="C6"/>
  <c r="D6" s="1"/>
  <c r="J6" s="1"/>
  <c r="D15" i="282"/>
  <c r="D25" i="280"/>
  <c r="D29" i="277"/>
  <c r="D29" i="273"/>
  <c r="F110" i="262"/>
  <c r="J14" i="282"/>
  <c r="D14"/>
  <c r="D16" i="281"/>
  <c r="D24" i="280"/>
  <c r="J27" i="277"/>
  <c r="D27"/>
  <c r="J27" i="273"/>
  <c r="D27"/>
  <c r="E14" i="282"/>
  <c r="E16" i="281"/>
  <c r="E24" i="280"/>
  <c r="E27" i="277"/>
  <c r="E27" i="273"/>
  <c r="F6" i="286" l="1"/>
  <c r="C7"/>
  <c r="F5" i="285"/>
  <c r="C6"/>
  <c r="E6" i="283"/>
  <c r="I6" s="1"/>
  <c r="F5"/>
  <c r="J12" i="282"/>
  <c r="D12"/>
  <c r="D15" i="281"/>
  <c r="D22" i="280"/>
  <c r="J26" i="273"/>
  <c r="J26" i="277"/>
  <c r="D26"/>
  <c r="D26" i="273"/>
  <c r="J11" i="282"/>
  <c r="D11"/>
  <c r="D14" i="281"/>
  <c r="J21" i="280"/>
  <c r="D21"/>
  <c r="J25" i="277"/>
  <c r="D25"/>
  <c r="J25" i="273"/>
  <c r="D25"/>
  <c r="J10" i="282"/>
  <c r="D10"/>
  <c r="J12" i="281"/>
  <c r="D12"/>
  <c r="J24" i="273"/>
  <c r="J20" i="280"/>
  <c r="J19"/>
  <c r="D20"/>
  <c r="J24" i="277"/>
  <c r="D24"/>
  <c r="D24" i="273"/>
  <c r="H17" i="277"/>
  <c r="J9" i="282"/>
  <c r="D9"/>
  <c r="J10" i="281"/>
  <c r="J11"/>
  <c r="D11"/>
  <c r="D19" i="280"/>
  <c r="J22" i="273"/>
  <c r="D22"/>
  <c r="D7" i="286" l="1"/>
  <c r="E7"/>
  <c r="I7" s="1"/>
  <c r="D6" i="285"/>
  <c r="E6"/>
  <c r="I6" s="1"/>
  <c r="C7" i="283"/>
  <c r="F6"/>
  <c r="J21" i="273"/>
  <c r="J20"/>
  <c r="J7" i="282"/>
  <c r="D7"/>
  <c r="D10" i="281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9" i="286" l="1"/>
  <c r="F7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9" i="286" l="1"/>
  <c r="E9"/>
  <c r="I9" s="1"/>
  <c r="D7" i="285"/>
  <c r="F7" s="1"/>
  <c r="E7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9" i="286" l="1"/>
  <c r="C10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10" i="286" l="1"/>
  <c r="E10"/>
  <c r="I10" s="1"/>
  <c r="D9" i="285"/>
  <c r="E9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1" i="286" l="1"/>
  <c r="F10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D11" i="286" l="1"/>
  <c r="E11"/>
  <c r="I11" s="1"/>
  <c r="E10" i="285"/>
  <c r="I10" s="1"/>
  <c r="D10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1" i="286" l="1"/>
  <c r="C12"/>
  <c r="F10" i="285"/>
  <c r="C11"/>
  <c r="I11" i="283"/>
  <c r="F6" i="279"/>
  <c r="J6"/>
  <c r="C7"/>
  <c r="E7" s="1"/>
  <c r="I9" i="282"/>
  <c r="C9" i="281"/>
  <c r="D9" s="1"/>
  <c r="F7"/>
  <c r="F6" i="280"/>
  <c r="D12" i="286" l="1"/>
  <c r="E12"/>
  <c r="I12" s="1"/>
  <c r="D11" i="285"/>
  <c r="E11"/>
  <c r="I11" s="1"/>
  <c r="I7" i="279"/>
  <c r="D7"/>
  <c r="F11" i="283"/>
  <c r="C12"/>
  <c r="E12" s="1"/>
  <c r="F9" i="282"/>
  <c r="C10"/>
  <c r="E10" s="1"/>
  <c r="E9" i="281"/>
  <c r="I9" s="1"/>
  <c r="E7" i="280"/>
  <c r="I7" s="1"/>
  <c r="C14" i="286" l="1"/>
  <c r="F12"/>
  <c r="F11" i="285"/>
  <c r="C12"/>
  <c r="I12" i="283"/>
  <c r="J7" i="279"/>
  <c r="C9"/>
  <c r="E9" s="1"/>
  <c r="F7"/>
  <c r="I10" i="282"/>
  <c r="C10" i="281"/>
  <c r="E10" s="1"/>
  <c r="F9"/>
  <c r="C9" i="280"/>
  <c r="D9" s="1"/>
  <c r="J9" s="1"/>
  <c r="F7"/>
  <c r="D14" i="286" l="1"/>
  <c r="E14"/>
  <c r="I14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4" i="286" l="1"/>
  <c r="C15"/>
  <c r="F12" i="285"/>
  <c r="C14"/>
  <c r="I14" i="283"/>
  <c r="J9" i="279"/>
  <c r="C10"/>
  <c r="E10" s="1"/>
  <c r="F9"/>
  <c r="I11" i="282"/>
  <c r="C11" i="281"/>
  <c r="E11" s="1"/>
  <c r="F10"/>
  <c r="C10" i="280"/>
  <c r="D10" s="1"/>
  <c r="J10" s="1"/>
  <c r="F9"/>
  <c r="D15" i="286" l="1"/>
  <c r="E15"/>
  <c r="I15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6" i="286" l="1"/>
  <c r="F15"/>
  <c r="F14" i="285"/>
  <c r="C15"/>
  <c r="I15" i="283"/>
  <c r="J10" i="279"/>
  <c r="C11"/>
  <c r="E11" s="1"/>
  <c r="F10"/>
  <c r="I12" i="282"/>
  <c r="C12" i="281"/>
  <c r="E12" s="1"/>
  <c r="F11"/>
  <c r="C11" i="280"/>
  <c r="D11" s="1"/>
  <c r="J11" s="1"/>
  <c r="F10"/>
  <c r="D16" i="286" l="1"/>
  <c r="E16"/>
  <c r="I16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F16" i="286" l="1"/>
  <c r="C17"/>
  <c r="F15" i="285"/>
  <c r="C16"/>
  <c r="D16" i="283"/>
  <c r="C17" s="1"/>
  <c r="E17" s="1"/>
  <c r="I16"/>
  <c r="J11" i="279"/>
  <c r="C12"/>
  <c r="E12" s="1"/>
  <c r="F11"/>
  <c r="C5" i="277"/>
  <c r="D5" s="1"/>
  <c r="J5" s="1"/>
  <c r="I14" i="282"/>
  <c r="B5" i="276"/>
  <c r="F12" i="281"/>
  <c r="C14"/>
  <c r="E14" s="1"/>
  <c r="C12" i="280"/>
  <c r="D12" s="1"/>
  <c r="J12" s="1"/>
  <c r="F11"/>
  <c r="E5" i="277"/>
  <c r="I5" s="1"/>
  <c r="F4"/>
  <c r="D17" i="286" l="1"/>
  <c r="E17"/>
  <c r="I17" s="1"/>
  <c r="D16" i="285"/>
  <c r="F16" s="1"/>
  <c r="E16"/>
  <c r="I16" s="1"/>
  <c r="D17" i="283"/>
  <c r="I12" i="279"/>
  <c r="D12"/>
  <c r="F16" i="283"/>
  <c r="F14" i="282"/>
  <c r="C15"/>
  <c r="E15" s="1"/>
  <c r="I14" i="28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C19" i="286" l="1"/>
  <c r="F17"/>
  <c r="H17"/>
  <c r="C17" i="285"/>
  <c r="J12" i="279"/>
  <c r="F12"/>
  <c r="C14"/>
  <c r="E14" s="1"/>
  <c r="I17" i="283"/>
  <c r="E4" i="262"/>
  <c r="I15" i="282"/>
  <c r="D5" i="262"/>
  <c r="H5" s="1"/>
  <c r="C5"/>
  <c r="C15" i="281"/>
  <c r="E15" s="1"/>
  <c r="F14"/>
  <c r="C14" i="280"/>
  <c r="D14" s="1"/>
  <c r="J14" s="1"/>
  <c r="F12"/>
  <c r="E6" i="277"/>
  <c r="I6" s="1"/>
  <c r="E5" i="273"/>
  <c r="I5" s="1"/>
  <c r="F4"/>
  <c r="I4"/>
  <c r="E19" i="286" l="1"/>
  <c r="I19" s="1"/>
  <c r="D19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I15" i="281"/>
  <c r="C5" i="276"/>
  <c r="E14" i="280"/>
  <c r="I14" s="1"/>
  <c r="C7" i="277"/>
  <c r="D7" s="1"/>
  <c r="J7" s="1"/>
  <c r="F6"/>
  <c r="F5" i="273"/>
  <c r="C6"/>
  <c r="D6" s="1"/>
  <c r="J6" s="1"/>
  <c r="C20" i="286" l="1"/>
  <c r="F19"/>
  <c r="F17" i="285"/>
  <c r="H17"/>
  <c r="C19" s="1"/>
  <c r="I19" i="283"/>
  <c r="D19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D20" i="286" l="1"/>
  <c r="E20"/>
  <c r="I20" s="1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C21" i="286" l="1"/>
  <c r="F20"/>
  <c r="F19" i="285"/>
  <c r="C20"/>
  <c r="D20" i="283"/>
  <c r="I20"/>
  <c r="J15" i="279"/>
  <c r="C16"/>
  <c r="E16" s="1"/>
  <c r="F15"/>
  <c r="I17" i="282"/>
  <c r="D7" i="262"/>
  <c r="H7" s="1"/>
  <c r="C7"/>
  <c r="C17" i="281"/>
  <c r="E17" s="1"/>
  <c r="F16"/>
  <c r="C16" i="280"/>
  <c r="F15"/>
  <c r="E9" i="277"/>
  <c r="I9" s="1"/>
  <c r="E7" i="273"/>
  <c r="I7" s="1"/>
  <c r="E21" i="286" l="1"/>
  <c r="I21" s="1"/>
  <c r="D2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2" i="286" l="1"/>
  <c r="F21"/>
  <c r="F20" i="285"/>
  <c r="C21"/>
  <c r="D21" i="283"/>
  <c r="I21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2" i="286" l="1"/>
  <c r="E22"/>
  <c r="I22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4" i="286" l="1"/>
  <c r="F22"/>
  <c r="F21" i="285"/>
  <c r="C22"/>
  <c r="D22" i="283"/>
  <c r="J17" i="279"/>
  <c r="F17"/>
  <c r="C19"/>
  <c r="E19" s="1"/>
  <c r="I22" i="283"/>
  <c r="E19" i="281"/>
  <c r="I19" s="1"/>
  <c r="C20"/>
  <c r="I20" i="282"/>
  <c r="D10" i="262"/>
  <c r="H10" s="1"/>
  <c r="C10"/>
  <c r="F17" i="280"/>
  <c r="H17"/>
  <c r="C19" s="1"/>
  <c r="E19" s="1"/>
  <c r="E11" i="277"/>
  <c r="I11" s="1"/>
  <c r="E10" i="273"/>
  <c r="I10" s="1"/>
  <c r="E24" i="286" l="1"/>
  <c r="I24" s="1"/>
  <c r="D24"/>
  <c r="E22" i="285"/>
  <c r="I22" s="1"/>
  <c r="D22"/>
  <c r="I19" i="279"/>
  <c r="D19"/>
  <c r="C24" i="283"/>
  <c r="E24" s="1"/>
  <c r="F22"/>
  <c r="F19" i="281"/>
  <c r="E20"/>
  <c r="I20" s="1"/>
  <c r="C21" i="282"/>
  <c r="F20"/>
  <c r="B11" i="262"/>
  <c r="E10"/>
  <c r="I19" i="280"/>
  <c r="C12" i="277"/>
  <c r="D12" s="1"/>
  <c r="J12" s="1"/>
  <c r="F11"/>
  <c r="C11" i="273"/>
  <c r="D11" s="1"/>
  <c r="J11" s="1"/>
  <c r="F10"/>
  <c r="C25" i="286" l="1"/>
  <c r="F24"/>
  <c r="F22" i="285"/>
  <c r="C24"/>
  <c r="E21" i="282"/>
  <c r="I21" s="1"/>
  <c r="I24" i="283"/>
  <c r="D24"/>
  <c r="J19" i="279"/>
  <c r="C20"/>
  <c r="E20" s="1"/>
  <c r="F19"/>
  <c r="D11" i="262"/>
  <c r="H11" s="1"/>
  <c r="C11"/>
  <c r="C21" i="281"/>
  <c r="F20"/>
  <c r="C20" i="280"/>
  <c r="E20" s="1"/>
  <c r="F19"/>
  <c r="E12" i="277"/>
  <c r="I12" s="1"/>
  <c r="E11" i="273"/>
  <c r="I11" s="1"/>
  <c r="D25" i="286" l="1"/>
  <c r="E25"/>
  <c r="I25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C26" i="286" l="1"/>
  <c r="F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F20" i="280"/>
  <c r="C21"/>
  <c r="E21" s="1"/>
  <c r="E14" i="277"/>
  <c r="I14" s="1"/>
  <c r="E12" i="273"/>
  <c r="I12" s="1"/>
  <c r="E26" i="286" l="1"/>
  <c r="I26" s="1"/>
  <c r="D26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7" i="286" l="1"/>
  <c r="F26"/>
  <c r="F25" i="285"/>
  <c r="C26"/>
  <c r="I24" i="282"/>
  <c r="D26" i="283"/>
  <c r="I26"/>
  <c r="J21" i="279"/>
  <c r="F21"/>
  <c r="C22"/>
  <c r="E22" s="1"/>
  <c r="D14" i="262"/>
  <c r="H14" s="1"/>
  <c r="C14"/>
  <c r="C24" i="281"/>
  <c r="F22"/>
  <c r="C22" i="280"/>
  <c r="E22" s="1"/>
  <c r="F21"/>
  <c r="E15" i="277"/>
  <c r="I15" s="1"/>
  <c r="E14" i="273"/>
  <c r="I14" s="1"/>
  <c r="D27" i="286" l="1"/>
  <c r="E27"/>
  <c r="I27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C29" i="286" l="1"/>
  <c r="F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F24"/>
  <c r="C24" i="280"/>
  <c r="F22"/>
  <c r="E16" i="277"/>
  <c r="I16" s="1"/>
  <c r="E15" i="273"/>
  <c r="I15" s="1"/>
  <c r="E29" i="286" l="1"/>
  <c r="I29" s="1"/>
  <c r="D29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30" i="286" l="1"/>
  <c r="F29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E25" s="1"/>
  <c r="F24"/>
  <c r="E17" i="277"/>
  <c r="I17" s="1"/>
  <c r="E16" i="273"/>
  <c r="I16" s="1"/>
  <c r="D30" i="286" l="1"/>
  <c r="E30"/>
  <c r="I30" s="1"/>
  <c r="D29" i="285"/>
  <c r="E29"/>
  <c r="I29" s="1"/>
  <c r="I26" i="281"/>
  <c r="D25" i="279"/>
  <c r="I25"/>
  <c r="C30" i="283"/>
  <c r="E30" s="1"/>
  <c r="F29"/>
  <c r="C27" i="282"/>
  <c r="E27" s="1"/>
  <c r="F26"/>
  <c r="E16" i="262"/>
  <c r="B17"/>
  <c r="I25" i="280"/>
  <c r="F17" i="277"/>
  <c r="C19"/>
  <c r="D19" s="1"/>
  <c r="F16" i="273"/>
  <c r="C17"/>
  <c r="D17" s="1"/>
  <c r="C31" i="286" l="1"/>
  <c r="F30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E27" s="1"/>
  <c r="F26"/>
  <c r="C26" i="280"/>
  <c r="E26" s="1"/>
  <c r="F25"/>
  <c r="E19" i="277"/>
  <c r="I19" s="1"/>
  <c r="E17" i="273"/>
  <c r="I17" s="1"/>
  <c r="E31" i="286" l="1"/>
  <c r="I31" s="1"/>
  <c r="D31"/>
  <c r="E30" i="285"/>
  <c r="I30" s="1"/>
  <c r="D30"/>
  <c r="I27" i="281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2" i="286" l="1"/>
  <c r="F31"/>
  <c r="F30" i="285"/>
  <c r="C31"/>
  <c r="D31" i="283"/>
  <c r="I31"/>
  <c r="I29" i="282"/>
  <c r="J26" i="279"/>
  <c r="C27"/>
  <c r="E27" s="1"/>
  <c r="F26"/>
  <c r="C19" i="262"/>
  <c r="D19"/>
  <c r="H19" s="1"/>
  <c r="C29" i="281"/>
  <c r="E29" s="1"/>
  <c r="F27"/>
  <c r="C27" i="280"/>
  <c r="E27" s="1"/>
  <c r="F26"/>
  <c r="E20" i="277"/>
  <c r="I20" s="1"/>
  <c r="E19" i="273"/>
  <c r="I19" s="1"/>
  <c r="D32" i="286" l="1"/>
  <c r="E32"/>
  <c r="I32" s="1"/>
  <c r="D31" i="285"/>
  <c r="E31"/>
  <c r="I31" s="1"/>
  <c r="I29" i="28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H32" i="286" l="1"/>
  <c r="C34" s="1"/>
  <c r="F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E30" s="1"/>
  <c r="F29"/>
  <c r="C29" i="280"/>
  <c r="E29" s="1"/>
  <c r="F27"/>
  <c r="I21" i="277"/>
  <c r="E20" i="273"/>
  <c r="I20" s="1"/>
  <c r="D34" i="286" l="1"/>
  <c r="E34"/>
  <c r="I34" s="1"/>
  <c r="D32" i="285"/>
  <c r="E32"/>
  <c r="I32" s="1"/>
  <c r="I30" i="281"/>
  <c r="I29" i="279"/>
  <c r="D29"/>
  <c r="F32" i="283"/>
  <c r="H32"/>
  <c r="C34" s="1"/>
  <c r="E34" s="1"/>
  <c r="C31" i="282"/>
  <c r="E31" s="1"/>
  <c r="F30"/>
  <c r="E20" i="262"/>
  <c r="B21"/>
  <c r="I29" i="280"/>
  <c r="C22" i="277"/>
  <c r="F21"/>
  <c r="F20" i="273"/>
  <c r="C21"/>
  <c r="C35" i="286" l="1"/>
  <c r="F34"/>
  <c r="F32" i="285"/>
  <c r="H32"/>
  <c r="C34" s="1"/>
  <c r="I34" i="283"/>
  <c r="D34"/>
  <c r="D31" i="282"/>
  <c r="I31"/>
  <c r="J29" i="279"/>
  <c r="C30"/>
  <c r="E30" s="1"/>
  <c r="F29"/>
  <c r="E22" i="277"/>
  <c r="D22"/>
  <c r="J22" s="1"/>
  <c r="E21" i="273"/>
  <c r="F21" s="1"/>
  <c r="C21" i="262"/>
  <c r="D21"/>
  <c r="H21" s="1"/>
  <c r="C31" i="281"/>
  <c r="E31" s="1"/>
  <c r="F30"/>
  <c r="C30" i="280"/>
  <c r="E30" s="1"/>
  <c r="F29"/>
  <c r="I22" i="277"/>
  <c r="D35" i="286" l="1"/>
  <c r="E35"/>
  <c r="I35" s="1"/>
  <c r="D34" i="285"/>
  <c r="E34"/>
  <c r="I34" s="1"/>
  <c r="I31" i="281"/>
  <c r="D30" i="279"/>
  <c r="I30"/>
  <c r="C35" i="283"/>
  <c r="E35" s="1"/>
  <c r="F34"/>
  <c r="I21" i="273"/>
  <c r="C32" i="282"/>
  <c r="E32" s="1"/>
  <c r="F31"/>
  <c r="E21" i="262"/>
  <c r="B22"/>
  <c r="I30" i="280"/>
  <c r="C24" i="277"/>
  <c r="E24" s="1"/>
  <c r="F22"/>
  <c r="C22" i="273"/>
  <c r="E22" s="1"/>
  <c r="F35" i="286" l="1"/>
  <c r="C36"/>
  <c r="F34" i="285"/>
  <c r="C35"/>
  <c r="D35" i="283"/>
  <c r="I35"/>
  <c r="D32" i="282"/>
  <c r="I32"/>
  <c r="J30" i="279"/>
  <c r="C31"/>
  <c r="E31" s="1"/>
  <c r="F30"/>
  <c r="D22" i="262"/>
  <c r="H22" s="1"/>
  <c r="C22"/>
  <c r="C32" i="281"/>
  <c r="E32" s="1"/>
  <c r="F31"/>
  <c r="C31" i="280"/>
  <c r="F30"/>
  <c r="I24" i="277"/>
  <c r="I22" i="273"/>
  <c r="D36" i="286" l="1"/>
  <c r="E36"/>
  <c r="I36" s="1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I32" i="281"/>
  <c r="C25" i="277"/>
  <c r="E25" s="1"/>
  <c r="F24"/>
  <c r="F22" i="273"/>
  <c r="C24"/>
  <c r="E24" s="1"/>
  <c r="C37" i="286" l="1"/>
  <c r="F36"/>
  <c r="F35" i="285"/>
  <c r="C36"/>
  <c r="D36" i="283"/>
  <c r="I36"/>
  <c r="D34" i="282"/>
  <c r="I34"/>
  <c r="J31" i="279"/>
  <c r="C32"/>
  <c r="E32" s="1"/>
  <c r="F31"/>
  <c r="D24" i="262"/>
  <c r="H24" s="1"/>
  <c r="C24"/>
  <c r="F32" i="281"/>
  <c r="C34"/>
  <c r="E34" s="1"/>
  <c r="C32" i="280"/>
  <c r="F31"/>
  <c r="I25" i="277"/>
  <c r="I24" i="273"/>
  <c r="D37" i="286" l="1"/>
  <c r="E37"/>
  <c r="I37" s="1"/>
  <c r="D36" i="285"/>
  <c r="E36"/>
  <c r="I36" s="1"/>
  <c r="D34" i="281"/>
  <c r="I34"/>
  <c r="I32" i="280"/>
  <c r="D32" i="279"/>
  <c r="I32"/>
  <c r="C37" i="283"/>
  <c r="E37" s="1"/>
  <c r="F36"/>
  <c r="F34" i="282"/>
  <c r="C35"/>
  <c r="E35" s="1"/>
  <c r="E24" i="262"/>
  <c r="B25"/>
  <c r="C26" i="277"/>
  <c r="E26" s="1"/>
  <c r="F25"/>
  <c r="F24" i="273"/>
  <c r="C25"/>
  <c r="E25" s="1"/>
  <c r="F37" i="286" l="1"/>
  <c r="C39"/>
  <c r="F36" i="285"/>
  <c r="C37"/>
  <c r="D37" i="283"/>
  <c r="I37"/>
  <c r="D35" i="282"/>
  <c r="I35"/>
  <c r="J32" i="279"/>
  <c r="C34"/>
  <c r="E34" s="1"/>
  <c r="F32"/>
  <c r="D25" i="262"/>
  <c r="H25" s="1"/>
  <c r="C25"/>
  <c r="C35" i="281"/>
  <c r="E35" s="1"/>
  <c r="F34"/>
  <c r="F32" i="280"/>
  <c r="H32"/>
  <c r="I26" i="277"/>
  <c r="I25" i="273"/>
  <c r="D39" i="286" l="1"/>
  <c r="E39"/>
  <c r="I39" s="1"/>
  <c r="D37" i="285"/>
  <c r="E37"/>
  <c r="I37" s="1"/>
  <c r="C34" i="280"/>
  <c r="F125" i="262"/>
  <c r="D35" i="281"/>
  <c r="I35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C40" i="286" l="1"/>
  <c r="F39"/>
  <c r="F37" i="285"/>
  <c r="C39"/>
  <c r="E34" i="280"/>
  <c r="I34" s="1"/>
  <c r="J32"/>
  <c r="I39" i="283"/>
  <c r="D39"/>
  <c r="D36" i="282"/>
  <c r="I36"/>
  <c r="J34" i="279"/>
  <c r="C35"/>
  <c r="E35" s="1"/>
  <c r="F34"/>
  <c r="D26" i="262"/>
  <c r="H26" s="1"/>
  <c r="C26"/>
  <c r="C36" i="281"/>
  <c r="E36" s="1"/>
  <c r="F35"/>
  <c r="C35" i="280"/>
  <c r="E35" s="1"/>
  <c r="I27" i="277"/>
  <c r="I26" i="273"/>
  <c r="D40" i="286" l="1"/>
  <c r="E40"/>
  <c r="I40" s="1"/>
  <c r="D39" i="285"/>
  <c r="E39"/>
  <c r="I39" s="1"/>
  <c r="F34" i="280"/>
  <c r="D36" i="281"/>
  <c r="I36"/>
  <c r="I35" i="280"/>
  <c r="D35" i="279"/>
  <c r="I35"/>
  <c r="C40" i="283"/>
  <c r="E40" s="1"/>
  <c r="F39"/>
  <c r="F36" i="282"/>
  <c r="C37"/>
  <c r="E37" s="1"/>
  <c r="B27" i="262"/>
  <c r="E26"/>
  <c r="C29" i="277"/>
  <c r="E29" s="1"/>
  <c r="F27"/>
  <c r="F26" i="273"/>
  <c r="C27"/>
  <c r="F40" i="286" l="1"/>
  <c r="C41"/>
  <c r="F39" i="285"/>
  <c r="C40"/>
  <c r="D40" i="283"/>
  <c r="I40"/>
  <c r="D37" i="282"/>
  <c r="I37"/>
  <c r="J35" i="279"/>
  <c r="C36"/>
  <c r="E36" s="1"/>
  <c r="F35"/>
  <c r="D27" i="262"/>
  <c r="H27" s="1"/>
  <c r="C27"/>
  <c r="C37" i="281"/>
  <c r="E37" s="1"/>
  <c r="F36"/>
  <c r="C36" i="280"/>
  <c r="E36" s="1"/>
  <c r="F35"/>
  <c r="I29" i="277"/>
  <c r="I27" i="273"/>
  <c r="D41" i="286" l="1"/>
  <c r="E41"/>
  <c r="I41" s="1"/>
  <c r="E40" i="285"/>
  <c r="I40" s="1"/>
  <c r="D40"/>
  <c r="I37" i="281"/>
  <c r="D37"/>
  <c r="I36" i="280"/>
  <c r="I36" i="279"/>
  <c r="D36"/>
  <c r="F40" i="283"/>
  <c r="C41"/>
  <c r="E41" s="1"/>
  <c r="F37" i="282"/>
  <c r="C39"/>
  <c r="E39" s="1"/>
  <c r="B29" i="262"/>
  <c r="E27"/>
  <c r="C30" i="277"/>
  <c r="E30" s="1"/>
  <c r="F29"/>
  <c r="C29" i="273"/>
  <c r="E29" s="1"/>
  <c r="F27"/>
  <c r="C42" i="286" l="1"/>
  <c r="F41"/>
  <c r="F40" i="285"/>
  <c r="C41"/>
  <c r="D41" i="283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E37" s="1"/>
  <c r="F36"/>
  <c r="I30" i="277"/>
  <c r="I29" i="273"/>
  <c r="D42" i="286" l="1"/>
  <c r="E42"/>
  <c r="I42" s="1"/>
  <c r="D41" i="285"/>
  <c r="E41"/>
  <c r="I41" s="1"/>
  <c r="D39" i="281"/>
  <c r="I39"/>
  <c r="I37" i="280"/>
  <c r="D37" i="279"/>
  <c r="I37"/>
  <c r="C42" i="283"/>
  <c r="E42" s="1"/>
  <c r="F41"/>
  <c r="F39" i="282"/>
  <c r="C40"/>
  <c r="E40" s="1"/>
  <c r="B30" i="262"/>
  <c r="E29"/>
  <c r="C31" i="277"/>
  <c r="E31" s="1"/>
  <c r="F30"/>
  <c r="F29" i="273"/>
  <c r="C30"/>
  <c r="E30" s="1"/>
  <c r="F42" i="286" l="1"/>
  <c r="C44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E39" s="1"/>
  <c r="F37"/>
  <c r="I31" i="277"/>
  <c r="I30" i="273"/>
  <c r="D44" i="286" l="1"/>
  <c r="E44"/>
  <c r="I44" s="1"/>
  <c r="E42" i="285"/>
  <c r="I42" s="1"/>
  <c r="D42"/>
  <c r="D40" i="281"/>
  <c r="I40"/>
  <c r="I39" i="280"/>
  <c r="D39" i="279"/>
  <c r="I39"/>
  <c r="F42" i="283"/>
  <c r="C44"/>
  <c r="E44" s="1"/>
  <c r="F40" i="282"/>
  <c r="C41"/>
  <c r="E41" s="1"/>
  <c r="B31" i="262"/>
  <c r="E30"/>
  <c r="C32" i="277"/>
  <c r="E32" s="1"/>
  <c r="F31"/>
  <c r="F30" i="273"/>
  <c r="C31"/>
  <c r="E31" s="1"/>
  <c r="C45" i="286" l="1"/>
  <c r="F44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E40" s="1"/>
  <c r="F39"/>
  <c r="I32" i="277"/>
  <c r="I31" i="273"/>
  <c r="D45" i="286" l="1"/>
  <c r="E45"/>
  <c r="I45" s="1"/>
  <c r="D44" i="285"/>
  <c r="E44"/>
  <c r="D41" i="281"/>
  <c r="I41"/>
  <c r="I40" i="280"/>
  <c r="D40" i="279"/>
  <c r="I40"/>
  <c r="C45" i="283"/>
  <c r="E45" s="1"/>
  <c r="F44"/>
  <c r="F41" i="282"/>
  <c r="C42"/>
  <c r="E42" s="1"/>
  <c r="B32" i="262"/>
  <c r="E31"/>
  <c r="H32" i="277"/>
  <c r="C34" s="1"/>
  <c r="E34" s="1"/>
  <c r="F32"/>
  <c r="F31" i="273"/>
  <c r="C32"/>
  <c r="E32" s="1"/>
  <c r="F45" i="286" l="1"/>
  <c r="C46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E41" s="1"/>
  <c r="F40"/>
  <c r="I34" i="277"/>
  <c r="H32" i="273"/>
  <c r="I32"/>
  <c r="D46" i="286" l="1"/>
  <c r="E46"/>
  <c r="I46" s="1"/>
  <c r="E45" i="285"/>
  <c r="I45" s="1"/>
  <c r="D45"/>
  <c r="D42" i="281"/>
  <c r="I42"/>
  <c r="D41" i="280"/>
  <c r="I41"/>
  <c r="D41" i="279"/>
  <c r="I41"/>
  <c r="F45" i="283"/>
  <c r="C46"/>
  <c r="E46" s="1"/>
  <c r="F42" i="282"/>
  <c r="C44"/>
  <c r="E44" s="1"/>
  <c r="E32" i="262"/>
  <c r="B34"/>
  <c r="C35" i="277"/>
  <c r="F34"/>
  <c r="F32" i="273"/>
  <c r="C34"/>
  <c r="E34" s="1"/>
  <c r="C47" i="286" l="1"/>
  <c r="F46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7" i="286" l="1"/>
  <c r="E47"/>
  <c r="I47" s="1"/>
  <c r="D46" i="285"/>
  <c r="E46"/>
  <c r="I46" s="1"/>
  <c r="D44" i="281"/>
  <c r="I44"/>
  <c r="D42" i="280"/>
  <c r="I42"/>
  <c r="D42" i="279"/>
  <c r="I42"/>
  <c r="C47" i="283"/>
  <c r="E47" s="1"/>
  <c r="F46"/>
  <c r="F44" i="282"/>
  <c r="C45"/>
  <c r="E45" s="1"/>
  <c r="B35" i="262"/>
  <c r="E34"/>
  <c r="C36" i="277"/>
  <c r="F35"/>
  <c r="F34" i="273"/>
  <c r="C35"/>
  <c r="C49" i="286" l="1"/>
  <c r="F47"/>
  <c r="H47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9" i="286" l="1"/>
  <c r="E49"/>
  <c r="I49" s="1"/>
  <c r="D47" i="285"/>
  <c r="E47"/>
  <c r="I47" s="1"/>
  <c r="I45" i="281"/>
  <c r="D45"/>
  <c r="D44" i="280"/>
  <c r="I44"/>
  <c r="D44" i="279"/>
  <c r="I44"/>
  <c r="F47" i="283"/>
  <c r="H47"/>
  <c r="C49" s="1"/>
  <c r="E49" s="1"/>
  <c r="F45" i="282"/>
  <c r="C46"/>
  <c r="E46" s="1"/>
  <c r="E35" i="262"/>
  <c r="B36"/>
  <c r="C37" i="277"/>
  <c r="E37" s="1"/>
  <c r="F36"/>
  <c r="F35" i="273"/>
  <c r="C36"/>
  <c r="C50" i="286" l="1"/>
  <c r="F49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I37" i="277"/>
  <c r="E50" i="286" l="1"/>
  <c r="I50" s="1"/>
  <c r="D50"/>
  <c r="D49" i="285"/>
  <c r="E49"/>
  <c r="I49" s="1"/>
  <c r="D46" i="28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E39" s="1"/>
  <c r="F37"/>
  <c r="F36" i="273"/>
  <c r="C37"/>
  <c r="E37" s="1"/>
  <c r="C51" i="286" l="1"/>
  <c r="F50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D51" i="286" l="1"/>
  <c r="E51"/>
  <c r="I51" s="1"/>
  <c r="E50" i="285"/>
  <c r="I50" s="1"/>
  <c r="D50"/>
  <c r="D47" i="28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E40" s="1"/>
  <c r="F39"/>
  <c r="C39" i="273"/>
  <c r="E39" s="1"/>
  <c r="F37"/>
  <c r="C52" i="286" l="1"/>
  <c r="F51"/>
  <c r="F50" i="285"/>
  <c r="C51"/>
  <c r="D51" i="283"/>
  <c r="I51"/>
  <c r="D49" i="282"/>
  <c r="I49"/>
  <c r="I40" i="277"/>
  <c r="I39" i="273"/>
  <c r="J46" i="279"/>
  <c r="C47"/>
  <c r="E47" s="1"/>
  <c r="F46"/>
  <c r="D39" i="262"/>
  <c r="H39" s="1"/>
  <c r="C39"/>
  <c r="F47" i="281"/>
  <c r="H47"/>
  <c r="C49" s="1"/>
  <c r="E49" s="1"/>
  <c r="C47" i="280"/>
  <c r="E47" s="1"/>
  <c r="F46"/>
  <c r="E52" i="286" l="1"/>
  <c r="I52" s="1"/>
  <c r="D52"/>
  <c r="D51" i="285"/>
  <c r="E51"/>
  <c r="I51" s="1"/>
  <c r="D49" i="281"/>
  <c r="D47" i="280"/>
  <c r="I47"/>
  <c r="I47" i="279"/>
  <c r="D47"/>
  <c r="C52" i="283"/>
  <c r="E52" s="1"/>
  <c r="F51"/>
  <c r="C50" i="282"/>
  <c r="E50" s="1"/>
  <c r="F49"/>
  <c r="E39" i="262"/>
  <c r="B40"/>
  <c r="I49" i="281"/>
  <c r="C41" i="277"/>
  <c r="E41" s="1"/>
  <c r="F40"/>
  <c r="F39" i="273"/>
  <c r="C40"/>
  <c r="E40" s="1"/>
  <c r="C54" i="286" l="1"/>
  <c r="F52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H47" i="280"/>
  <c r="C49" s="1"/>
  <c r="E49" s="1"/>
  <c r="F47"/>
  <c r="D54" i="286" l="1"/>
  <c r="E54"/>
  <c r="I54" s="1"/>
  <c r="E52" i="285"/>
  <c r="I52" s="1"/>
  <c r="D52"/>
  <c r="I50" i="28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E41" s="1"/>
  <c r="C55" i="286" l="1"/>
  <c r="F54"/>
  <c r="F52" i="285"/>
  <c r="C54"/>
  <c r="E42" i="277"/>
  <c r="I42" s="1"/>
  <c r="D42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E55" i="286" l="1"/>
  <c r="I55" s="1"/>
  <c r="D55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E44" s="1"/>
  <c r="F42"/>
  <c r="F41" i="273"/>
  <c r="C42"/>
  <c r="E42" s="1"/>
  <c r="C56" i="286" l="1"/>
  <c r="F55"/>
  <c r="F54" i="285"/>
  <c r="I54"/>
  <c r="C55"/>
  <c r="D55" i="283"/>
  <c r="I55"/>
  <c r="D52" i="282"/>
  <c r="I52"/>
  <c r="I44" i="277"/>
  <c r="I42" i="273"/>
  <c r="J50" i="279"/>
  <c r="F50"/>
  <c r="C51"/>
  <c r="E51" s="1"/>
  <c r="D42" i="262"/>
  <c r="H42" s="1"/>
  <c r="C42"/>
  <c r="C52" i="281"/>
  <c r="E52" s="1"/>
  <c r="F51"/>
  <c r="C51" i="280"/>
  <c r="E51" s="1"/>
  <c r="F50"/>
  <c r="D56" i="286" l="1"/>
  <c r="E56"/>
  <c r="I56" s="1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E45" s="1"/>
  <c r="F44"/>
  <c r="F42" i="273"/>
  <c r="C44"/>
  <c r="E44" s="1"/>
  <c r="C57" i="286" l="1"/>
  <c r="F56"/>
  <c r="F55" i="285"/>
  <c r="C56"/>
  <c r="D56" i="283"/>
  <c r="I56"/>
  <c r="D54" i="282"/>
  <c r="I54"/>
  <c r="D45" i="277"/>
  <c r="I45"/>
  <c r="I44" i="273"/>
  <c r="J51" i="279"/>
  <c r="C52"/>
  <c r="E52" s="1"/>
  <c r="F51"/>
  <c r="D44" i="262"/>
  <c r="H44" s="1"/>
  <c r="C44"/>
  <c r="C54" i="281"/>
  <c r="E54" s="1"/>
  <c r="F52"/>
  <c r="C52" i="280"/>
  <c r="E52" s="1"/>
  <c r="F51"/>
  <c r="E57" i="286" l="1"/>
  <c r="I57" s="1"/>
  <c r="D57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E46" s="1"/>
  <c r="F45"/>
  <c r="F44" i="273"/>
  <c r="C45"/>
  <c r="E45" s="1"/>
  <c r="C59" i="286" l="1"/>
  <c r="F57"/>
  <c r="F56" i="285"/>
  <c r="C57"/>
  <c r="D57" i="283"/>
  <c r="I57"/>
  <c r="D55" i="282"/>
  <c r="I55"/>
  <c r="D46" i="277"/>
  <c r="I46"/>
  <c r="I45" i="273"/>
  <c r="D45"/>
  <c r="J52" i="279"/>
  <c r="C54"/>
  <c r="E54" s="1"/>
  <c r="F52"/>
  <c r="D45" i="262"/>
  <c r="H45" s="1"/>
  <c r="C45"/>
  <c r="C55" i="281"/>
  <c r="E55" s="1"/>
  <c r="F54"/>
  <c r="C54" i="280"/>
  <c r="E54" s="1"/>
  <c r="F52"/>
  <c r="D59" i="286" l="1"/>
  <c r="E59"/>
  <c r="I59" s="1"/>
  <c r="D57" i="285"/>
  <c r="F57" s="1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C60" i="286" l="1"/>
  <c r="F59"/>
  <c r="C59" i="285"/>
  <c r="I59" i="283"/>
  <c r="D59"/>
  <c r="D56" i="282"/>
  <c r="I56"/>
  <c r="D47" i="277"/>
  <c r="I47"/>
  <c r="D46" i="273"/>
  <c r="I46"/>
  <c r="J54" i="279"/>
  <c r="F54"/>
  <c r="C55"/>
  <c r="E55" s="1"/>
  <c r="D46" i="262"/>
  <c r="H46" s="1"/>
  <c r="C46"/>
  <c r="C56" i="281"/>
  <c r="E56" s="1"/>
  <c r="F55"/>
  <c r="C55" i="280"/>
  <c r="E55" s="1"/>
  <c r="F54"/>
  <c r="E60" i="286" l="1"/>
  <c r="I60" s="1"/>
  <c r="D60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F47" i="277"/>
  <c r="H47"/>
  <c r="C49" s="1"/>
  <c r="E49" s="1"/>
  <c r="F46" i="273"/>
  <c r="C47"/>
  <c r="E47" s="1"/>
  <c r="C61" i="286" l="1"/>
  <c r="F60"/>
  <c r="F59" i="285"/>
  <c r="C60"/>
  <c r="D60" i="283"/>
  <c r="I60"/>
  <c r="D57" i="282"/>
  <c r="I57"/>
  <c r="D49" i="277"/>
  <c r="D47" i="273"/>
  <c r="H47" s="1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D61" i="286" l="1"/>
  <c r="E61"/>
  <c r="I61" s="1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2" i="286" l="1"/>
  <c r="F61"/>
  <c r="F60" i="285"/>
  <c r="C61"/>
  <c r="D61" i="283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E62" i="286" l="1"/>
  <c r="I62" s="1"/>
  <c r="D62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4" i="286" l="1"/>
  <c r="F62"/>
  <c r="H62"/>
  <c r="F61" i="285"/>
  <c r="C62"/>
  <c r="D62" i="283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D64" i="286" l="1"/>
  <c r="E64"/>
  <c r="I64" s="1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4" i="286" l="1"/>
  <c r="C65"/>
  <c r="F62" i="285"/>
  <c r="H62"/>
  <c r="C64" s="1"/>
  <c r="I64" i="283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5" i="286" l="1"/>
  <c r="E65"/>
  <c r="I65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C66" i="286" l="1"/>
  <c r="F65"/>
  <c r="F64" i="285"/>
  <c r="C65"/>
  <c r="D65" i="283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6" i="286" l="1"/>
  <c r="E66"/>
  <c r="I66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F66" i="286" l="1"/>
  <c r="C67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7" i="286" l="1"/>
  <c r="E67"/>
  <c r="I67" s="1"/>
  <c r="D66" i="285"/>
  <c r="F66" s="1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C69" i="286" l="1"/>
  <c r="F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9" i="286" l="1"/>
  <c r="E69"/>
  <c r="I69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F69" i="286" l="1"/>
  <c r="C70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70" i="286" l="1"/>
  <c r="E70"/>
  <c r="I70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C71" i="286" l="1"/>
  <c r="F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1" i="286" l="1"/>
  <c r="E71"/>
  <c r="I71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F71" i="286" l="1"/>
  <c r="C72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2" i="286" l="1"/>
  <c r="E72"/>
  <c r="I72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C74" i="286" l="1"/>
  <c r="F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4" i="286" l="1"/>
  <c r="E74"/>
  <c r="I74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F74" i="286" l="1"/>
  <c r="C75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5" i="286" l="1"/>
  <c r="E75"/>
  <c r="I75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C76" i="286" l="1"/>
  <c r="F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6" i="286" l="1"/>
  <c r="E76"/>
  <c r="I76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F76" i="286" l="1"/>
  <c r="C77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7" i="286" l="1"/>
  <c r="E77"/>
  <c r="I77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C79" i="286" l="1"/>
  <c r="F77"/>
  <c r="H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E79" i="286" l="1"/>
  <c r="I79" s="1"/>
  <c r="D79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C80" i="286" l="1"/>
  <c r="F79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D80" i="286" l="1"/>
  <c r="E80"/>
  <c r="I80" s="1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1" i="286" l="1"/>
  <c r="F80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E81" i="286" l="1"/>
  <c r="I81" s="1"/>
  <c r="D8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2" i="286" l="1"/>
  <c r="F81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D82" i="286" l="1"/>
  <c r="E82"/>
  <c r="I82" s="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4" i="286" l="1"/>
  <c r="F82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E84" i="286" l="1"/>
  <c r="I84" s="1"/>
  <c r="D84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5" i="286" l="1"/>
  <c r="F84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D85" i="286" l="1"/>
  <c r="E85"/>
  <c r="I85" s="1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6" i="286" l="1"/>
  <c r="F85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E86" i="286" l="1"/>
  <c r="I86" s="1"/>
  <c r="D86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7" i="286" l="1"/>
  <c r="F86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D87" i="286" l="1"/>
  <c r="E87"/>
  <c r="I87" s="1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9" i="286" l="1"/>
  <c r="F87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E89" i="286" l="1"/>
  <c r="I89" s="1"/>
  <c r="D89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90" i="286" l="1"/>
  <c r="F89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D90" i="286" l="1"/>
  <c r="E90"/>
  <c r="I90" s="1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1" i="286" l="1"/>
  <c r="F90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E91" i="286" l="1"/>
  <c r="I91" s="1"/>
  <c r="D9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2" i="286" l="1"/>
  <c r="F91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D92" i="286" l="1"/>
  <c r="E92"/>
  <c r="I92" s="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H92" i="286" l="1"/>
  <c r="C94" s="1"/>
  <c r="F92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4" i="286" l="1"/>
  <c r="E94"/>
  <c r="I94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C95" i="286" l="1"/>
  <c r="F94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5" i="286" l="1"/>
  <c r="E95"/>
  <c r="I95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F95" i="286" l="1"/>
  <c r="C96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6" i="286" l="1"/>
  <c r="E96"/>
  <c r="I96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C97" i="286" l="1"/>
  <c r="F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7" i="286" l="1"/>
  <c r="E97"/>
  <c r="I97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F97" i="286" l="1"/>
  <c r="C99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9" i="286" l="1"/>
  <c r="E99"/>
  <c r="I99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C100" i="286" l="1"/>
  <c r="F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100" i="286" l="1"/>
  <c r="E100"/>
  <c r="I100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F100" i="286" l="1"/>
  <c r="C101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1" i="286" l="1"/>
  <c r="E101"/>
  <c r="I101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C102" i="286" l="1"/>
  <c r="F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2" i="286" l="1"/>
  <c r="E102"/>
  <c r="I102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F102" i="286" l="1"/>
  <c r="C104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4" i="286" l="1"/>
  <c r="E104"/>
  <c r="I104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C105" i="286" l="1"/>
  <c r="F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5" i="286" l="1"/>
  <c r="E105"/>
  <c r="I105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F105" i="286" l="1"/>
  <c r="C106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6" i="286" l="1"/>
  <c r="E106"/>
  <c r="I106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C107" i="286" l="1"/>
  <c r="F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7" i="286" l="1"/>
  <c r="E107"/>
  <c r="I107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9" i="286" l="1"/>
  <c r="F107"/>
  <c r="H107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9" i="286" l="1"/>
  <c r="E109"/>
  <c r="I109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C110" i="286" l="1"/>
  <c r="F109"/>
  <c r="C109" i="285"/>
  <c r="F107"/>
  <c r="H107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E110" i="286" l="1"/>
  <c r="I110" s="1"/>
  <c r="D110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1" i="286" l="1"/>
  <c r="F110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D111" i="286" l="1"/>
  <c r="E111"/>
  <c r="I111" s="1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2" i="286" l="1"/>
  <c r="F111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E112" i="286" l="1"/>
  <c r="I112" s="1"/>
  <c r="D112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4" i="286" l="1"/>
  <c r="F112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D114" i="286" l="1"/>
  <c r="E114"/>
  <c r="I114" s="1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5" i="286" l="1"/>
  <c r="F114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E115" i="286" l="1"/>
  <c r="I115" s="1"/>
  <c r="D115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6" i="286" l="1"/>
  <c r="F115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D116" i="286" l="1"/>
  <c r="E116"/>
  <c r="I116" s="1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7" i="286" l="1"/>
  <c r="F116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E117" i="286" l="1"/>
  <c r="I117" s="1"/>
  <c r="D117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9" i="286" l="1"/>
  <c r="F117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D119" i="286" l="1"/>
  <c r="E119"/>
  <c r="I119" s="1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20" i="286" l="1"/>
  <c r="F119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E120" i="286" l="1"/>
  <c r="I120" s="1"/>
  <c r="D120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1" i="286" l="1"/>
  <c r="F120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D121" i="286" l="1"/>
  <c r="E121"/>
  <c r="I121" s="1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2" i="286" l="1"/>
  <c r="F121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E122" i="286" l="1"/>
  <c r="I122" s="1"/>
  <c r="D122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4" i="286" l="1"/>
  <c r="F122"/>
  <c r="H122"/>
  <c r="C122" i="285"/>
  <c r="F121"/>
  <c r="D21" i="276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C110"/>
  <c r="H110"/>
  <c r="C120" i="281"/>
  <c r="E120" s="1"/>
  <c r="F119"/>
  <c r="C119" i="280"/>
  <c r="E119" s="1"/>
  <c r="F117"/>
  <c r="H21" i="276"/>
  <c r="D124" i="286" l="1"/>
  <c r="E124"/>
  <c r="I124" s="1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4" i="286" l="1"/>
  <c r="C125"/>
  <c r="F122" i="285"/>
  <c r="H122"/>
  <c r="C124" s="1"/>
  <c r="C22" i="276"/>
  <c r="D22"/>
  <c r="I124" i="283"/>
  <c r="D124"/>
  <c r="D121" i="282"/>
  <c r="I121"/>
  <c r="D112" i="277"/>
  <c r="I112"/>
  <c r="D111" i="273"/>
  <c r="I111"/>
  <c r="J119" i="279"/>
  <c r="C120"/>
  <c r="E120" s="1"/>
  <c r="F119"/>
  <c r="D111" i="262"/>
  <c r="C111"/>
  <c r="H111"/>
  <c r="C121" i="281"/>
  <c r="E121" s="1"/>
  <c r="F120"/>
  <c r="C120" i="280"/>
  <c r="E120" s="1"/>
  <c r="F119"/>
  <c r="H22" i="276"/>
  <c r="D125" i="286" l="1"/>
  <c r="E125"/>
  <c r="I125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C126" i="286" l="1"/>
  <c r="F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C113"/>
  <c r="H113"/>
  <c r="C122" i="281"/>
  <c r="E122" s="1"/>
  <c r="F121"/>
  <c r="C121" i="280"/>
  <c r="E121" s="1"/>
  <c r="F120"/>
  <c r="H24" i="276"/>
  <c r="D126" i="286" l="1"/>
  <c r="E126"/>
  <c r="I126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F126" i="286" l="1"/>
  <c r="C127"/>
  <c r="C126" i="285"/>
  <c r="F125"/>
  <c r="D25" i="276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C114"/>
  <c r="H114"/>
  <c r="F122" i="281"/>
  <c r="H122"/>
  <c r="C124" s="1"/>
  <c r="E124" s="1"/>
  <c r="C122" i="280"/>
  <c r="E122" s="1"/>
  <c r="F121"/>
  <c r="H25" i="276"/>
  <c r="D127" i="286" l="1"/>
  <c r="E127"/>
  <c r="I127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C129" i="286" l="1"/>
  <c r="F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9" i="286" l="1"/>
  <c r="E129"/>
  <c r="I129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F129" i="286" l="1"/>
  <c r="C130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30" i="286" l="1"/>
  <c r="E130"/>
  <c r="I130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C131" i="286" l="1"/>
  <c r="F130"/>
  <c r="F129" i="285"/>
  <c r="C130"/>
  <c r="D29" i="276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H29" i="276"/>
  <c r="D131" i="286" l="1"/>
  <c r="E131"/>
  <c r="I131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F131" i="286" l="1"/>
  <c r="C132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2" i="286" l="1"/>
  <c r="E132"/>
  <c r="I132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D120" s="1"/>
  <c r="I129" i="281"/>
  <c r="I127" i="280"/>
  <c r="C121" i="277"/>
  <c r="E121" s="1"/>
  <c r="F120"/>
  <c r="B31" i="276"/>
  <c r="E30"/>
  <c r="F119" i="273"/>
  <c r="C120"/>
  <c r="E120" s="1"/>
  <c r="C134" i="286" l="1"/>
  <c r="F132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H120" i="262"/>
  <c r="C130" i="281"/>
  <c r="E130" s="1"/>
  <c r="F129"/>
  <c r="C129" i="280"/>
  <c r="E129" s="1"/>
  <c r="F127"/>
  <c r="I120" i="273"/>
  <c r="D134" i="286" l="1"/>
  <c r="E134"/>
  <c r="I134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D121" s="1"/>
  <c r="C122" i="277"/>
  <c r="E122" s="1"/>
  <c r="F121"/>
  <c r="B32" i="276"/>
  <c r="E31"/>
  <c r="F120" i="273"/>
  <c r="C121"/>
  <c r="E121" s="1"/>
  <c r="F134" i="286" l="1"/>
  <c r="C135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H121" i="262"/>
  <c r="C131" i="281"/>
  <c r="E131" s="1"/>
  <c r="F130"/>
  <c r="C130" i="280"/>
  <c r="E130" s="1"/>
  <c r="F129"/>
  <c r="D135" i="286" l="1"/>
  <c r="E135"/>
  <c r="I135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D123" s="1"/>
  <c r="E121"/>
  <c r="I130" i="280"/>
  <c r="F122" i="277"/>
  <c r="H122"/>
  <c r="C124" s="1"/>
  <c r="E124" s="1"/>
  <c r="D34" i="276"/>
  <c r="E32"/>
  <c r="F121" i="273"/>
  <c r="C122"/>
  <c r="E122" s="1"/>
  <c r="C136" i="286" l="1"/>
  <c r="F135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H123" i="262"/>
  <c r="C132" i="281"/>
  <c r="E132" s="1"/>
  <c r="F131"/>
  <c r="C131" i="280"/>
  <c r="E131" s="1"/>
  <c r="F130"/>
  <c r="H34" i="276"/>
  <c r="D136" i="286" l="1"/>
  <c r="E136"/>
  <c r="I136" s="1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F136" i="286" l="1"/>
  <c r="C137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H124" i="262"/>
  <c r="C134" i="281"/>
  <c r="E134" s="1"/>
  <c r="F132"/>
  <c r="C132" i="280"/>
  <c r="E132" s="1"/>
  <c r="F131"/>
  <c r="I125" i="277"/>
  <c r="D137" i="286" l="1"/>
  <c r="E137"/>
  <c r="I137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E124"/>
  <c r="I134" i="281"/>
  <c r="I132" i="280"/>
  <c r="C126" i="277"/>
  <c r="E126" s="1"/>
  <c r="F125"/>
  <c r="B36" i="276"/>
  <c r="E35"/>
  <c r="F124" i="273"/>
  <c r="C125"/>
  <c r="E125" s="1"/>
  <c r="C139" i="286" l="1"/>
  <c r="F137"/>
  <c r="H137"/>
  <c r="F136" i="285"/>
  <c r="C137"/>
  <c r="D36" i="276"/>
  <c r="H36" s="1"/>
  <c r="D137" i="283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E139" i="286" l="1"/>
  <c r="I139" s="1"/>
  <c r="D139"/>
  <c r="D137" i="285"/>
  <c r="E137"/>
  <c r="I137" s="1"/>
  <c r="I135" i="281"/>
  <c r="D135"/>
  <c r="D134" i="280"/>
  <c r="D134" i="279"/>
  <c r="I134"/>
  <c r="F137" i="283"/>
  <c r="H137"/>
  <c r="C139" s="1"/>
  <c r="F135" i="282"/>
  <c r="C136"/>
  <c r="E136" s="1"/>
  <c r="E125" i="262"/>
  <c r="B126"/>
  <c r="D126" s="1"/>
  <c r="I134" i="280"/>
  <c r="C127" i="277"/>
  <c r="E127" s="1"/>
  <c r="F126"/>
  <c r="B37" i="276"/>
  <c r="E36"/>
  <c r="C126" i="273"/>
  <c r="E126" s="1"/>
  <c r="F125"/>
  <c r="C140" i="286" l="1"/>
  <c r="F139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H126" i="262"/>
  <c r="J134" i="279"/>
  <c r="C135"/>
  <c r="E135" s="1"/>
  <c r="F134"/>
  <c r="C136" i="281"/>
  <c r="E136" s="1"/>
  <c r="F135"/>
  <c r="C135" i="280"/>
  <c r="E135" s="1"/>
  <c r="F134"/>
  <c r="D140" i="286" l="1"/>
  <c r="E140"/>
  <c r="I140" s="1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D128" s="1"/>
  <c r="I136" i="281"/>
  <c r="I135" i="280"/>
  <c r="C129" i="277"/>
  <c r="E129" s="1"/>
  <c r="F127"/>
  <c r="B39" i="276"/>
  <c r="D39" s="1"/>
  <c r="E37"/>
  <c r="C127" i="273"/>
  <c r="E127" s="1"/>
  <c r="F126"/>
  <c r="C141" i="286" l="1"/>
  <c r="F140"/>
  <c r="C140" i="285"/>
  <c r="F139"/>
  <c r="D140" i="283"/>
  <c r="E140"/>
  <c r="I140" s="1"/>
  <c r="H39" i="276"/>
  <c r="D137" i="282"/>
  <c r="D129" i="277"/>
  <c r="I129"/>
  <c r="I127" i="273"/>
  <c r="D127"/>
  <c r="H128" i="262"/>
  <c r="J135" i="279"/>
  <c r="C136"/>
  <c r="E136" s="1"/>
  <c r="F135"/>
  <c r="I137" i="282"/>
  <c r="C137" i="281"/>
  <c r="E137" s="1"/>
  <c r="F136"/>
  <c r="C136" i="280"/>
  <c r="E136" s="1"/>
  <c r="F135"/>
  <c r="E141" i="286" l="1"/>
  <c r="I141" s="1"/>
  <c r="D14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D129" s="1"/>
  <c r="I137" i="281"/>
  <c r="C130" i="277"/>
  <c r="E130" s="1"/>
  <c r="F129"/>
  <c r="B40" i="276"/>
  <c r="D40" s="1"/>
  <c r="E39"/>
  <c r="F127" i="273"/>
  <c r="C129"/>
  <c r="E129" s="1"/>
  <c r="C142" i="286" l="1"/>
  <c r="F141"/>
  <c r="C141" i="285"/>
  <c r="F140"/>
  <c r="D141" i="283"/>
  <c r="E141"/>
  <c r="I141" s="1"/>
  <c r="D139" i="282"/>
  <c r="I139"/>
  <c r="D130" i="277"/>
  <c r="I130"/>
  <c r="D129" i="273"/>
  <c r="I129"/>
  <c r="H129" i="262"/>
  <c r="J136" i="279"/>
  <c r="C137"/>
  <c r="E137" s="1"/>
  <c r="F136"/>
  <c r="H137" i="281"/>
  <c r="C139" s="1"/>
  <c r="E139" s="1"/>
  <c r="F137"/>
  <c r="C137" i="280"/>
  <c r="E137" s="1"/>
  <c r="F136"/>
  <c r="D142" i="286" l="1"/>
  <c r="E142"/>
  <c r="I142" s="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D130" s="1"/>
  <c r="I139" i="281"/>
  <c r="C131" i="277"/>
  <c r="E131" s="1"/>
  <c r="F130"/>
  <c r="B41" i="276"/>
  <c r="C41" s="1"/>
  <c r="C130" i="273"/>
  <c r="E130" s="1"/>
  <c r="F129"/>
  <c r="C144" i="286" l="1"/>
  <c r="F142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H130" i="262"/>
  <c r="J137" i="279"/>
  <c r="C138"/>
  <c r="F137"/>
  <c r="I140" i="282"/>
  <c r="C140" i="281"/>
  <c r="E140" s="1"/>
  <c r="F139"/>
  <c r="H137" i="280"/>
  <c r="C139" s="1"/>
  <c r="E139" s="1"/>
  <c r="F137"/>
  <c r="E144" i="286" l="1"/>
  <c r="I144" s="1"/>
  <c r="D144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D131" s="1"/>
  <c r="C132" i="277"/>
  <c r="E132" s="1"/>
  <c r="F131"/>
  <c r="B42" i="276"/>
  <c r="C42" s="1"/>
  <c r="E41"/>
  <c r="C131" i="273"/>
  <c r="E131" s="1"/>
  <c r="F130"/>
  <c r="C145" i="286" l="1"/>
  <c r="F144"/>
  <c r="C144" i="285"/>
  <c r="F142"/>
  <c r="D42" i="276"/>
  <c r="H42" s="1"/>
  <c r="C145" i="283"/>
  <c r="F144"/>
  <c r="D141" i="282"/>
  <c r="I141"/>
  <c r="D132" i="277"/>
  <c r="I132"/>
  <c r="D131" i="273"/>
  <c r="I131"/>
  <c r="H131" i="262"/>
  <c r="J138" i="279"/>
  <c r="F138"/>
  <c r="C141" i="281"/>
  <c r="E141" s="1"/>
  <c r="F140"/>
  <c r="C140" i="280"/>
  <c r="E140" s="1"/>
  <c r="F139"/>
  <c r="D145" i="286" l="1"/>
  <c r="E145"/>
  <c r="I145" s="1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D133" s="1"/>
  <c r="C134" i="277"/>
  <c r="E134" s="1"/>
  <c r="F132"/>
  <c r="B44" i="276"/>
  <c r="D44" s="1"/>
  <c r="E42"/>
  <c r="C132" i="273"/>
  <c r="E132" s="1"/>
  <c r="F131"/>
  <c r="C146" i="286" l="1"/>
  <c r="F145"/>
  <c r="C145" i="285"/>
  <c r="F144"/>
  <c r="F145" i="283"/>
  <c r="C146"/>
  <c r="H44" i="276"/>
  <c r="D142" i="282"/>
  <c r="I142"/>
  <c r="D134" i="277"/>
  <c r="I134"/>
  <c r="I132" i="273"/>
  <c r="D132"/>
  <c r="H133" i="262"/>
  <c r="C142" i="281"/>
  <c r="E142" s="1"/>
  <c r="F141"/>
  <c r="C141" i="280"/>
  <c r="E141" s="1"/>
  <c r="F140"/>
  <c r="E146" i="286" l="1"/>
  <c r="I146" s="1"/>
  <c r="D146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D134" s="1"/>
  <c r="C135" i="277"/>
  <c r="E135" s="1"/>
  <c r="F134"/>
  <c r="B45" i="276"/>
  <c r="D45" s="1"/>
  <c r="E44"/>
  <c r="F132" i="273"/>
  <c r="C134"/>
  <c r="E134" s="1"/>
  <c r="C147" i="286" l="1"/>
  <c r="F146"/>
  <c r="C146" i="285"/>
  <c r="F145"/>
  <c r="C147" i="283"/>
  <c r="F146"/>
  <c r="D134" i="273"/>
  <c r="D144" i="282"/>
  <c r="I144"/>
  <c r="D135" i="277"/>
  <c r="I135"/>
  <c r="C134" i="262"/>
  <c r="H134"/>
  <c r="H45" i="276"/>
  <c r="C45"/>
  <c r="C144" i="281"/>
  <c r="E144" s="1"/>
  <c r="F142"/>
  <c r="C142" i="280"/>
  <c r="E142" s="1"/>
  <c r="F141"/>
  <c r="I134" i="273"/>
  <c r="D147" i="286" l="1"/>
  <c r="E147"/>
  <c r="I147" s="1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D135" s="1"/>
  <c r="C136" i="277"/>
  <c r="E136" s="1"/>
  <c r="F135"/>
  <c r="B46" i="276"/>
  <c r="D46" s="1"/>
  <c r="E45"/>
  <c r="C135" i="273"/>
  <c r="E135" s="1"/>
  <c r="F134"/>
  <c r="C149" i="286" l="1"/>
  <c r="F147"/>
  <c r="C147" i="285"/>
  <c r="F146"/>
  <c r="F147" i="283"/>
  <c r="C149"/>
  <c r="D145" i="282"/>
  <c r="D136" i="277"/>
  <c r="I136"/>
  <c r="I135" i="273"/>
  <c r="D135"/>
  <c r="C135" i="262"/>
  <c r="H135"/>
  <c r="H46" i="276"/>
  <c r="C46"/>
  <c r="I145" i="282"/>
  <c r="C145" i="281"/>
  <c r="E145" s="1"/>
  <c r="F144"/>
  <c r="C144" i="280"/>
  <c r="E144" s="1"/>
  <c r="F142"/>
  <c r="E149" i="286" l="1"/>
  <c r="I149" s="1"/>
  <c r="D149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50" i="286" l="1"/>
  <c r="F149"/>
  <c r="C149" i="285"/>
  <c r="F147"/>
  <c r="C150" i="283"/>
  <c r="F149"/>
  <c r="D146" i="282"/>
  <c r="D137" i="277"/>
  <c r="D136" i="273"/>
  <c r="I136"/>
  <c r="C136" i="262"/>
  <c r="H136"/>
  <c r="H47" i="276"/>
  <c r="C47"/>
  <c r="I146" i="282"/>
  <c r="C146" i="281"/>
  <c r="E146" s="1"/>
  <c r="F145"/>
  <c r="C145" i="280"/>
  <c r="E145" s="1"/>
  <c r="F144"/>
  <c r="I137" i="277"/>
  <c r="D150" i="286" l="1"/>
  <c r="E150"/>
  <c r="I150" s="1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1" i="286" l="1"/>
  <c r="F150"/>
  <c r="C150" i="285"/>
  <c r="F149"/>
  <c r="F150" i="283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E151" i="286" l="1"/>
  <c r="I151" s="1"/>
  <c r="D15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2" i="286" l="1"/>
  <c r="F151"/>
  <c r="C151" i="285"/>
  <c r="F150"/>
  <c r="C152" i="283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D152" i="286" l="1"/>
  <c r="E152"/>
  <c r="I152" s="1"/>
  <c r="E151" i="285"/>
  <c r="I151" s="1"/>
  <c r="D151"/>
  <c r="E152" i="283"/>
  <c r="I152" s="1"/>
  <c r="D152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H152" i="286" l="1"/>
  <c r="C154" s="1"/>
  <c r="F152"/>
  <c r="C152" i="285"/>
  <c r="F151"/>
  <c r="C154" i="283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D154" i="286" l="1"/>
  <c r="E154"/>
  <c r="I154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C155" i="286" l="1"/>
  <c r="F154"/>
  <c r="H152" i="285"/>
  <c r="C154" s="1"/>
  <c r="F152"/>
  <c r="F154" i="283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D155" i="286" l="1"/>
  <c r="E155"/>
  <c r="I155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F155" i="286" l="1"/>
  <c r="C156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6" i="286" l="1"/>
  <c r="E156"/>
  <c r="I156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C157" i="286" l="1"/>
  <c r="F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7" i="286" l="1"/>
  <c r="E157"/>
  <c r="I157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F157" i="286" l="1"/>
  <c r="C159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9" i="286" l="1"/>
  <c r="E159"/>
  <c r="I159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C160" i="286" l="1"/>
  <c r="F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60" i="286" l="1"/>
  <c r="E160"/>
  <c r="I160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F160" i="286" l="1"/>
  <c r="C161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1" i="286" l="1"/>
  <c r="E161"/>
  <c r="I161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C162" i="286" l="1"/>
  <c r="F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2" i="286" l="1"/>
  <c r="E162"/>
  <c r="I162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F162" i="286" l="1"/>
  <c r="C164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4" i="286" l="1"/>
  <c r="E164"/>
  <c r="I164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C165" i="286" l="1"/>
  <c r="F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5" i="286" l="1"/>
  <c r="E165"/>
  <c r="I165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F165" i="286" l="1"/>
  <c r="C166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6" i="286" l="1"/>
  <c r="E166"/>
  <c r="I166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C167" i="286" l="1"/>
  <c r="F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7" i="286" l="1"/>
  <c r="E167"/>
  <c r="I167" s="1"/>
  <c r="D166" i="285"/>
  <c r="E166"/>
  <c r="I166" s="1"/>
  <c r="D167" i="283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9" i="286" l="1"/>
  <c r="F167"/>
  <c r="H167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9" i="286" l="1"/>
  <c r="E169"/>
  <c r="I169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70" i="286" l="1"/>
  <c r="F169"/>
  <c r="C169" i="285"/>
  <c r="F167"/>
  <c r="H167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E170" i="286" l="1"/>
  <c r="I170" s="1"/>
  <c r="D170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1" i="286" l="1"/>
  <c r="F170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D171" i="286" l="1"/>
  <c r="E171"/>
  <c r="I171" s="1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2" i="286" l="1"/>
  <c r="F171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E172" i="286" l="1"/>
  <c r="I172" s="1"/>
  <c r="D172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4" i="286" l="1"/>
  <c r="F172"/>
  <c r="C172" i="285"/>
  <c r="F171"/>
  <c r="H172" i="283"/>
  <c r="C174" s="1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D174" i="286" l="1"/>
  <c r="E174"/>
  <c r="I174" s="1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5" i="286" l="1"/>
  <c r="F174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E175" i="286" l="1"/>
  <c r="I175" s="1"/>
  <c r="D175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6" i="286" l="1"/>
  <c r="F175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D176" i="286" l="1"/>
  <c r="E176"/>
  <c r="I176" s="1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7" i="286" l="1"/>
  <c r="F176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E177" i="286" l="1"/>
  <c r="I177" s="1"/>
  <c r="D177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F177" i="286" l="1"/>
  <c r="H177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5" l="1"/>
  <c r="I177" s="1"/>
  <c r="D177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5" l="1"/>
  <c r="H177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D176" i="280"/>
  <c r="H177" i="282"/>
  <c r="F177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H177"/>
  <c r="C177" i="280"/>
  <c r="E177" s="1"/>
  <c r="F176"/>
  <c r="E182" i="283" l="1"/>
  <c r="I182" s="1"/>
  <c r="D182"/>
  <c r="D177" i="280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H177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H1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45" authorId="1">
      <text>
        <r>
          <rPr>
            <b/>
            <sz val="9"/>
            <color indexed="81"/>
            <rFont val="Tahoma"/>
            <family val="2"/>
          </rPr>
          <t>Combined Equity</t>
        </r>
      </text>
    </comment>
  </commentList>
</comments>
</file>

<file path=xl/sharedStrings.xml><?xml version="1.0" encoding="utf-8"?>
<sst xmlns="http://schemas.openxmlformats.org/spreadsheetml/2006/main" count="360" uniqueCount="51">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</sst>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5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5" fontId="33" fillId="0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J18" sqref="J18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89"/>
    </row>
    <row r="5" spans="1:16">
      <c r="A5" s="105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9"/>
    </row>
    <row r="6" spans="1:16">
      <c r="A6" s="105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9"/>
    </row>
    <row r="7" spans="1:16" ht="13.5" thickBot="1">
      <c r="A7" s="106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9"/>
      <c r="K7" s="107"/>
      <c r="L7" s="113"/>
      <c r="M7" s="113"/>
      <c r="N7" s="113"/>
      <c r="O7" s="113"/>
      <c r="P7" s="113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9"/>
    </row>
    <row r="10" spans="1:16">
      <c r="A10" s="105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9"/>
    </row>
    <row r="11" spans="1:16">
      <c r="A11" s="105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9"/>
    </row>
    <row r="12" spans="1:16" ht="13.5" thickBot="1">
      <c r="A12" s="106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9"/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4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9"/>
    </row>
    <row r="15" spans="1:16">
      <c r="A15" s="105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9"/>
    </row>
    <row r="16" spans="1:16">
      <c r="A16" s="105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9"/>
    </row>
    <row r="17" spans="1:16" ht="13.5" thickBot="1">
      <c r="A17" s="106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9"/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4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9"/>
    </row>
    <row r="20" spans="1:16">
      <c r="A20" s="105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9"/>
    </row>
    <row r="21" spans="1:16">
      <c r="A21" s="105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9"/>
    </row>
    <row r="22" spans="1:16" ht="13.5" thickBot="1">
      <c r="A22" s="106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9"/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9"/>
    </row>
    <row r="25" spans="1:16">
      <c r="A25" s="105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9"/>
    </row>
    <row r="26" spans="1:16">
      <c r="A26" s="105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9"/>
    </row>
    <row r="27" spans="1:16" ht="13.5" thickBot="1">
      <c r="A27" s="106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92"/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9"/>
    </row>
    <row r="30" spans="1:16">
      <c r="A30" s="105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9"/>
    </row>
    <row r="31" spans="1:16">
      <c r="A31" s="105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9"/>
    </row>
    <row r="32" spans="1:16" ht="13.5" thickBot="1">
      <c r="A32" s="106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9"/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92"/>
    </row>
    <row r="35" spans="1:16">
      <c r="A35" s="105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9"/>
    </row>
    <row r="36" spans="1:16">
      <c r="A36" s="105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9"/>
    </row>
    <row r="37" spans="1:16" ht="13.5" thickBot="1">
      <c r="A37" s="106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9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9"/>
    </row>
    <row r="40" spans="1:16">
      <c r="A40" s="105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9"/>
    </row>
    <row r="41" spans="1:16">
      <c r="A41" s="105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9"/>
    </row>
    <row r="42" spans="1:16" ht="13.5" thickBot="1">
      <c r="A42" s="106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9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7"/>
    </row>
    <row r="45" spans="1:16">
      <c r="A45" s="105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7"/>
    </row>
    <row r="46" spans="1:16">
      <c r="A46" s="105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7"/>
    </row>
    <row r="47" spans="1:16" ht="13.5" thickBot="1">
      <c r="A47" s="106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7"/>
    </row>
    <row r="50" spans="1:16">
      <c r="A50" s="105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7"/>
    </row>
    <row r="51" spans="1:16">
      <c r="A51" s="105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7"/>
    </row>
    <row r="52" spans="1:16" ht="13.5" thickBot="1">
      <c r="A52" s="106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7"/>
    </row>
    <row r="55" spans="1:16">
      <c r="A55" s="105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7"/>
    </row>
    <row r="56" spans="1:16">
      <c r="A56" s="105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7"/>
    </row>
    <row r="57" spans="1:16" ht="13.5" thickBot="1">
      <c r="A57" s="106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7"/>
    </row>
    <row r="60" spans="1:16">
      <c r="A60" s="105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7"/>
    </row>
    <row r="61" spans="1:16">
      <c r="A61" s="105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7"/>
    </row>
    <row r="62" spans="1:16" ht="13.5" thickBot="1">
      <c r="A62" s="106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7"/>
    </row>
    <row r="65" spans="1:16">
      <c r="A65" s="105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7"/>
    </row>
    <row r="66" spans="1:16">
      <c r="A66" s="105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7"/>
    </row>
    <row r="67" spans="1:16" ht="13.5" thickBot="1">
      <c r="A67" s="106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7"/>
    </row>
    <row r="70" spans="1:16">
      <c r="A70" s="105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7"/>
    </row>
    <row r="71" spans="1:16">
      <c r="A71" s="105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7"/>
    </row>
    <row r="77" spans="1:16" ht="13.5" thickBot="1">
      <c r="A77" s="106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7"/>
    </row>
    <row r="80" spans="1:16">
      <c r="A80" s="105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7"/>
    </row>
    <row r="81" spans="1:16">
      <c r="A81" s="105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7"/>
    </row>
    <row r="82" spans="1:16" ht="13.5" thickBot="1">
      <c r="A82" s="106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5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7"/>
    </row>
    <row r="90" spans="1:16">
      <c r="A90" s="105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7"/>
    </row>
    <row r="92" spans="1:16" ht="13.5" thickBot="1">
      <c r="A92" s="106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7"/>
    </row>
    <row r="95" spans="1:16">
      <c r="A95" s="105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7"/>
    </row>
    <row r="96" spans="1:16">
      <c r="A96" s="105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7"/>
    </row>
    <row r="97" spans="1:16" ht="13.5" thickBot="1">
      <c r="A97" s="106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7"/>
    </row>
    <row r="100" spans="1:16">
      <c r="A100" s="105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7"/>
    </row>
    <row r="101" spans="1:16">
      <c r="A101" s="105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7"/>
    </row>
    <row r="105" spans="1:16">
      <c r="A105" s="105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7"/>
    </row>
    <row r="106" spans="1:16">
      <c r="A106" s="105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6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7"/>
    </row>
    <row r="110" spans="1:16">
      <c r="A110" s="105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7"/>
    </row>
    <row r="111" spans="1:16">
      <c r="A111" s="105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6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7"/>
    </row>
    <row r="116" spans="1:16">
      <c r="A116" s="105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6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7"/>
    </row>
    <row r="120" spans="1:16">
      <c r="A120" s="105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6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7"/>
    </row>
    <row r="125" spans="1:16">
      <c r="A125" s="105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6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7"/>
    </row>
    <row r="131" spans="1:16">
      <c r="A131" s="105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7"/>
    </row>
    <row r="135" spans="1:16">
      <c r="A135" s="105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7"/>
    </row>
    <row r="136" spans="1:16">
      <c r="A136" s="105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6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7"/>
      <c r="K137" s="109" t="s">
        <v>47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7"/>
    </row>
    <row r="140" spans="1:16">
      <c r="A140" s="105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7"/>
    </row>
    <row r="141" spans="1:16">
      <c r="A141" s="105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7"/>
      <c r="N142" s="103"/>
      <c r="O142" s="103"/>
      <c r="P142" s="103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7"/>
    </row>
    <row r="145" spans="1:16">
      <c r="A145" s="105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7"/>
    </row>
    <row r="146" spans="1:16">
      <c r="A146" s="105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6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7"/>
    </row>
    <row r="150" spans="1:16">
      <c r="A150" s="105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7"/>
    </row>
    <row r="151" spans="1:16">
      <c r="A151" s="105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6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7"/>
    </row>
    <row r="155" spans="1:16">
      <c r="A155" s="105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7"/>
    </row>
    <row r="156" spans="1:16">
      <c r="A156" s="105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7"/>
    </row>
    <row r="157" spans="1:16" ht="13.5" thickBot="1">
      <c r="A157" s="106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7"/>
    </row>
    <row r="160" spans="1:16">
      <c r="A160" s="105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7"/>
    </row>
    <row r="161" spans="1:16">
      <c r="A161" s="105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7"/>
    </row>
    <row r="162" spans="1:16" ht="13.5" thickBot="1">
      <c r="A162" s="106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7"/>
    </row>
    <row r="165" spans="1:16">
      <c r="A165" s="105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5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6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7"/>
    </row>
    <row r="170" spans="1:16">
      <c r="A170" s="105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7"/>
    </row>
    <row r="171" spans="1:16">
      <c r="A171" s="105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6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7"/>
    </row>
    <row r="175" spans="1:16">
      <c r="A175" s="105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7"/>
    </row>
    <row r="176" spans="1:16">
      <c r="A176" s="105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6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74:A177"/>
    <mergeCell ref="K177:P177"/>
    <mergeCell ref="A159:A162"/>
    <mergeCell ref="K162:P162"/>
    <mergeCell ref="A164:A167"/>
    <mergeCell ref="K167:P167"/>
    <mergeCell ref="A169:A172"/>
    <mergeCell ref="K172:P172"/>
    <mergeCell ref="A139:A142"/>
    <mergeCell ref="A144:A147"/>
    <mergeCell ref="K147:P147"/>
    <mergeCell ref="A149:A152"/>
    <mergeCell ref="K152:P152"/>
    <mergeCell ref="A154:A157"/>
    <mergeCell ref="K157:P157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B1:I1"/>
    <mergeCell ref="A4:A7"/>
    <mergeCell ref="K7:P7"/>
    <mergeCell ref="A9:A12"/>
    <mergeCell ref="K12:P12"/>
    <mergeCell ref="A14:A17"/>
    <mergeCell ref="K17:P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93"/>
  <sheetViews>
    <sheetView workbookViewId="0">
      <selection activeCell="J16" sqref="J1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11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7">
        <f>(D4-C4)/E4</f>
        <v>-105.89999999999986</v>
      </c>
      <c r="G4" s="18"/>
      <c r="H4" s="18"/>
      <c r="I4" s="19">
        <f>E4*50/C4</f>
        <v>1.6666666666666663E-2</v>
      </c>
      <c r="J4" s="92">
        <f>(D4-C4)/C4</f>
        <v>-3.5299999999999956E-2</v>
      </c>
    </row>
    <row r="5" spans="1:16">
      <c r="A5" s="105"/>
      <c r="B5" s="81">
        <f>B4+7</f>
        <v>43051</v>
      </c>
      <c r="C5" s="17">
        <f>D4+G4-H4</f>
        <v>482.35</v>
      </c>
      <c r="D5" s="17">
        <f>C5+(C5*-0.1562)</f>
        <v>407.00693000000001</v>
      </c>
      <c r="E5" s="17">
        <f>C5/3000</f>
        <v>0.16078333333333333</v>
      </c>
      <c r="F5" s="99">
        <f>(D5-C5)/E5</f>
        <v>-468.60000000000008</v>
      </c>
      <c r="G5" s="18"/>
      <c r="H5" s="18"/>
      <c r="I5" s="19">
        <f>E5*50/C5</f>
        <v>1.6666666666666666E-2</v>
      </c>
      <c r="J5" s="92">
        <f>(D5-C4)/C4</f>
        <v>-0.18598613999999997</v>
      </c>
    </row>
    <row r="6" spans="1:16">
      <c r="A6" s="105"/>
      <c r="B6" s="81">
        <f>B5+7</f>
        <v>43058</v>
      </c>
      <c r="C6" s="17">
        <f>D5+G5-H5</f>
        <v>407.00693000000001</v>
      </c>
      <c r="D6" s="17">
        <f>C6+(C6*0.081)</f>
        <v>439.97449133000003</v>
      </c>
      <c r="E6" s="17">
        <f>C6/2500</f>
        <v>0.16280277200000001</v>
      </c>
      <c r="F6" s="34">
        <f>(D6-C6)/E6</f>
        <v>202.50000000000014</v>
      </c>
      <c r="G6" s="18"/>
      <c r="H6" s="18"/>
      <c r="I6" s="19">
        <f>E6*50/C6</f>
        <v>0.02</v>
      </c>
      <c r="J6" s="92">
        <f>(D6-C4)/C4</f>
        <v>-0.12005101733999993</v>
      </c>
    </row>
    <row r="7" spans="1:16" ht="13.5" thickBot="1">
      <c r="A7" s="106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7">
        <f>(D7-C7)/E7</f>
        <v>-85.750000000000114</v>
      </c>
      <c r="G7" s="18"/>
      <c r="H7" s="18"/>
      <c r="I7" s="19">
        <f>E7*50/C7</f>
        <v>0.02</v>
      </c>
      <c r="J7" s="92">
        <f>(D7-C4)/C4</f>
        <v>-0.15023326744523796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94"/>
      <c r="G8" s="23"/>
      <c r="H8" s="10"/>
      <c r="I8" s="24"/>
      <c r="J8" s="93"/>
    </row>
    <row r="9" spans="1:16">
      <c r="A9" s="104">
        <v>2</v>
      </c>
      <c r="B9" s="81">
        <f>B7+7</f>
        <v>43072</v>
      </c>
      <c r="C9" s="17">
        <f>D7+G7-H7</f>
        <v>424.88336627738101</v>
      </c>
      <c r="D9" s="17">
        <f>C9+(C9*0.10018)</f>
        <v>467.44818191104906</v>
      </c>
      <c r="E9" s="17">
        <f>C9/3250</f>
        <v>0.13073334346996338</v>
      </c>
      <c r="F9" s="34">
        <f>(D9-C9)/E9</f>
        <v>325.58500000000015</v>
      </c>
      <c r="G9" s="18"/>
      <c r="H9" s="18"/>
      <c r="I9" s="19">
        <f>E9*50/C9</f>
        <v>1.5384615384615384E-2</v>
      </c>
      <c r="J9" s="92">
        <f>(D9-C4)/C4</f>
        <v>-6.510363617790188E-2</v>
      </c>
    </row>
    <row r="10" spans="1:16">
      <c r="A10" s="105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92">
        <f>(D10-C4)/C4</f>
        <v>-4.5096853992109005E-2</v>
      </c>
    </row>
    <row r="11" spans="1:16">
      <c r="A11" s="105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92">
        <f>(D11-C4)/C4</f>
        <v>-3.6789196621840346E-2</v>
      </c>
    </row>
    <row r="12" spans="1:16" ht="13.5" thickBot="1">
      <c r="A12" s="106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7">
        <f>(D12-C12)/E12</f>
        <v>0</v>
      </c>
      <c r="G12" s="18"/>
      <c r="H12" s="18"/>
      <c r="I12" s="19">
        <f>E12*50/C12</f>
        <v>1.5384615384615384E-2</v>
      </c>
      <c r="J12" s="92">
        <f>(D12-C4)/C4</f>
        <v>-3.6789196621840346E-2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102"/>
      <c r="G13" s="23"/>
      <c r="H13" s="10"/>
      <c r="I13" s="24"/>
      <c r="J13" s="88"/>
    </row>
    <row r="14" spans="1:16">
      <c r="A14" s="104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7">
        <f>(D14-C14)/E14</f>
        <v>0</v>
      </c>
      <c r="G14" s="18"/>
      <c r="H14" s="18"/>
      <c r="I14" s="19">
        <f>E14*50/C14</f>
        <v>1.5384615384615384E-2</v>
      </c>
      <c r="J14" s="92">
        <f>(D14-C4)/C4</f>
        <v>-3.6789196621840346E-2</v>
      </c>
    </row>
    <row r="15" spans="1:16">
      <c r="A15" s="105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7">
        <f>(D15-C15)/E15</f>
        <v>-188.17500000000018</v>
      </c>
      <c r="G15" s="18"/>
      <c r="H15" s="18"/>
      <c r="I15" s="19">
        <f>E15*50/C15</f>
        <v>1.5384615384615384E-2</v>
      </c>
      <c r="J15" s="96">
        <f>(D15-C4)/C4</f>
        <v>-9.2559102137435845E-2</v>
      </c>
    </row>
    <row r="16" spans="1:16" ht="14.5">
      <c r="A16" s="105"/>
      <c r="B16" s="81">
        <f>B15+7</f>
        <v>43114</v>
      </c>
      <c r="C16" s="32">
        <f>D15+G15-H15</f>
        <v>453.72044893128208</v>
      </c>
      <c r="D16" s="17">
        <f>C16+(C16*0.03)</f>
        <v>467.33206239922055</v>
      </c>
      <c r="E16" s="17">
        <f>C16/3250</f>
        <v>0.13960629197885602</v>
      </c>
      <c r="F16" s="84">
        <f>(D16-C16)/E16</f>
        <v>97.500000000000043</v>
      </c>
      <c r="G16" s="18"/>
      <c r="H16" s="18"/>
      <c r="I16" s="19">
        <f>E16*50/C16</f>
        <v>1.5384615384615384E-2</v>
      </c>
      <c r="J16" s="95"/>
    </row>
    <row r="17" spans="1:16" ht="13.5" thickBot="1">
      <c r="A17" s="106"/>
      <c r="B17" s="81">
        <f>B16+7</f>
        <v>43121</v>
      </c>
      <c r="C17" s="20">
        <f>D16+G16-H16</f>
        <v>467.33206239922055</v>
      </c>
      <c r="D17" s="17">
        <f>C17+(C17*0.03)</f>
        <v>481.35202427119714</v>
      </c>
      <c r="E17" s="17">
        <f>C17/3250</f>
        <v>0.14379448073822171</v>
      </c>
      <c r="F17" s="84">
        <f>(D17-C17)/E17</f>
        <v>97.499999999999815</v>
      </c>
      <c r="G17" s="18"/>
      <c r="H17" s="80">
        <f>(D17-C4)*0.3</f>
        <v>-5.5943927186408589</v>
      </c>
      <c r="I17" s="19">
        <f>E17*50/C17</f>
        <v>1.5384615384615385E-2</v>
      </c>
      <c r="J17" s="87"/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94"/>
      <c r="G18" s="23"/>
      <c r="H18" s="10"/>
      <c r="I18" s="24"/>
      <c r="J18" s="88"/>
    </row>
    <row r="19" spans="1:16">
      <c r="A19" s="104">
        <v>4</v>
      </c>
      <c r="B19" s="81">
        <f>B17+7</f>
        <v>43128</v>
      </c>
      <c r="C19" s="20">
        <f>D17+G17-H17</f>
        <v>486.94641698983799</v>
      </c>
      <c r="D19" s="17">
        <f>C19+(C19*0.03)</f>
        <v>501.55480949953312</v>
      </c>
      <c r="E19" s="17">
        <f>C19/3250</f>
        <v>0.14982966676610399</v>
      </c>
      <c r="F19" s="84">
        <f>(D19-C19)/E19</f>
        <v>97.499999999999986</v>
      </c>
      <c r="G19" s="18"/>
      <c r="H19" s="18"/>
      <c r="I19" s="19">
        <f>E19*50/C19</f>
        <v>1.5384615384615384E-2</v>
      </c>
      <c r="J19" s="87"/>
    </row>
    <row r="20" spans="1:16">
      <c r="A20" s="105"/>
      <c r="B20" s="81">
        <f>B19+7</f>
        <v>43135</v>
      </c>
      <c r="C20" s="20">
        <f>D19+G19-H19</f>
        <v>501.55480949953312</v>
      </c>
      <c r="D20" s="17">
        <f>C20+(C20*0.03)</f>
        <v>516.60145378451909</v>
      </c>
      <c r="E20" s="17">
        <f>C20/3250</f>
        <v>0.1543245567690871</v>
      </c>
      <c r="F20" s="84">
        <f>(D20-C20)/E20</f>
        <v>97.499999999999872</v>
      </c>
      <c r="G20" s="18"/>
      <c r="H20" s="18"/>
      <c r="I20" s="19">
        <f>E20*50/C20</f>
        <v>1.5384615384615382E-2</v>
      </c>
      <c r="J20" s="87"/>
    </row>
    <row r="21" spans="1:16">
      <c r="A21" s="105"/>
      <c r="B21" s="81">
        <f>B20+7</f>
        <v>43142</v>
      </c>
      <c r="C21" s="20">
        <f>D20+G20-H20</f>
        <v>516.60145378451909</v>
      </c>
      <c r="D21" s="17">
        <f>C21+(C21*0.03)</f>
        <v>532.09949739805461</v>
      </c>
      <c r="E21" s="17">
        <f>C21/3250</f>
        <v>0.15895429347215972</v>
      </c>
      <c r="F21" s="84">
        <f>(D21-C21)/E21</f>
        <v>97.499999999999631</v>
      </c>
      <c r="G21" s="18"/>
      <c r="H21" s="18"/>
      <c r="I21" s="19">
        <f>E21*50/C21</f>
        <v>1.5384615384615385E-2</v>
      </c>
      <c r="J21" s="87"/>
    </row>
    <row r="22" spans="1:16" ht="13.5" thickBot="1">
      <c r="A22" s="106"/>
      <c r="B22" s="81">
        <f>B21+7</f>
        <v>43149</v>
      </c>
      <c r="C22" s="20">
        <f>D21+G21-H21</f>
        <v>532.09949739805461</v>
      </c>
      <c r="D22" s="17">
        <f>C22+(C22*0.03)</f>
        <v>548.06248231999621</v>
      </c>
      <c r="E22" s="17">
        <f>C22/3250</f>
        <v>0.16372292227632448</v>
      </c>
      <c r="F22" s="84">
        <f>(D22-C22)/E22</f>
        <v>97.499999999999758</v>
      </c>
      <c r="G22" s="18"/>
      <c r="H22" s="18"/>
      <c r="I22" s="19">
        <f>E22*50/C22</f>
        <v>1.5384615384615385E-2</v>
      </c>
      <c r="J22" s="87"/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43156</v>
      </c>
      <c r="C24" s="20">
        <f>D22+G22-H22</f>
        <v>548.06248231999621</v>
      </c>
      <c r="D24" s="17">
        <f>C24+(C24*0.03)</f>
        <v>564.50435678959605</v>
      </c>
      <c r="E24" s="17">
        <f>C24/3250</f>
        <v>0.16863460994461421</v>
      </c>
      <c r="F24" s="28">
        <f>(D24-C24)/E24</f>
        <v>97.499999999999716</v>
      </c>
      <c r="G24" s="18"/>
      <c r="H24" s="18"/>
      <c r="I24" s="19">
        <f>E24*50/C24</f>
        <v>1.5384615384615382E-2</v>
      </c>
      <c r="J24" s="87"/>
    </row>
    <row r="25" spans="1:16">
      <c r="A25" s="105"/>
      <c r="B25" s="81">
        <f>B24+7</f>
        <v>43163</v>
      </c>
      <c r="C25" s="20">
        <f>D24+G24-H24</f>
        <v>564.50435678959605</v>
      </c>
      <c r="D25" s="17">
        <f>C25+(C25*0.03)</f>
        <v>581.43948749328388</v>
      </c>
      <c r="E25" s="17">
        <f>C25/3250</f>
        <v>0.17369364824295264</v>
      </c>
      <c r="F25" s="28">
        <f>(D25-C25)/E25</f>
        <v>97.499999999999716</v>
      </c>
      <c r="G25" s="18"/>
      <c r="H25" s="18"/>
      <c r="I25" s="19">
        <f>E25*50/C25</f>
        <v>1.5384615384615385E-2</v>
      </c>
      <c r="J25" s="87"/>
    </row>
    <row r="26" spans="1:16">
      <c r="A26" s="105"/>
      <c r="B26" s="81">
        <f>B25+7</f>
        <v>43170</v>
      </c>
      <c r="C26" s="20">
        <f>D25+G25-H25</f>
        <v>581.43948749328388</v>
      </c>
      <c r="D26" s="17">
        <f>C26+(C26*0.03)</f>
        <v>598.88267211808238</v>
      </c>
      <c r="E26" s="17">
        <f>C26/3250</f>
        <v>0.17890445769024119</v>
      </c>
      <c r="F26" s="28">
        <f>(D26-C26)/E26</f>
        <v>97.499999999999943</v>
      </c>
      <c r="G26" s="18"/>
      <c r="H26" s="18"/>
      <c r="I26" s="19">
        <f>E26*50/C26</f>
        <v>1.5384615384615384E-2</v>
      </c>
      <c r="J26" s="87"/>
    </row>
    <row r="27" spans="1:16" ht="13.5" thickBot="1">
      <c r="A27" s="106"/>
      <c r="B27" s="81">
        <f>B26+7</f>
        <v>43177</v>
      </c>
      <c r="C27" s="20">
        <f>D26+G26-H26</f>
        <v>598.88267211808238</v>
      </c>
      <c r="D27" s="17">
        <f>C27+(C27*0.03)</f>
        <v>616.84915228162481</v>
      </c>
      <c r="E27" s="17">
        <f>C27/3250</f>
        <v>0.18427159142094843</v>
      </c>
      <c r="F27" s="28">
        <f>(D27-C27)/E27</f>
        <v>97.499999999999758</v>
      </c>
      <c r="G27" s="18"/>
      <c r="H27" s="18"/>
      <c r="I27" s="19">
        <f>E27*50/C27</f>
        <v>1.5384615384615385E-2</v>
      </c>
      <c r="J27" s="87"/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43184</v>
      </c>
      <c r="C29" s="20">
        <f>D27+G27-H27</f>
        <v>616.84915228162481</v>
      </c>
      <c r="D29" s="17">
        <f>C29+(C29*0.03)</f>
        <v>635.3546268500736</v>
      </c>
      <c r="E29" s="17">
        <f>C29/3250</f>
        <v>0.18979973916357687</v>
      </c>
      <c r="F29" s="28">
        <f>(D29-C29)/E29</f>
        <v>97.500000000000242</v>
      </c>
      <c r="G29" s="18"/>
      <c r="H29" s="18"/>
      <c r="I29" s="19">
        <f>E29*50/C29</f>
        <v>1.5384615384615384E-2</v>
      </c>
      <c r="J29" s="87"/>
    </row>
    <row r="30" spans="1:16">
      <c r="A30" s="105"/>
      <c r="B30" s="81">
        <f>B29+7</f>
        <v>43191</v>
      </c>
      <c r="C30" s="20">
        <f>D29+G29-H29</f>
        <v>635.3546268500736</v>
      </c>
      <c r="D30" s="17">
        <f>C30+(C30*0.03)</f>
        <v>654.41526565557581</v>
      </c>
      <c r="E30" s="17">
        <f>C30/3250</f>
        <v>0.19549373133848419</v>
      </c>
      <c r="F30" s="28">
        <f>(D30-C30)/E30</f>
        <v>97.5</v>
      </c>
      <c r="G30" s="18"/>
      <c r="H30" s="18"/>
      <c r="I30" s="19">
        <f>E30*50/C30</f>
        <v>1.5384615384615385E-2</v>
      </c>
      <c r="J30" s="87"/>
    </row>
    <row r="31" spans="1:16">
      <c r="A31" s="105"/>
      <c r="B31" s="81">
        <f>B30+7</f>
        <v>43198</v>
      </c>
      <c r="C31" s="20">
        <f>D30+G30-H30</f>
        <v>654.41526565557581</v>
      </c>
      <c r="D31" s="17">
        <f>C31+(C31*0.03)</f>
        <v>674.04772362524307</v>
      </c>
      <c r="E31" s="17">
        <f>C31/3250</f>
        <v>0.20135854327863872</v>
      </c>
      <c r="F31" s="28">
        <f>(D31-C31)/E31</f>
        <v>97.499999999999915</v>
      </c>
      <c r="G31" s="18"/>
      <c r="H31" s="18"/>
      <c r="I31" s="19">
        <f>E31*50/C31</f>
        <v>1.5384615384615385E-2</v>
      </c>
      <c r="J31" s="87"/>
    </row>
    <row r="32" spans="1:16" ht="13.5" thickBot="1">
      <c r="A32" s="106"/>
      <c r="B32" s="81">
        <f>B31+7</f>
        <v>43205</v>
      </c>
      <c r="C32" s="20">
        <f>D31+G31-H31</f>
        <v>674.04772362524307</v>
      </c>
      <c r="D32" s="17">
        <f>C32+(C32*0.03)</f>
        <v>694.2691553340004</v>
      </c>
      <c r="E32" s="17">
        <f>C32/3250</f>
        <v>0.20739929957699788</v>
      </c>
      <c r="F32" s="28">
        <f>(D32-C32)/E32</f>
        <v>97.500000000000213</v>
      </c>
      <c r="G32" s="18"/>
      <c r="H32" s="80">
        <f>(D32-C19)*0.35</f>
        <v>72.562958420456837</v>
      </c>
      <c r="I32" s="19">
        <f>E32*50/C32</f>
        <v>1.5384615384615384E-2</v>
      </c>
      <c r="J32" s="87"/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43212</v>
      </c>
      <c r="C34" s="20">
        <f>D32+G32-H32</f>
        <v>621.70619691354352</v>
      </c>
      <c r="D34" s="17">
        <f>C34+(C34*0.03)</f>
        <v>640.35738282094985</v>
      </c>
      <c r="E34" s="17">
        <f>C34/3250</f>
        <v>0.19129421443493647</v>
      </c>
      <c r="F34" s="28">
        <f>(D34-C34)/E34</f>
        <v>97.500000000000128</v>
      </c>
      <c r="G34" s="18"/>
      <c r="H34" s="18"/>
      <c r="I34" s="19">
        <f>E34*50/C34</f>
        <v>1.5384615384615385E-2</v>
      </c>
      <c r="J34" s="87"/>
    </row>
    <row r="35" spans="1:16">
      <c r="A35" s="105"/>
      <c r="B35" s="81">
        <f>B34+7</f>
        <v>43219</v>
      </c>
      <c r="C35" s="20">
        <f>D34+G34-H34</f>
        <v>640.35738282094985</v>
      </c>
      <c r="D35" s="17">
        <f>C35+(C35*0.03)</f>
        <v>659.56810430557834</v>
      </c>
      <c r="E35" s="17">
        <f>C35/3250</f>
        <v>0.19703304086798457</v>
      </c>
      <c r="F35" s="28">
        <f>(D35-C35)/E35</f>
        <v>97.499999999999986</v>
      </c>
      <c r="G35" s="18"/>
      <c r="H35" s="18"/>
      <c r="I35" s="19">
        <f>E35*50/C35</f>
        <v>1.5384615384615385E-2</v>
      </c>
      <c r="J35" s="87"/>
    </row>
    <row r="36" spans="1:16">
      <c r="A36" s="105"/>
      <c r="B36" s="81">
        <f>B35+7</f>
        <v>43226</v>
      </c>
      <c r="C36" s="20">
        <f>D35+G35-H35</f>
        <v>659.56810430557834</v>
      </c>
      <c r="D36" s="17">
        <f>C36+(C36*0.03)</f>
        <v>679.35514743474573</v>
      </c>
      <c r="E36" s="17">
        <f>C36/3250</f>
        <v>0.20294403209402412</v>
      </c>
      <c r="F36" s="28">
        <f>(D36-C36)/E36</f>
        <v>97.500000000000171</v>
      </c>
      <c r="G36" s="18"/>
      <c r="H36" s="18"/>
      <c r="I36" s="19">
        <f>E36*50/C36</f>
        <v>1.5384615384615385E-2</v>
      </c>
      <c r="J36" s="87"/>
    </row>
    <row r="37" spans="1:16" ht="13.5" thickBot="1">
      <c r="A37" s="106"/>
      <c r="B37" s="81">
        <f>B36+7</f>
        <v>43233</v>
      </c>
      <c r="C37" s="20">
        <f>D36+G36-H36</f>
        <v>679.35514743474573</v>
      </c>
      <c r="D37" s="17">
        <f>C37+(C37*0.03)</f>
        <v>699.73580185778815</v>
      </c>
      <c r="E37" s="17">
        <f>C37/3250</f>
        <v>0.20903235305684484</v>
      </c>
      <c r="F37" s="28">
        <f>(D37-C37)/E37</f>
        <v>97.500000000000213</v>
      </c>
      <c r="G37" s="80"/>
      <c r="H37" s="80"/>
      <c r="I37" s="19">
        <f>E37*50/C37</f>
        <v>1.5384615384615384E-2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43240</v>
      </c>
      <c r="C39" s="20">
        <f>D37+G37-H37</f>
        <v>699.73580185778815</v>
      </c>
      <c r="D39" s="17">
        <f>C39+(C39*0.03)</f>
        <v>720.72787591352176</v>
      </c>
      <c r="E39" s="17">
        <f>C39/3250</f>
        <v>0.2153033236485502</v>
      </c>
      <c r="F39" s="28">
        <f>(D39-C39)/E39</f>
        <v>97.499999999999844</v>
      </c>
      <c r="G39" s="18"/>
      <c r="H39" s="18"/>
      <c r="I39" s="19">
        <f>E39*50/C39</f>
        <v>1.5384615384615385E-2</v>
      </c>
      <c r="J39" s="87"/>
    </row>
    <row r="40" spans="1:16">
      <c r="A40" s="105"/>
      <c r="B40" s="81">
        <f>B39+7</f>
        <v>43247</v>
      </c>
      <c r="C40" s="20">
        <f>D39+G39-H39</f>
        <v>720.72787591352176</v>
      </c>
      <c r="D40" s="17">
        <f>C40+(C40*0.03)</f>
        <v>742.34971219092745</v>
      </c>
      <c r="E40" s="17">
        <f>C40/3250</f>
        <v>0.22176242335800669</v>
      </c>
      <c r="F40" s="28">
        <f>(D40-C40)/E40</f>
        <v>97.500000000000171</v>
      </c>
      <c r="G40" s="18"/>
      <c r="H40" s="18"/>
      <c r="I40" s="19">
        <f>E40*50/C40</f>
        <v>1.5384615384615384E-2</v>
      </c>
      <c r="J40" s="87"/>
    </row>
    <row r="41" spans="1:16">
      <c r="A41" s="105"/>
      <c r="B41" s="81">
        <f>B40+7</f>
        <v>43254</v>
      </c>
      <c r="C41" s="20">
        <f>D40+G40-H40</f>
        <v>742.34971219092745</v>
      </c>
      <c r="D41" s="17">
        <f>C41+(C41*0.03)</f>
        <v>764.62020355665527</v>
      </c>
      <c r="E41" s="17">
        <f>C41/3250</f>
        <v>0.22841529605874691</v>
      </c>
      <c r="F41" s="28">
        <f>(D41-C41)/E41</f>
        <v>97.499999999999986</v>
      </c>
      <c r="G41" s="18"/>
      <c r="H41" s="18"/>
      <c r="I41" s="19">
        <f>E41*50/C41</f>
        <v>1.5384615384615384E-2</v>
      </c>
      <c r="J41" s="87"/>
    </row>
    <row r="42" spans="1:16" ht="13.5" thickBot="1">
      <c r="A42" s="106"/>
      <c r="B42" s="81">
        <f>B41+7</f>
        <v>43261</v>
      </c>
      <c r="C42" s="20">
        <f>D41+G41-H41</f>
        <v>764.62020355665527</v>
      </c>
      <c r="D42" s="17">
        <f>C42+(C42*0.03)</f>
        <v>787.55880966335496</v>
      </c>
      <c r="E42" s="17">
        <f>C42/3250</f>
        <v>0.2352677549405093</v>
      </c>
      <c r="F42" s="28">
        <f>(D42-C42)/E42</f>
        <v>97.500000000000156</v>
      </c>
      <c r="G42" s="80"/>
      <c r="H42" s="80"/>
      <c r="I42" s="19">
        <f>E42*50/C42</f>
        <v>1.5384615384615384E-2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43268</v>
      </c>
      <c r="C44" s="20">
        <f>D42+G42-H42</f>
        <v>787.55880966335496</v>
      </c>
      <c r="D44" s="17">
        <f>C44+(C44*0.03)</f>
        <v>811.18557395325558</v>
      </c>
      <c r="E44" s="17">
        <f>C44/3250</f>
        <v>0.24232578758872461</v>
      </c>
      <c r="F44" s="28">
        <f>(D44-C44)/E44</f>
        <v>97.499999999999886</v>
      </c>
      <c r="G44" s="18"/>
      <c r="H44" s="18"/>
      <c r="I44" s="19">
        <f>E44*50/C44</f>
        <v>1.5384615384615384E-2</v>
      </c>
      <c r="J44" s="87"/>
    </row>
    <row r="45" spans="1:16">
      <c r="A45" s="105"/>
      <c r="B45" s="81">
        <f>B44+7</f>
        <v>43275</v>
      </c>
      <c r="C45" s="20">
        <f>D44+G44-H44</f>
        <v>811.18557395325558</v>
      </c>
      <c r="D45" s="17">
        <f>C45+(C45*0.03)</f>
        <v>835.52114117185329</v>
      </c>
      <c r="E45" s="17">
        <f>C45/3250</f>
        <v>0.24959556121638635</v>
      </c>
      <c r="F45" s="28">
        <f>(D45-C45)/E45</f>
        <v>97.500000000000142</v>
      </c>
      <c r="G45" s="18"/>
      <c r="H45" s="18"/>
      <c r="I45" s="19">
        <f>E45*50/C45</f>
        <v>1.5384615384615385E-2</v>
      </c>
      <c r="J45" s="87"/>
    </row>
    <row r="46" spans="1:16">
      <c r="A46" s="105"/>
      <c r="B46" s="81">
        <f>B45+7</f>
        <v>43282</v>
      </c>
      <c r="C46" s="20">
        <f>D45+G45-H45</f>
        <v>835.52114117185329</v>
      </c>
      <c r="D46" s="17">
        <f>C46+(C46*0.03)</f>
        <v>860.58677540700887</v>
      </c>
      <c r="E46" s="17">
        <f>C46/3250</f>
        <v>0.25708342805287793</v>
      </c>
      <c r="F46" s="28">
        <f>(D46-C46)/E46</f>
        <v>97.499999999999943</v>
      </c>
      <c r="G46" s="18"/>
      <c r="H46" s="18"/>
      <c r="I46" s="19">
        <f>E46*50/C46</f>
        <v>1.5384615384615384E-2</v>
      </c>
      <c r="J46" s="87"/>
    </row>
    <row r="47" spans="1:16" ht="13.5" thickBot="1">
      <c r="A47" s="106"/>
      <c r="B47" s="81">
        <f>B46+7</f>
        <v>43289</v>
      </c>
      <c r="C47" s="20">
        <f>D46+G46-H46</f>
        <v>860.58677540700887</v>
      </c>
      <c r="D47" s="17">
        <f>C47+(C47*0.03)</f>
        <v>886.40437866921911</v>
      </c>
      <c r="E47" s="17">
        <f>C47/3250</f>
        <v>0.26479593089446429</v>
      </c>
      <c r="F47" s="28">
        <f>(D47-C47)/E47</f>
        <v>97.499999999999901</v>
      </c>
      <c r="G47" s="80"/>
      <c r="H47" s="80">
        <f>(D47-C34)*0.35</f>
        <v>92.644363614486451</v>
      </c>
      <c r="I47" s="19">
        <f>E47*50/C47</f>
        <v>1.5384615384615385E-2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43296</v>
      </c>
      <c r="C49" s="20">
        <f>D47+G47-H47</f>
        <v>793.76001505473266</v>
      </c>
      <c r="D49" s="17">
        <f>C49+(C49*0.03)</f>
        <v>817.5728155063747</v>
      </c>
      <c r="E49" s="17">
        <f>C49/3250</f>
        <v>0.2442338507860716</v>
      </c>
      <c r="F49" s="28">
        <f>(D49-C49)/E49</f>
        <v>97.500000000000213</v>
      </c>
      <c r="G49" s="18"/>
      <c r="H49" s="18"/>
      <c r="I49" s="19">
        <f>E49*50/C49</f>
        <v>1.5384615384615385E-2</v>
      </c>
      <c r="J49" s="87"/>
    </row>
    <row r="50" spans="1:16">
      <c r="A50" s="105"/>
      <c r="B50" s="81">
        <f>B49+7</f>
        <v>43303</v>
      </c>
      <c r="C50" s="20">
        <f>D49+G49-H49</f>
        <v>817.5728155063747</v>
      </c>
      <c r="D50" s="17">
        <f>C50+(C50*0.03)</f>
        <v>842.09999997156592</v>
      </c>
      <c r="E50" s="17">
        <f>C50/3250</f>
        <v>0.25156086630965374</v>
      </c>
      <c r="F50" s="28">
        <f>(D50-C50)/E50</f>
        <v>97.499999999999943</v>
      </c>
      <c r="G50" s="18"/>
      <c r="H50" s="18"/>
      <c r="I50" s="19">
        <f>E50*50/C50</f>
        <v>1.5384615384615384E-2</v>
      </c>
      <c r="J50" s="87"/>
    </row>
    <row r="51" spans="1:16">
      <c r="A51" s="105"/>
      <c r="B51" s="81">
        <f>B50+7</f>
        <v>43310</v>
      </c>
      <c r="C51" s="20">
        <f>D50+G50-H50</f>
        <v>842.09999997156592</v>
      </c>
      <c r="D51" s="17">
        <f>C51+(C51*0.03)</f>
        <v>867.36299997071285</v>
      </c>
      <c r="E51" s="17">
        <f>C51/3250</f>
        <v>0.25910769229894337</v>
      </c>
      <c r="F51" s="28">
        <f>(D51-C51)/E51</f>
        <v>97.499999999999801</v>
      </c>
      <c r="G51" s="18"/>
      <c r="H51" s="18"/>
      <c r="I51" s="19">
        <f>E51*50/C51</f>
        <v>1.5384615384615385E-2</v>
      </c>
      <c r="J51" s="87"/>
    </row>
    <row r="52" spans="1:16" ht="13.5" thickBot="1">
      <c r="A52" s="106"/>
      <c r="B52" s="81">
        <f>B51+7</f>
        <v>43317</v>
      </c>
      <c r="C52" s="20">
        <f>D51+G51-H51</f>
        <v>867.36299997071285</v>
      </c>
      <c r="D52" s="17">
        <f>C52+(C52*0.03)</f>
        <v>893.38388996983429</v>
      </c>
      <c r="E52" s="17">
        <f>C52/3250</f>
        <v>0.26688092306791167</v>
      </c>
      <c r="F52" s="28">
        <f>(D52-C52)/E52</f>
        <v>97.500000000000185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43324</v>
      </c>
      <c r="C54" s="20">
        <f>D52+G52-H52</f>
        <v>893.38388996983429</v>
      </c>
      <c r="D54" s="17">
        <f>C54+(C54*0.03)</f>
        <v>920.18540666892932</v>
      </c>
      <c r="E54" s="17">
        <f>C54/3250</f>
        <v>0.27488735075994902</v>
      </c>
      <c r="F54" s="28">
        <f>(D54-C54)/E54</f>
        <v>97.500000000000014</v>
      </c>
      <c r="G54" s="18"/>
      <c r="H54" s="18"/>
      <c r="I54" s="19">
        <f>E54*50/C54</f>
        <v>1.5384615384615385E-2</v>
      </c>
      <c r="J54" s="87"/>
    </row>
    <row r="55" spans="1:16">
      <c r="A55" s="105"/>
      <c r="B55" s="81">
        <f>B54+7</f>
        <v>43331</v>
      </c>
      <c r="C55" s="20">
        <f>D54+G54-H54</f>
        <v>920.18540666892932</v>
      </c>
      <c r="D55" s="17">
        <f>C55+(C55*0.03)</f>
        <v>947.7909688689972</v>
      </c>
      <c r="E55" s="17">
        <f>C55/3250</f>
        <v>0.28313397128274748</v>
      </c>
      <c r="F55" s="28">
        <f>(D55-C55)/E55</f>
        <v>97.5</v>
      </c>
      <c r="G55" s="18"/>
      <c r="H55" s="18"/>
      <c r="I55" s="19">
        <f>E55*50/C55</f>
        <v>1.5384615384615384E-2</v>
      </c>
      <c r="J55" s="87"/>
    </row>
    <row r="56" spans="1:16">
      <c r="A56" s="105"/>
      <c r="B56" s="81">
        <f>B55+7</f>
        <v>43338</v>
      </c>
      <c r="C56" s="20">
        <f>D55+G55-H55</f>
        <v>947.7909688689972</v>
      </c>
      <c r="D56" s="17">
        <f>C56+(C56*0.03)</f>
        <v>976.22469793506707</v>
      </c>
      <c r="E56" s="17">
        <f>C56/3250</f>
        <v>0.29162799042122989</v>
      </c>
      <c r="F56" s="28">
        <f>(D56-C56)/E56</f>
        <v>97.499999999999858</v>
      </c>
      <c r="G56" s="18"/>
      <c r="H56" s="18"/>
      <c r="I56" s="19">
        <f>E56*50/C56</f>
        <v>1.5384615384615384E-2</v>
      </c>
      <c r="J56" s="87"/>
    </row>
    <row r="57" spans="1:16" ht="13.5" thickBot="1">
      <c r="A57" s="106"/>
      <c r="B57" s="81">
        <f>B56+7</f>
        <v>43345</v>
      </c>
      <c r="C57" s="20">
        <f>D56+G56-H56</f>
        <v>976.22469793506707</v>
      </c>
      <c r="D57" s="17">
        <f>C57+(C57*0.03)</f>
        <v>1005.5114388731191</v>
      </c>
      <c r="E57" s="17">
        <f>C57/3250</f>
        <v>0.30037683013386679</v>
      </c>
      <c r="F57" s="28">
        <f>(D57-C57)/E57</f>
        <v>97.500000000000128</v>
      </c>
      <c r="G57" s="80"/>
      <c r="H57" s="80"/>
      <c r="I57" s="19">
        <f>E57*50/C57</f>
        <v>1.5384615384615385E-2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43352</v>
      </c>
      <c r="C59" s="20">
        <f>D57+G57-H57</f>
        <v>1005.5114388731191</v>
      </c>
      <c r="D59" s="17">
        <f>C59+(C59*0.03)</f>
        <v>1035.6767820393127</v>
      </c>
      <c r="E59" s="17">
        <f>C59/3250</f>
        <v>0.30938813503788282</v>
      </c>
      <c r="F59" s="28">
        <f>(D59-C59)/E59</f>
        <v>97.499999999999972</v>
      </c>
      <c r="G59" s="18"/>
      <c r="H59" s="18"/>
      <c r="I59" s="19">
        <f>E59*50/C59</f>
        <v>1.5384615384615385E-2</v>
      </c>
      <c r="J59" s="87"/>
    </row>
    <row r="60" spans="1:16">
      <c r="A60" s="105"/>
      <c r="B60" s="81">
        <f>B59+7</f>
        <v>43359</v>
      </c>
      <c r="C60" s="20">
        <f>D59+G59-H59</f>
        <v>1035.6767820393127</v>
      </c>
      <c r="D60" s="17">
        <f>C60+(C60*0.03)</f>
        <v>1066.7470855004922</v>
      </c>
      <c r="E60" s="17">
        <f>C60/3250</f>
        <v>0.31866977908901928</v>
      </c>
      <c r="F60" s="28">
        <f>(D60-C60)/E60</f>
        <v>97.500000000000355</v>
      </c>
      <c r="G60" s="18"/>
      <c r="H60" s="18"/>
      <c r="I60" s="19">
        <f>E60*50/C60</f>
        <v>1.5384615384615384E-2</v>
      </c>
      <c r="J60" s="87"/>
    </row>
    <row r="61" spans="1:16">
      <c r="A61" s="105"/>
      <c r="B61" s="81">
        <f>B60+7</f>
        <v>43366</v>
      </c>
      <c r="C61" s="20">
        <f>D60+G60-H60</f>
        <v>1066.7470855004922</v>
      </c>
      <c r="D61" s="17">
        <f>C61+(C61*0.03)</f>
        <v>1098.7494980655069</v>
      </c>
      <c r="E61" s="17">
        <f>C61/3250</f>
        <v>0.32822987246168989</v>
      </c>
      <c r="F61" s="28">
        <f>(D61-C61)/E61</f>
        <v>97.5</v>
      </c>
      <c r="G61" s="18"/>
      <c r="H61" s="18"/>
      <c r="I61" s="19">
        <f>E61*50/C61</f>
        <v>1.5384615384615385E-2</v>
      </c>
      <c r="J61" s="87"/>
    </row>
    <row r="62" spans="1:16" ht="13.5" thickBot="1">
      <c r="A62" s="106"/>
      <c r="B62" s="81">
        <f>B61+7</f>
        <v>43373</v>
      </c>
      <c r="C62" s="20">
        <f>D61+G61-H61</f>
        <v>1098.7494980655069</v>
      </c>
      <c r="D62" s="17">
        <f>C62+(C62*0.03)</f>
        <v>1131.7119830074721</v>
      </c>
      <c r="E62" s="17">
        <f>C62/3250</f>
        <v>0.33807676863554059</v>
      </c>
      <c r="F62" s="28">
        <f>(D62-C62)/E62</f>
        <v>97.499999999999858</v>
      </c>
      <c r="G62" s="80"/>
      <c r="H62" s="80">
        <f>(D62-C49)*0.35</f>
        <v>118.2831887834588</v>
      </c>
      <c r="I62" s="19">
        <f>E62*50/C62</f>
        <v>1.5384615384615384E-2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43380</v>
      </c>
      <c r="C64" s="20">
        <f>D62+G62-H62</f>
        <v>1013.4287942240132</v>
      </c>
      <c r="D64" s="17">
        <f>C64+(C64*0.03)</f>
        <v>1043.8316580507337</v>
      </c>
      <c r="E64" s="17">
        <f>C64/3250</f>
        <v>0.31182424437661949</v>
      </c>
      <c r="F64" s="28">
        <f>(D64-C64)/E64</f>
        <v>97.500000000000242</v>
      </c>
      <c r="G64" s="17"/>
      <c r="H64" s="79"/>
      <c r="I64" s="19">
        <f>E64*50/C64</f>
        <v>1.5384615384615387E-2</v>
      </c>
      <c r="J64" s="87"/>
    </row>
    <row r="65" spans="1:16">
      <c r="A65" s="105"/>
      <c r="B65" s="81">
        <f>B64+7</f>
        <v>43387</v>
      </c>
      <c r="C65" s="20">
        <f>D64+G64-H64</f>
        <v>1043.8316580507337</v>
      </c>
      <c r="D65" s="17">
        <f>C65+(C65*0.03)</f>
        <v>1075.1466077922557</v>
      </c>
      <c r="E65" s="17">
        <f>C65/3250</f>
        <v>0.32117897170791809</v>
      </c>
      <c r="F65" s="28">
        <f>(D65-C65)/E65</f>
        <v>97.5</v>
      </c>
      <c r="G65" s="17"/>
      <c r="H65" s="79"/>
      <c r="I65" s="19">
        <f>E65*50/C65</f>
        <v>1.5384615384615384E-2</v>
      </c>
      <c r="J65" s="87"/>
    </row>
    <row r="66" spans="1:16">
      <c r="A66" s="105"/>
      <c r="B66" s="81">
        <f>B65+7</f>
        <v>43394</v>
      </c>
      <c r="C66" s="20">
        <f>D65+G65-H65</f>
        <v>1075.1466077922557</v>
      </c>
      <c r="D66" s="17">
        <f>C66+(C66*0.03)</f>
        <v>1107.4010060260234</v>
      </c>
      <c r="E66" s="17">
        <f>C66/3250</f>
        <v>0.33081434085915562</v>
      </c>
      <c r="F66" s="28">
        <f>(D66-C66)/E66</f>
        <v>97.500000000000043</v>
      </c>
      <c r="G66" s="17"/>
      <c r="H66" s="79"/>
      <c r="I66" s="19">
        <f>E66*50/C66</f>
        <v>1.5384615384615384E-2</v>
      </c>
      <c r="J66" s="87"/>
    </row>
    <row r="67" spans="1:16" ht="13.5" thickBot="1">
      <c r="A67" s="106"/>
      <c r="B67" s="81">
        <f>B66+7</f>
        <v>43401</v>
      </c>
      <c r="C67" s="20">
        <f>D66+G66-H66</f>
        <v>1107.4010060260234</v>
      </c>
      <c r="D67" s="17">
        <f>C67+(C67*0.03)</f>
        <v>1140.623036206804</v>
      </c>
      <c r="E67" s="17">
        <f>C67/3250</f>
        <v>0.34073877108493028</v>
      </c>
      <c r="F67" s="28">
        <f>(D67-C67)/E67</f>
        <v>97.499999999999758</v>
      </c>
      <c r="G67" s="80"/>
      <c r="H67" s="80"/>
      <c r="I67" s="19">
        <f>E67*50/C67</f>
        <v>1.5384615384615385E-2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43408</v>
      </c>
      <c r="C69" s="20">
        <f>D67+G67-H67</f>
        <v>1140.623036206804</v>
      </c>
      <c r="D69" s="17">
        <f>C69+(C69*0.03)</f>
        <v>1174.8417272930083</v>
      </c>
      <c r="E69" s="17">
        <f>C69/3250</f>
        <v>0.35096093421747815</v>
      </c>
      <c r="F69" s="28">
        <f>(D69-C69)/E69</f>
        <v>97.500000000000284</v>
      </c>
      <c r="G69" s="18"/>
      <c r="H69" s="18"/>
      <c r="I69" s="19">
        <f>E69*50/C69</f>
        <v>1.5384615384615385E-2</v>
      </c>
      <c r="J69" s="87"/>
    </row>
    <row r="70" spans="1:16">
      <c r="A70" s="105"/>
      <c r="B70" s="81">
        <f>B69+7</f>
        <v>43415</v>
      </c>
      <c r="C70" s="20">
        <f>D69+G69-H69</f>
        <v>1174.8417272930083</v>
      </c>
      <c r="D70" s="17">
        <f>C70+(C70*0.03)</f>
        <v>1210.0869791117984</v>
      </c>
      <c r="E70" s="17">
        <f>C70/3250</f>
        <v>0.36148976224400253</v>
      </c>
      <c r="F70" s="28">
        <f>(D70-C70)/E70</f>
        <v>97.499999999999773</v>
      </c>
      <c r="G70" s="18"/>
      <c r="H70" s="18"/>
      <c r="I70" s="19">
        <f>E70*50/C70</f>
        <v>1.5384615384615384E-2</v>
      </c>
      <c r="J70" s="87"/>
    </row>
    <row r="71" spans="1:16">
      <c r="A71" s="105"/>
      <c r="B71" s="81">
        <f>B70+7</f>
        <v>43422</v>
      </c>
      <c r="C71" s="20">
        <f>D70+G70-H70</f>
        <v>1210.0869791117984</v>
      </c>
      <c r="D71" s="17">
        <f>C71+(C71*0.03)</f>
        <v>1246.3895884851524</v>
      </c>
      <c r="E71" s="17">
        <f>C71/3250</f>
        <v>0.37233445511132257</v>
      </c>
      <c r="F71" s="28">
        <f>(D71-C71)/E71</f>
        <v>97.500000000000171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43429</v>
      </c>
      <c r="C72" s="20">
        <f>D71+G71-H71</f>
        <v>1246.3895884851524</v>
      </c>
      <c r="D72" s="17">
        <f>C72+(C72*0.03)</f>
        <v>1283.781276139707</v>
      </c>
      <c r="E72" s="17">
        <f>C72/3250</f>
        <v>0.38350448876466231</v>
      </c>
      <c r="F72" s="28">
        <f>(D72-C72)/E72</f>
        <v>97.499999999999844</v>
      </c>
      <c r="G72" s="80"/>
      <c r="H72" s="80"/>
      <c r="I72" s="19">
        <f>E72*50/C72</f>
        <v>1.5384615384615385E-2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43436</v>
      </c>
      <c r="C74" s="20">
        <f>D72+G72-H72</f>
        <v>1283.781276139707</v>
      </c>
      <c r="D74" s="17">
        <f>C74+(C74*0.03)</f>
        <v>1322.2947144238981</v>
      </c>
      <c r="E74" s="17">
        <f>C74/3250</f>
        <v>0.39500962342760215</v>
      </c>
      <c r="F74" s="28">
        <f>(D74-C74)/E74</f>
        <v>97.499999999999787</v>
      </c>
      <c r="G74" s="18"/>
      <c r="H74" s="18"/>
      <c r="I74" s="19">
        <f>E74*50/C74</f>
        <v>1.5384615384615385E-2</v>
      </c>
      <c r="J74" s="87"/>
    </row>
    <row r="75" spans="1:16">
      <c r="A75" s="105"/>
      <c r="B75" s="81">
        <f>B74+7</f>
        <v>43443</v>
      </c>
      <c r="C75" s="20">
        <f>D74+G74-H74</f>
        <v>1322.2947144238981</v>
      </c>
      <c r="D75" s="17">
        <f>C75+(C75*0.03)</f>
        <v>1361.9635558566151</v>
      </c>
      <c r="E75" s="17">
        <f>C75/3250</f>
        <v>0.40685991213043016</v>
      </c>
      <c r="F75" s="28">
        <f>(D75-C75)/E75</f>
        <v>97.500000000000256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43450</v>
      </c>
      <c r="C76" s="20">
        <f>D75+G75-H75</f>
        <v>1361.9635558566151</v>
      </c>
      <c r="D76" s="17">
        <f>C76+(C76*0.03)</f>
        <v>1402.8224625323137</v>
      </c>
      <c r="E76" s="17">
        <f>C76/3250</f>
        <v>0.41906570949434313</v>
      </c>
      <c r="F76" s="28">
        <f>(D76-C76)/E76</f>
        <v>97.500000000000256</v>
      </c>
      <c r="G76" s="18"/>
      <c r="H76" s="18"/>
      <c r="I76" s="19">
        <f>E76*50/C76</f>
        <v>1.5384615384615384E-2</v>
      </c>
      <c r="J76" s="87"/>
    </row>
    <row r="77" spans="1:16" ht="13.5" thickBot="1">
      <c r="A77" s="106"/>
      <c r="B77" s="81">
        <f>B76+7</f>
        <v>43457</v>
      </c>
      <c r="C77" s="20">
        <f>D76+G76-H76</f>
        <v>1402.8224625323137</v>
      </c>
      <c r="D77" s="17">
        <f>C77+(C77*0.03)</f>
        <v>1444.9071364082831</v>
      </c>
      <c r="E77" s="17">
        <f>C77/3250</f>
        <v>0.43163768077917347</v>
      </c>
      <c r="F77" s="28">
        <f>(D77-C77)/E77</f>
        <v>97.500000000000043</v>
      </c>
      <c r="G77" s="80"/>
      <c r="H77" s="80">
        <f>(D77-C64)*0.35</f>
        <v>151.01741976449443</v>
      </c>
      <c r="I77" s="19">
        <f>E77*50/C77</f>
        <v>1.5384615384615385E-2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43464</v>
      </c>
      <c r="C79" s="20">
        <f>D77+G77-H77</f>
        <v>1293.8897166437887</v>
      </c>
      <c r="D79" s="17">
        <f>C79+(C79*0.03)</f>
        <v>1332.7064081431024</v>
      </c>
      <c r="E79" s="17">
        <f>C79/3250</f>
        <v>0.39811991281347342</v>
      </c>
      <c r="F79" s="28">
        <f>(D79-C79)/E79</f>
        <v>97.500000000000156</v>
      </c>
      <c r="G79" s="18"/>
      <c r="H79" s="18"/>
      <c r="I79" s="19">
        <f>E79*50/C79</f>
        <v>1.5384615384615382E-2</v>
      </c>
      <c r="J79" s="87"/>
    </row>
    <row r="80" spans="1:16">
      <c r="A80" s="105"/>
      <c r="B80" s="81">
        <f>B79+7</f>
        <v>43471</v>
      </c>
      <c r="C80" s="20">
        <f>D79+G79-H79</f>
        <v>1332.7064081431024</v>
      </c>
      <c r="D80" s="17">
        <f>C80+(C80*0.03)</f>
        <v>1372.6876003873954</v>
      </c>
      <c r="E80" s="17">
        <f>C80/3250</f>
        <v>0.41006351019787768</v>
      </c>
      <c r="F80" s="28">
        <f>(D80-C80)/E80</f>
        <v>97.499999999999744</v>
      </c>
      <c r="G80" s="18"/>
      <c r="H80" s="18"/>
      <c r="I80" s="19">
        <f>E80*50/C80</f>
        <v>1.5384615384615384E-2</v>
      </c>
      <c r="J80" s="87"/>
    </row>
    <row r="81" spans="1:16">
      <c r="A81" s="105"/>
      <c r="B81" s="81">
        <f>B80+7</f>
        <v>43478</v>
      </c>
      <c r="C81" s="20">
        <f>D80+G80-H80</f>
        <v>1372.6876003873954</v>
      </c>
      <c r="D81" s="17">
        <f>C81+(C81*0.03)</f>
        <v>1413.8682283990172</v>
      </c>
      <c r="E81" s="17">
        <f>C81/3250</f>
        <v>0.42236541550381396</v>
      </c>
      <c r="F81" s="28">
        <f>(D81-C81)/E81</f>
        <v>97.499999999999901</v>
      </c>
      <c r="G81" s="18"/>
      <c r="H81" s="18"/>
      <c r="I81" s="19">
        <f>E81*50/C81</f>
        <v>1.5384615384615385E-2</v>
      </c>
      <c r="J81" s="87"/>
    </row>
    <row r="82" spans="1:16" ht="13.5" thickBot="1">
      <c r="A82" s="106"/>
      <c r="B82" s="81">
        <f>B81+7</f>
        <v>43485</v>
      </c>
      <c r="C82" s="20">
        <f>D81+G81-H81</f>
        <v>1413.8682283990172</v>
      </c>
      <c r="D82" s="17">
        <f>C82+(C82*0.03)</f>
        <v>1456.2842752509878</v>
      </c>
      <c r="E82" s="17">
        <f>C82/3250</f>
        <v>0.43503637796892836</v>
      </c>
      <c r="F82" s="28">
        <f>(D82-C82)/E82</f>
        <v>97.500000000000142</v>
      </c>
      <c r="G82" s="80"/>
      <c r="H82" s="80"/>
      <c r="I82" s="19">
        <f>E82*50/C82</f>
        <v>1.5384615384615384E-2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43492</v>
      </c>
      <c r="C84" s="20">
        <f>D82+G82-H82</f>
        <v>1456.2842752509878</v>
      </c>
      <c r="D84" s="17">
        <f>C84+(C84*0.03)</f>
        <v>1499.9728035085175</v>
      </c>
      <c r="E84" s="17">
        <f>C84/3250</f>
        <v>0.44808746930799626</v>
      </c>
      <c r="F84" s="28">
        <f>(D84-C84)/E84</f>
        <v>97.500000000000142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43499</v>
      </c>
      <c r="C85" s="20">
        <f>D84+G84-H84</f>
        <v>1499.9728035085175</v>
      </c>
      <c r="D85" s="17">
        <f>C85+(C85*0.03)</f>
        <v>1544.9719876137731</v>
      </c>
      <c r="E85" s="17">
        <f>C85/3250</f>
        <v>0.46153009338723616</v>
      </c>
      <c r="F85" s="28">
        <f>(D85-C85)/E85</f>
        <v>97.500000000000185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5"/>
      <c r="B86" s="81">
        <f>B85+7</f>
        <v>43506</v>
      </c>
      <c r="C86" s="20">
        <f>D85+G85-H85</f>
        <v>1544.9719876137731</v>
      </c>
      <c r="D86" s="17">
        <f>C86+(C86*0.03)</f>
        <v>1591.3211472421863</v>
      </c>
      <c r="E86" s="17">
        <f>C86/3250</f>
        <v>0.47537599618885323</v>
      </c>
      <c r="F86" s="28">
        <f>(D86-C86)/E86</f>
        <v>97.5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43513</v>
      </c>
      <c r="C87" s="20">
        <f>D86+G86-H86</f>
        <v>1591.3211472421863</v>
      </c>
      <c r="D87" s="17">
        <f>C87+(C87*0.03)</f>
        <v>1639.0607816594518</v>
      </c>
      <c r="E87" s="17">
        <f>C87/3250</f>
        <v>0.48963727607451885</v>
      </c>
      <c r="F87" s="28">
        <f>(D87-C87)/E87</f>
        <v>97.499999999999829</v>
      </c>
      <c r="G87" s="80"/>
      <c r="H87" s="80"/>
      <c r="I87" s="19">
        <f>E87*50/C87</f>
        <v>1.5384615384615385E-2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43520</v>
      </c>
      <c r="C89" s="20">
        <f>D87+G87-H87</f>
        <v>1639.0607816594518</v>
      </c>
      <c r="D89" s="17">
        <f>C89+(C89*0.03)</f>
        <v>1688.2326051092352</v>
      </c>
      <c r="E89" s="17">
        <f>C89/3250</f>
        <v>0.50432639435675441</v>
      </c>
      <c r="F89" s="28">
        <f>(D89-C89)/E89</f>
        <v>97.499999999999815</v>
      </c>
      <c r="G89" s="18"/>
      <c r="H89" s="18"/>
      <c r="I89" s="19">
        <f>E89*50/C89</f>
        <v>1.5384615384615385E-2</v>
      </c>
      <c r="J89" s="87"/>
    </row>
    <row r="90" spans="1:16">
      <c r="A90" s="105"/>
      <c r="B90" s="81">
        <f>B89+7</f>
        <v>43527</v>
      </c>
      <c r="C90" s="20">
        <f>D89+G89-H89</f>
        <v>1688.2326051092352</v>
      </c>
      <c r="D90" s="17">
        <f>C90+(C90*0.03)</f>
        <v>1738.8795832625124</v>
      </c>
      <c r="E90" s="17">
        <f>C90/3250</f>
        <v>0.51945618618745704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43534</v>
      </c>
      <c r="C91" s="20">
        <f>D90+G90-H90</f>
        <v>1738.8795832625124</v>
      </c>
      <c r="D91" s="17">
        <f>C91+(C91*0.03)</f>
        <v>1791.0459707603877</v>
      </c>
      <c r="E91" s="17">
        <f>C91/3250</f>
        <v>0.53503987177308077</v>
      </c>
      <c r="F91" s="28">
        <f>(D91-C91)/E91</f>
        <v>97.499999999999957</v>
      </c>
      <c r="G91" s="18"/>
      <c r="H91" s="18"/>
      <c r="I91" s="19">
        <f>E91*50/C91</f>
        <v>1.5384615384615385E-2</v>
      </c>
      <c r="J91" s="87"/>
    </row>
    <row r="92" spans="1:16" ht="13.5" thickBot="1">
      <c r="A92" s="106"/>
      <c r="B92" s="81">
        <f>B91+7</f>
        <v>43541</v>
      </c>
      <c r="C92" s="20">
        <f>D91+G91-H91</f>
        <v>1791.0459707603877</v>
      </c>
      <c r="D92" s="17">
        <f>C92+(C92*0.03)</f>
        <v>1844.7773498831993</v>
      </c>
      <c r="E92" s="17">
        <f>C92/3250</f>
        <v>0.55109106792627316</v>
      </c>
      <c r="F92" s="28">
        <f>(D92-C92)/E92</f>
        <v>97.5</v>
      </c>
      <c r="G92" s="80"/>
      <c r="H92" s="80">
        <f>(D92-C79)*0.35</f>
        <v>192.81067163379373</v>
      </c>
      <c r="I92" s="19">
        <f>E92*50/C92</f>
        <v>1.5384615384615385E-2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43548</v>
      </c>
      <c r="C94" s="20">
        <f>D92+G92-H92</f>
        <v>1651.9666782494055</v>
      </c>
      <c r="D94" s="17">
        <f>C94+(C94*0.03)</f>
        <v>1701.5256785968877</v>
      </c>
      <c r="E94" s="17">
        <f>C94/3250</f>
        <v>0.50829743946135553</v>
      </c>
      <c r="F94" s="28">
        <f>(D94-C94)/E94</f>
        <v>97.500000000000071</v>
      </c>
      <c r="G94" s="17"/>
      <c r="H94" s="18"/>
      <c r="I94" s="19">
        <f>E94*50/C94</f>
        <v>1.5384615384615384E-2</v>
      </c>
      <c r="J94" s="87"/>
    </row>
    <row r="95" spans="1:16">
      <c r="A95" s="105"/>
      <c r="B95" s="81">
        <f>B94+7</f>
        <v>43555</v>
      </c>
      <c r="C95" s="20">
        <f>D94+G94-H94</f>
        <v>1701.5256785968877</v>
      </c>
      <c r="D95" s="17">
        <f>C95+(C95*0.03)</f>
        <v>1752.5714489547943</v>
      </c>
      <c r="E95" s="17">
        <f>C95/3250</f>
        <v>0.52354636264519616</v>
      </c>
      <c r="F95" s="28">
        <f>(D95-C95)/E95</f>
        <v>97.499999999999901</v>
      </c>
      <c r="G95" s="17"/>
      <c r="H95" s="18"/>
      <c r="I95" s="19">
        <f>E95*50/C95</f>
        <v>1.5384615384615382E-2</v>
      </c>
      <c r="J95" s="87"/>
    </row>
    <row r="96" spans="1:16">
      <c r="A96" s="105"/>
      <c r="B96" s="81">
        <f>B95+7</f>
        <v>43562</v>
      </c>
      <c r="C96" s="20">
        <f>D95+G95-H95</f>
        <v>1752.5714489547943</v>
      </c>
      <c r="D96" s="17">
        <f>C96+(C96*0.03)</f>
        <v>1805.148592423438</v>
      </c>
      <c r="E96" s="17">
        <f>C96/3250</f>
        <v>0.53925275352455204</v>
      </c>
      <c r="F96" s="28">
        <f>(D96-C96)/E96</f>
        <v>97.499999999999815</v>
      </c>
      <c r="G96" s="17"/>
      <c r="H96" s="18"/>
      <c r="I96" s="19">
        <f>E96*50/C96</f>
        <v>1.5384615384615382E-2</v>
      </c>
      <c r="J96" s="87"/>
    </row>
    <row r="97" spans="1:16" ht="13.5" thickBot="1">
      <c r="A97" s="106"/>
      <c r="B97" s="81">
        <f>B96+7</f>
        <v>43569</v>
      </c>
      <c r="C97" s="20">
        <f>D96+G96-H96</f>
        <v>1805.148592423438</v>
      </c>
      <c r="D97" s="17">
        <f>C97+(C97*0.03)</f>
        <v>1859.3030501961412</v>
      </c>
      <c r="E97" s="17">
        <f>C97/3250</f>
        <v>0.55543033613028858</v>
      </c>
      <c r="F97" s="28">
        <f>(D97-C97)/E97</f>
        <v>97.500000000000028</v>
      </c>
      <c r="G97" s="80"/>
      <c r="H97" s="80"/>
      <c r="I97" s="19">
        <f>E97*50/C97</f>
        <v>1.5384615384615384E-2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43576</v>
      </c>
      <c r="C99" s="20">
        <f>D97+G97-H97</f>
        <v>1859.3030501961412</v>
      </c>
      <c r="D99" s="17">
        <f>C99+(C99*0.03)</f>
        <v>1915.0821417020254</v>
      </c>
      <c r="E99" s="17">
        <f>C99/3250</f>
        <v>0.57209324621419733</v>
      </c>
      <c r="F99" s="28">
        <f>(D99-C99)/E99</f>
        <v>97.500000000000028</v>
      </c>
      <c r="G99" s="18"/>
      <c r="H99" s="18"/>
      <c r="I99" s="19">
        <f>E99*50/C99</f>
        <v>1.5384615384615385E-2</v>
      </c>
      <c r="J99" s="87"/>
    </row>
    <row r="100" spans="1:16">
      <c r="A100" s="105"/>
      <c r="B100" s="81">
        <f>B99+7</f>
        <v>43583</v>
      </c>
      <c r="C100" s="20">
        <f>D99+G99-H99</f>
        <v>1915.0821417020254</v>
      </c>
      <c r="D100" s="17">
        <f>C100+(C100*0.03)</f>
        <v>1972.5346059530862</v>
      </c>
      <c r="E100" s="17">
        <f>C100/3250</f>
        <v>0.58925604360062322</v>
      </c>
      <c r="F100" s="28">
        <f>(D100-C100)/E100</f>
        <v>97.499999999999972</v>
      </c>
      <c r="G100" s="18"/>
      <c r="H100" s="18"/>
      <c r="I100" s="19">
        <f>E100*50/C100</f>
        <v>1.5384615384615385E-2</v>
      </c>
      <c r="J100" s="87"/>
    </row>
    <row r="101" spans="1:16">
      <c r="A101" s="105"/>
      <c r="B101" s="81">
        <f>B100+7</f>
        <v>43590</v>
      </c>
      <c r="C101" s="20">
        <f>D100+G100-H100</f>
        <v>1972.5346059530862</v>
      </c>
      <c r="D101" s="17">
        <f>C101+(C101*0.03)</f>
        <v>2031.7106441316787</v>
      </c>
      <c r="E101" s="17">
        <f>C101/3250</f>
        <v>0.60693372490864195</v>
      </c>
      <c r="F101" s="28">
        <f>(D101-C101)/E101</f>
        <v>97.499999999999915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43597</v>
      </c>
      <c r="C102" s="20">
        <f>D101+G101-H101</f>
        <v>2031.7106441316787</v>
      </c>
      <c r="D102" s="17">
        <f>C102+(C102*0.03)</f>
        <v>2092.6619634556291</v>
      </c>
      <c r="E102" s="17">
        <f>C102/3250</f>
        <v>0.62514173665590111</v>
      </c>
      <c r="F102" s="28">
        <f>(D102-C102)/E102</f>
        <v>97.500000000000114</v>
      </c>
      <c r="G102" s="80"/>
      <c r="H102" s="80"/>
      <c r="I102" s="19">
        <f>E102*50/C102</f>
        <v>1.5384615384615385E-2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43604</v>
      </c>
      <c r="C104" s="20">
        <f>D102+G102-H102</f>
        <v>2092.6619634556291</v>
      </c>
      <c r="D104" s="17">
        <f>C104+(C104*0.03)</f>
        <v>2155.4418223592979</v>
      </c>
      <c r="E104" s="17">
        <f>C104/3250</f>
        <v>0.64389598875557819</v>
      </c>
      <c r="F104" s="28">
        <f>(D104-C104)/E104</f>
        <v>97.499999999999901</v>
      </c>
      <c r="G104" s="18"/>
      <c r="H104" s="18"/>
      <c r="I104" s="19">
        <f>E104*50/C104</f>
        <v>1.5384615384615385E-2</v>
      </c>
      <c r="J104" s="87"/>
    </row>
    <row r="105" spans="1:16">
      <c r="A105" s="105"/>
      <c r="B105" s="81">
        <f>B104+7</f>
        <v>43611</v>
      </c>
      <c r="C105" s="20">
        <f>D104+G104-H104</f>
        <v>2155.4418223592979</v>
      </c>
      <c r="D105" s="17">
        <f>C105+(C105*0.03)</f>
        <v>2220.1050770300767</v>
      </c>
      <c r="E105" s="17">
        <f>C105/3250</f>
        <v>0.66321286841824556</v>
      </c>
      <c r="F105" s="28">
        <f>(D105-C105)/E105</f>
        <v>97.499999999999744</v>
      </c>
      <c r="G105" s="18"/>
      <c r="H105" s="18"/>
      <c r="I105" s="19">
        <f>E105*50/C105</f>
        <v>1.5384615384615387E-2</v>
      </c>
      <c r="J105" s="87"/>
    </row>
    <row r="106" spans="1:16">
      <c r="A106" s="105"/>
      <c r="B106" s="81">
        <f>B105+7</f>
        <v>43618</v>
      </c>
      <c r="C106" s="20">
        <f>D105+G105-H105</f>
        <v>2220.1050770300767</v>
      </c>
      <c r="D106" s="17">
        <f>C106+(C106*0.03)</f>
        <v>2286.708229340979</v>
      </c>
      <c r="E106" s="17">
        <f>C106/3250</f>
        <v>0.68310925447079285</v>
      </c>
      <c r="F106" s="28">
        <f>(D106-C106)/E106</f>
        <v>97.499999999999943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6"/>
      <c r="B107" s="81">
        <f>B106+7</f>
        <v>43625</v>
      </c>
      <c r="C107" s="20">
        <f>D106+G106-H106</f>
        <v>2286.708229340979</v>
      </c>
      <c r="D107" s="17">
        <f>C107+(C107*0.03)</f>
        <v>2355.3094762212081</v>
      </c>
      <c r="E107" s="17">
        <f>C107/3250</f>
        <v>0.70360253210491663</v>
      </c>
      <c r="F107" s="28">
        <f>(D107-C107)/E107</f>
        <v>97.499999999999687</v>
      </c>
      <c r="G107" s="80"/>
      <c r="H107" s="80">
        <f>(D107-C94)*0.35</f>
        <v>246.1699792901309</v>
      </c>
      <c r="I107" s="19">
        <f>E107*50/C107</f>
        <v>1.5384615384615385E-2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43632</v>
      </c>
      <c r="C109" s="20">
        <f>D107+G107-H107</f>
        <v>2109.1394969310772</v>
      </c>
      <c r="D109" s="17">
        <f>C109+(C109*0.03)</f>
        <v>2172.4136818390098</v>
      </c>
      <c r="E109" s="17">
        <f>C109/3250</f>
        <v>0.64896599905571606</v>
      </c>
      <c r="F109" s="28">
        <f>(D109-C109)/E109</f>
        <v>97.500000000000313</v>
      </c>
      <c r="G109" s="18"/>
      <c r="H109" s="18"/>
      <c r="I109" s="19">
        <f>E109*50/C109</f>
        <v>1.5384615384615384E-2</v>
      </c>
      <c r="J109" s="87"/>
    </row>
    <row r="110" spans="1:16">
      <c r="A110" s="105"/>
      <c r="B110" s="81">
        <f>B109+7</f>
        <v>43639</v>
      </c>
      <c r="C110" s="20">
        <f>D109+G109-H109</f>
        <v>2172.4136818390098</v>
      </c>
      <c r="D110" s="17">
        <f>C110+(C110*0.03)</f>
        <v>2237.5860922941802</v>
      </c>
      <c r="E110" s="17">
        <f>C110/3250</f>
        <v>0.66843497902738758</v>
      </c>
      <c r="F110" s="28">
        <f>(D110-C110)/E110</f>
        <v>97.500000000000156</v>
      </c>
      <c r="G110" s="18"/>
      <c r="H110" s="18"/>
      <c r="I110" s="19">
        <f>E110*50/C110</f>
        <v>1.5384615384615384E-2</v>
      </c>
      <c r="J110" s="87"/>
    </row>
    <row r="111" spans="1:16">
      <c r="A111" s="105"/>
      <c r="B111" s="81">
        <f>B110+7</f>
        <v>43646</v>
      </c>
      <c r="C111" s="20">
        <f>D110+G110-H110</f>
        <v>2237.5860922941802</v>
      </c>
      <c r="D111" s="17">
        <f>C111+(C111*0.03)</f>
        <v>2304.7136750630057</v>
      </c>
      <c r="E111" s="17">
        <f>C111/3250</f>
        <v>0.68848802839820933</v>
      </c>
      <c r="F111" s="28">
        <f>(D111-C111)/E111</f>
        <v>97.500000000000142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6"/>
      <c r="B112" s="81">
        <f>B111+7</f>
        <v>43653</v>
      </c>
      <c r="C112" s="20">
        <f>D111+G111-H111</f>
        <v>2304.7136750630057</v>
      </c>
      <c r="D112" s="17">
        <f>C112+(C112*0.03)</f>
        <v>2373.8550853148959</v>
      </c>
      <c r="E112" s="17">
        <f>C112/3250</f>
        <v>0.70914266925015557</v>
      </c>
      <c r="F112" s="28">
        <f>(D112-C112)/E112</f>
        <v>97.500000000000028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43660</v>
      </c>
      <c r="C114" s="20">
        <f>D112+G112-H112</f>
        <v>2373.8550853148959</v>
      </c>
      <c r="D114" s="17">
        <f>C114+(C114*0.03)</f>
        <v>2445.0707378743427</v>
      </c>
      <c r="E114" s="17">
        <f>C114/3250</f>
        <v>0.73041694932766021</v>
      </c>
      <c r="F114" s="28">
        <f>(D114-C114)/E114</f>
        <v>97.500000000000014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43667</v>
      </c>
      <c r="C115" s="20">
        <f>D114+G114-H114</f>
        <v>2445.0707378743427</v>
      </c>
      <c r="D115" s="17">
        <f>C115+(C115*0.03)</f>
        <v>2518.422860010573</v>
      </c>
      <c r="E115" s="17">
        <f>C115/3250</f>
        <v>0.75232945780749005</v>
      </c>
      <c r="F115" s="28">
        <f>(D115-C115)/E115</f>
        <v>97.499999999999972</v>
      </c>
      <c r="G115" s="18"/>
      <c r="H115" s="18"/>
      <c r="I115" s="19">
        <f>E115*50/C115</f>
        <v>1.5384615384615384E-2</v>
      </c>
      <c r="J115" s="87"/>
    </row>
    <row r="116" spans="1:16">
      <c r="A116" s="105"/>
      <c r="B116" s="81">
        <f>B115+7</f>
        <v>43674</v>
      </c>
      <c r="C116" s="20">
        <f>D115+G115-H115</f>
        <v>2518.422860010573</v>
      </c>
      <c r="D116" s="17">
        <f>C116+(C116*0.03)</f>
        <v>2593.9755458108903</v>
      </c>
      <c r="E116" s="17">
        <f>C116/3250</f>
        <v>0.7748993415417148</v>
      </c>
      <c r="F116" s="28">
        <f>(D116-C116)/E116</f>
        <v>97.500000000000071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6"/>
      <c r="B117" s="81">
        <f>B116+7</f>
        <v>43681</v>
      </c>
      <c r="C117" s="20">
        <f>D116+G116-H116</f>
        <v>2593.9755458108903</v>
      </c>
      <c r="D117" s="17">
        <f>C117+(C117*0.03)</f>
        <v>2671.7948121852169</v>
      </c>
      <c r="E117" s="17">
        <f>C117/3250</f>
        <v>0.79814632178796618</v>
      </c>
      <c r="F117" s="28">
        <f>(D117-C117)/E117</f>
        <v>97.499999999999886</v>
      </c>
      <c r="G117" s="80"/>
      <c r="H117" s="80"/>
      <c r="I117" s="19">
        <f>E117*50/C117</f>
        <v>1.5384615384615384E-2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43688</v>
      </c>
      <c r="C119" s="20">
        <f>D117+G117-H117</f>
        <v>2671.7948121852169</v>
      </c>
      <c r="D119" s="17">
        <f>C119+(C119*0.03)</f>
        <v>2751.9486565507732</v>
      </c>
      <c r="E119" s="17">
        <f>C119/3250</f>
        <v>0.82209071144160517</v>
      </c>
      <c r="F119" s="28">
        <f>(D119-C119)/E119</f>
        <v>97.499999999999787</v>
      </c>
      <c r="G119" s="18"/>
      <c r="H119" s="18"/>
      <c r="I119" s="19">
        <f>E119*50/C119</f>
        <v>1.5384615384615384E-2</v>
      </c>
      <c r="J119" s="87"/>
    </row>
    <row r="120" spans="1:16">
      <c r="A120" s="105"/>
      <c r="B120" s="81">
        <f>B119+7</f>
        <v>43695</v>
      </c>
      <c r="C120" s="20">
        <f>D119+G119-H119</f>
        <v>2751.9486565507732</v>
      </c>
      <c r="D120" s="17">
        <f>C120+(C120*0.03)</f>
        <v>2834.5071162472964</v>
      </c>
      <c r="E120" s="17">
        <f>C120/3250</f>
        <v>0.84675343278485327</v>
      </c>
      <c r="F120" s="28">
        <f>(D120-C120)/E120</f>
        <v>97.499999999999986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43702</v>
      </c>
      <c r="C121" s="20">
        <f>D120+G120-H120</f>
        <v>2834.5071162472964</v>
      </c>
      <c r="D121" s="17">
        <f>C121+(C121*0.03)</f>
        <v>2919.5423297347152</v>
      </c>
      <c r="E121" s="17">
        <f>C121/3250</f>
        <v>0.87215603576839884</v>
      </c>
      <c r="F121" s="28">
        <f>(D121-C121)/E121</f>
        <v>97.499999999999886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6"/>
      <c r="B122" s="81">
        <f>B121+7</f>
        <v>43709</v>
      </c>
      <c r="C122" s="20">
        <f>D121+G121-H121</f>
        <v>2919.5423297347152</v>
      </c>
      <c r="D122" s="17">
        <f>C122+(C122*0.03)</f>
        <v>3007.1285996267566</v>
      </c>
      <c r="E122" s="17">
        <f>C122/3250</f>
        <v>0.89832071684145087</v>
      </c>
      <c r="F122" s="28">
        <f>(D122-C122)/E122</f>
        <v>97.499999999999929</v>
      </c>
      <c r="G122" s="80"/>
      <c r="H122" s="80">
        <f>(D122-C109)*0.35</f>
        <v>314.29618594348773</v>
      </c>
      <c r="I122" s="19">
        <f>E122*50/C122</f>
        <v>1.5384615384615385E-2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43716</v>
      </c>
      <c r="C124" s="20">
        <f>D122+G122-H122</f>
        <v>2692.8324136832689</v>
      </c>
      <c r="D124" s="17">
        <f>C124+(C124*0.03)</f>
        <v>2773.617386093767</v>
      </c>
      <c r="E124" s="17">
        <f>C124/3250</f>
        <v>0.82856381959485192</v>
      </c>
      <c r="F124" s="28">
        <f>(D124-C124)/E124</f>
        <v>97.500000000000028</v>
      </c>
      <c r="G124" s="17"/>
      <c r="H124" s="18"/>
      <c r="I124" s="19">
        <f>E124*50/C124</f>
        <v>1.5384615384615384E-2</v>
      </c>
      <c r="J124" s="87"/>
    </row>
    <row r="125" spans="1:16">
      <c r="A125" s="105"/>
      <c r="B125" s="81">
        <f>B124+7</f>
        <v>43723</v>
      </c>
      <c r="C125" s="20">
        <f>D124+G124-H124</f>
        <v>2773.617386093767</v>
      </c>
      <c r="D125" s="17">
        <f>C125+(C125*0.03)</f>
        <v>2856.8259076765798</v>
      </c>
      <c r="E125" s="17">
        <f>C125/3250</f>
        <v>0.85342073418269748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43730</v>
      </c>
      <c r="C126" s="20">
        <f>D125+G125-H125</f>
        <v>2856.8259076765798</v>
      </c>
      <c r="D126" s="17">
        <f>C126+(C126*0.03)</f>
        <v>2942.5306849068775</v>
      </c>
      <c r="E126" s="17">
        <f>C126/3250</f>
        <v>0.8790233562081784</v>
      </c>
      <c r="F126" s="28">
        <f>(D126-C126)/E126</f>
        <v>97.500000000000256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6"/>
      <c r="B127" s="81">
        <f>B126+7</f>
        <v>43737</v>
      </c>
      <c r="C127" s="20">
        <f>D126+G126-H126</f>
        <v>2942.5306849068775</v>
      </c>
      <c r="D127" s="17">
        <f>C127+(C127*0.03)</f>
        <v>3030.8066054540836</v>
      </c>
      <c r="E127" s="17">
        <f>C127/3250</f>
        <v>0.90539405689442387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43744</v>
      </c>
      <c r="C129" s="20">
        <f>D127+G127-H127</f>
        <v>3030.8066054540836</v>
      </c>
      <c r="D129" s="17">
        <f>C129+(C129*0.03)</f>
        <v>3121.730803617706</v>
      </c>
      <c r="E129" s="17">
        <f>C129/3250</f>
        <v>0.93255587860125655</v>
      </c>
      <c r="F129" s="28">
        <f>(D129-C129)/E129</f>
        <v>97.499999999999829</v>
      </c>
      <c r="G129" s="18"/>
      <c r="H129" s="18"/>
      <c r="I129" s="19">
        <f>E129*50/C129</f>
        <v>1.5384615384615385E-2</v>
      </c>
      <c r="J129" s="87"/>
    </row>
    <row r="130" spans="1:16">
      <c r="A130" s="105"/>
      <c r="B130" s="81">
        <f>B129+7</f>
        <v>43751</v>
      </c>
      <c r="C130" s="20">
        <f>D129+G129-H129</f>
        <v>3121.730803617706</v>
      </c>
      <c r="D130" s="17">
        <f>C130+(C130*0.03)</f>
        <v>3215.3827277262371</v>
      </c>
      <c r="E130" s="17">
        <f>C130/3250</f>
        <v>0.96053255495929413</v>
      </c>
      <c r="F130" s="28">
        <f>(D130-C130)/E130</f>
        <v>97.499999999999972</v>
      </c>
      <c r="G130" s="18"/>
      <c r="H130" s="18"/>
      <c r="I130" s="19">
        <f>E130*50/C130</f>
        <v>1.5384615384615384E-2</v>
      </c>
      <c r="J130" s="87"/>
    </row>
    <row r="131" spans="1:16">
      <c r="A131" s="105"/>
      <c r="B131" s="81">
        <f>B130+7</f>
        <v>43758</v>
      </c>
      <c r="C131" s="20">
        <f>D130+G130-H130</f>
        <v>3215.3827277262371</v>
      </c>
      <c r="D131" s="17">
        <f>C131+(C131*0.03)</f>
        <v>3311.8442095580244</v>
      </c>
      <c r="E131" s="17">
        <f>C131/3250</f>
        <v>0.98934853160807301</v>
      </c>
      <c r="F131" s="28">
        <f>(D131-C131)/E131</f>
        <v>97.500000000000185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43765</v>
      </c>
      <c r="C132" s="20">
        <f>D131+G131-H131</f>
        <v>3311.8442095580244</v>
      </c>
      <c r="D132" s="17">
        <f>C132+(C132*0.03)</f>
        <v>3411.1995358447653</v>
      </c>
      <c r="E132" s="17">
        <f>C132/3250</f>
        <v>1.0190289875563152</v>
      </c>
      <c r="F132" s="28">
        <f>(D132-C132)/E132</f>
        <v>97.500000000000085</v>
      </c>
      <c r="G132" s="80"/>
      <c r="H132" s="80"/>
      <c r="I132" s="19">
        <f>E132*50/C132</f>
        <v>1.5384615384615385E-2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43772</v>
      </c>
      <c r="C134" s="20">
        <f>D132+G132-H132</f>
        <v>3411.1995358447653</v>
      </c>
      <c r="D134" s="17">
        <f>C134+(C134*0.03)</f>
        <v>3513.5355219201083</v>
      </c>
      <c r="E134" s="17">
        <f>C134/3250</f>
        <v>1.0495998571830047</v>
      </c>
      <c r="F134" s="28">
        <f>(D134-C134)/E134</f>
        <v>97.500000000000071</v>
      </c>
      <c r="G134" s="18"/>
      <c r="H134" s="18"/>
      <c r="I134" s="19">
        <f>E134*50/C134</f>
        <v>1.5384615384615385E-2</v>
      </c>
      <c r="J134" s="87"/>
    </row>
    <row r="135" spans="1:16">
      <c r="A135" s="105"/>
      <c r="B135" s="81">
        <f>B134+7</f>
        <v>43779</v>
      </c>
      <c r="C135" s="20">
        <f>D134+G134-H134</f>
        <v>3513.5355219201083</v>
      </c>
      <c r="D135" s="17">
        <f>C135+(C135*0.03)</f>
        <v>3618.9415875777117</v>
      </c>
      <c r="E135" s="17">
        <f>C135/3250</f>
        <v>1.0810878528984948</v>
      </c>
      <c r="F135" s="28">
        <f>(D135-C135)/E135</f>
        <v>97.500000000000185</v>
      </c>
      <c r="G135" s="18"/>
      <c r="H135" s="18"/>
      <c r="I135" s="19">
        <f>E135*50/C135</f>
        <v>1.5384615384615384E-2</v>
      </c>
      <c r="J135" s="87"/>
    </row>
    <row r="136" spans="1:16">
      <c r="A136" s="105"/>
      <c r="B136" s="81">
        <f>B135+7</f>
        <v>43786</v>
      </c>
      <c r="C136" s="20">
        <f>D135+G135-H135</f>
        <v>3618.9415875777117</v>
      </c>
      <c r="D136" s="17">
        <f>C136+(C136*0.03)</f>
        <v>3727.5098352050431</v>
      </c>
      <c r="E136" s="17">
        <f>C136/3250</f>
        <v>1.1135204884854497</v>
      </c>
      <c r="F136" s="28">
        <f>(D136-C136)/E136</f>
        <v>97.500000000000057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6"/>
      <c r="B137" s="81">
        <f>B136+7</f>
        <v>43793</v>
      </c>
      <c r="C137" s="20">
        <f>D136+G136-H136</f>
        <v>3727.5098352050431</v>
      </c>
      <c r="D137" s="17">
        <f>C137+(C137*0.03)</f>
        <v>3839.3351302611945</v>
      </c>
      <c r="E137" s="17">
        <f>C137/3250</f>
        <v>1.1469261031400133</v>
      </c>
      <c r="F137" s="28">
        <f>(D137-C137)/E137</f>
        <v>97.500000000000085</v>
      </c>
      <c r="G137" s="80"/>
      <c r="H137" s="80">
        <f>(D137-C124)*0.35</f>
        <v>401.27595080227394</v>
      </c>
      <c r="I137" s="19">
        <f>E137*50/C137</f>
        <v>1.5384615384615385E-2</v>
      </c>
      <c r="J137" s="87"/>
      <c r="K137" s="109" t="s">
        <v>46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6">
      <c r="A139" s="104">
        <v>26</v>
      </c>
      <c r="B139" s="81">
        <f>B137+7</f>
        <v>43800</v>
      </c>
      <c r="C139" s="20">
        <f>D137+G137-H137</f>
        <v>3438.0591794589204</v>
      </c>
      <c r="D139" s="17">
        <f>C139+(C139*0.03)</f>
        <v>3541.2009548426881</v>
      </c>
      <c r="E139" s="17">
        <f>C139/3250</f>
        <v>1.057864362910437</v>
      </c>
      <c r="F139" s="28">
        <f>(D139-C139)/E139</f>
        <v>97.500000000000099</v>
      </c>
      <c r="G139" s="18"/>
      <c r="H139" s="18"/>
      <c r="I139" s="19">
        <f>E139*50/C139</f>
        <v>1.5384615384615384E-2</v>
      </c>
      <c r="J139" s="87"/>
    </row>
    <row r="140" spans="1:16">
      <c r="A140" s="105"/>
      <c r="B140" s="81">
        <f>B139+7</f>
        <v>43807</v>
      </c>
      <c r="C140" s="20">
        <f>D139+G139-H139</f>
        <v>3541.2009548426881</v>
      </c>
      <c r="D140" s="17">
        <f>C140+(C140*0.03)</f>
        <v>3647.436983487969</v>
      </c>
      <c r="E140" s="17">
        <f>C140/3250</f>
        <v>1.0896002937977503</v>
      </c>
      <c r="F140" s="28">
        <f>(D140-C140)/E140</f>
        <v>97.500000000000171</v>
      </c>
      <c r="G140" s="18"/>
      <c r="H140" s="18"/>
      <c r="I140" s="19">
        <f>E140*50/C140</f>
        <v>1.5384615384615385E-2</v>
      </c>
      <c r="J140" s="87"/>
    </row>
    <row r="141" spans="1:16">
      <c r="A141" s="105"/>
      <c r="B141" s="81">
        <f>B140+7</f>
        <v>43814</v>
      </c>
      <c r="C141" s="20">
        <f>D140+G140-H140</f>
        <v>3647.436983487969</v>
      </c>
      <c r="D141" s="17">
        <f>C141+(C141*0.03)</f>
        <v>3756.8600929926079</v>
      </c>
      <c r="E141" s="17">
        <f>C141/3250</f>
        <v>1.1222883026116828</v>
      </c>
      <c r="F141" s="28">
        <f>(D141-C141)/E141</f>
        <v>97.499999999999844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43821</v>
      </c>
      <c r="C142" s="20">
        <f>D141+G141-H141</f>
        <v>3756.8600929926079</v>
      </c>
      <c r="D142" s="17">
        <f>C142+(C142*0.03)</f>
        <v>3869.5658957823862</v>
      </c>
      <c r="E142" s="17">
        <f>C142/3250</f>
        <v>1.1559569516900332</v>
      </c>
      <c r="F142" s="28">
        <f>(D142-C142)/E142</f>
        <v>97.500000000000071</v>
      </c>
      <c r="G142" s="80"/>
      <c r="H142" s="80"/>
      <c r="I142" s="19">
        <f>E142*50/C142</f>
        <v>1.5384615384615385E-2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26</v>
      </c>
      <c r="B144" s="81">
        <f>B142+7</f>
        <v>43828</v>
      </c>
      <c r="C144" s="20">
        <f>D142+G142-H142</f>
        <v>3869.5658957823862</v>
      </c>
      <c r="D144" s="17">
        <f>C144+(C144*0.03)</f>
        <v>3985.6528726558577</v>
      </c>
      <c r="E144" s="17">
        <f>C144/3250</f>
        <v>1.1906356602407342</v>
      </c>
      <c r="F144" s="28">
        <f>(D144-C144)/E144</f>
        <v>97.499999999999915</v>
      </c>
      <c r="G144" s="18"/>
      <c r="H144" s="18"/>
      <c r="I144" s="19">
        <f>E144*50/C144</f>
        <v>1.5384615384615385E-2</v>
      </c>
      <c r="J144" s="87"/>
    </row>
    <row r="145" spans="1:16">
      <c r="A145" s="105"/>
      <c r="B145" s="81">
        <f>B144+7</f>
        <v>43835</v>
      </c>
      <c r="C145" s="20">
        <f>D144+G144-H144</f>
        <v>3985.6528726558577</v>
      </c>
      <c r="D145" s="17">
        <f>C145+(C145*0.03)</f>
        <v>4105.222458835533</v>
      </c>
      <c r="E145" s="17">
        <f>C145/3250</f>
        <v>1.2263547300479563</v>
      </c>
      <c r="F145" s="28">
        <f>(D145-C145)/E145</f>
        <v>97.499999999999645</v>
      </c>
      <c r="G145" s="18"/>
      <c r="H145" s="18"/>
      <c r="I145" s="19">
        <f>E145*50/C145</f>
        <v>1.5384615384615385E-2</v>
      </c>
      <c r="J145" s="87"/>
    </row>
    <row r="146" spans="1:16">
      <c r="A146" s="105"/>
      <c r="B146" s="81">
        <f>B145+7</f>
        <v>43842</v>
      </c>
      <c r="C146" s="20">
        <f>D145+G145-H145</f>
        <v>4105.222458835533</v>
      </c>
      <c r="D146" s="17">
        <f>C146+(C146*0.03)</f>
        <v>4228.3791326005994</v>
      </c>
      <c r="E146" s="17">
        <f>C146/3250</f>
        <v>1.2631453719493948</v>
      </c>
      <c r="F146" s="28">
        <f>(D146-C146)/E146</f>
        <v>97.500000000000355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6"/>
      <c r="B147" s="81">
        <f>B146+7</f>
        <v>43849</v>
      </c>
      <c r="C147" s="20">
        <f>D146+G146-H146</f>
        <v>4228.3791326005994</v>
      </c>
      <c r="D147" s="17">
        <f>C147+(C147*0.03)</f>
        <v>4355.2305065786177</v>
      </c>
      <c r="E147" s="17">
        <f>C147/3250</f>
        <v>1.3010397331078767</v>
      </c>
      <c r="F147" s="28">
        <f>(D147-C147)/E147</f>
        <v>97.500000000000227</v>
      </c>
      <c r="G147" s="80"/>
      <c r="H147" s="80"/>
      <c r="I147" s="19">
        <f>E147*50/C147</f>
        <v>1.5384615384615384E-2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26</v>
      </c>
      <c r="B149" s="81">
        <f>B147+7</f>
        <v>43856</v>
      </c>
      <c r="C149" s="20">
        <f>D147+G147-H147</f>
        <v>4355.2305065786177</v>
      </c>
      <c r="D149" s="17">
        <f>C149+(C149*0.03)</f>
        <v>4485.8874217759758</v>
      </c>
      <c r="E149" s="17">
        <f>C149/3250</f>
        <v>1.3400709251011131</v>
      </c>
      <c r="F149" s="28">
        <f>(D149-C149)/E149</f>
        <v>97.499999999999687</v>
      </c>
      <c r="G149" s="18"/>
      <c r="H149" s="18"/>
      <c r="I149" s="19">
        <f>E149*50/C149</f>
        <v>1.5384615384615384E-2</v>
      </c>
      <c r="J149" s="87"/>
    </row>
    <row r="150" spans="1:16">
      <c r="A150" s="105"/>
      <c r="B150" s="81">
        <f>B149+7</f>
        <v>43863</v>
      </c>
      <c r="C150" s="20">
        <f>D149+G149-H149</f>
        <v>4485.8874217759758</v>
      </c>
      <c r="D150" s="17">
        <f>C150+(C150*0.03)</f>
        <v>4620.4640444292554</v>
      </c>
      <c r="E150" s="17">
        <f>C150/3250</f>
        <v>1.3802730528541465</v>
      </c>
      <c r="F150" s="28">
        <f>(D150-C150)/E150</f>
        <v>97.500000000000256</v>
      </c>
      <c r="G150" s="18"/>
      <c r="H150" s="18"/>
      <c r="I150" s="19">
        <f>E150*50/C150</f>
        <v>1.5384615384615387E-2</v>
      </c>
      <c r="J150" s="87"/>
    </row>
    <row r="151" spans="1:16">
      <c r="A151" s="105"/>
      <c r="B151" s="81">
        <f>B150+7</f>
        <v>43870</v>
      </c>
      <c r="C151" s="20">
        <f>D150+G150-H150</f>
        <v>4620.4640444292554</v>
      </c>
      <c r="D151" s="17">
        <f>C151+(C151*0.03)</f>
        <v>4759.0779657621333</v>
      </c>
      <c r="E151" s="17">
        <f>C151/3250</f>
        <v>1.4216812444397708</v>
      </c>
      <c r="F151" s="28">
        <f>(D151-C151)/E151</f>
        <v>97.500000000000171</v>
      </c>
      <c r="G151" s="18"/>
      <c r="H151" s="18"/>
      <c r="I151" s="19">
        <f>E151*50/C151</f>
        <v>1.5384615384615385E-2</v>
      </c>
      <c r="J151" s="87"/>
    </row>
    <row r="152" spans="1:16" ht="13.5" thickBot="1">
      <c r="A152" s="106"/>
      <c r="B152" s="81">
        <f>B151+7</f>
        <v>43877</v>
      </c>
      <c r="C152" s="20">
        <f>D151+G151-H151</f>
        <v>4759.0779657621333</v>
      </c>
      <c r="D152" s="17">
        <f>C152+(C152*0.03)</f>
        <v>4901.8503047349977</v>
      </c>
      <c r="E152" s="17">
        <f>C152/3250</f>
        <v>1.4643316817729641</v>
      </c>
      <c r="F152" s="28">
        <f>(D152-C152)/E152</f>
        <v>97.500000000000284</v>
      </c>
      <c r="G152" s="80"/>
      <c r="H152" s="80"/>
      <c r="I152" s="19">
        <f>E152*50/C152</f>
        <v>1.5384615384615384E-2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26</v>
      </c>
      <c r="B154" s="81">
        <f>B152+7</f>
        <v>43884</v>
      </c>
      <c r="C154" s="20">
        <f>D152+G152-H152</f>
        <v>4901.8503047349977</v>
      </c>
      <c r="D154" s="17">
        <f>C154+(C154*0.03)</f>
        <v>5048.9058138770479</v>
      </c>
      <c r="E154" s="17">
        <f>C154/3250</f>
        <v>1.5082616322261531</v>
      </c>
      <c r="F154" s="28">
        <f>(D154-C154)/E154</f>
        <v>97.500000000000142</v>
      </c>
      <c r="G154" s="18"/>
      <c r="H154" s="18"/>
      <c r="I154" s="19">
        <f>E154*50/C154</f>
        <v>1.5384615384615382E-2</v>
      </c>
      <c r="J154" s="87"/>
    </row>
    <row r="155" spans="1:16">
      <c r="A155" s="105"/>
      <c r="B155" s="81">
        <f>B154+7</f>
        <v>43891</v>
      </c>
      <c r="C155" s="20">
        <f>D154+G154-H154</f>
        <v>5048.9058138770479</v>
      </c>
      <c r="D155" s="17">
        <f>C155+(C155*0.03)</f>
        <v>5200.3729882933594</v>
      </c>
      <c r="E155" s="17">
        <f>C155/3250</f>
        <v>1.5535094811929377</v>
      </c>
      <c r="F155" s="28">
        <f>(D155-C155)/E155</f>
        <v>97.500000000000071</v>
      </c>
      <c r="G155" s="18"/>
      <c r="H155" s="18"/>
      <c r="I155" s="19">
        <f>E155*50/C155</f>
        <v>1.5384615384615384E-2</v>
      </c>
      <c r="J155" s="87"/>
    </row>
    <row r="156" spans="1:16">
      <c r="A156" s="105"/>
      <c r="B156" s="81">
        <f>B155+7</f>
        <v>43898</v>
      </c>
      <c r="C156" s="20">
        <f>D155+G155-H155</f>
        <v>5200.3729882933594</v>
      </c>
      <c r="D156" s="17">
        <f>C156+(C156*0.03)</f>
        <v>5356.38417794216</v>
      </c>
      <c r="E156" s="17">
        <f>C156/3250</f>
        <v>1.600114765628726</v>
      </c>
      <c r="F156" s="28">
        <f>(D156-C156)/E156</f>
        <v>97.499999999999886</v>
      </c>
      <c r="G156" s="18"/>
      <c r="H156" s="18"/>
      <c r="I156" s="19">
        <f>E156*50/C156</f>
        <v>1.5384615384615384E-2</v>
      </c>
      <c r="J156" s="87"/>
    </row>
    <row r="157" spans="1:16" ht="13.5" thickBot="1">
      <c r="A157" s="106"/>
      <c r="B157" s="81">
        <f>B156+7</f>
        <v>43905</v>
      </c>
      <c r="C157" s="20">
        <f>D156+G156-H156</f>
        <v>5356.38417794216</v>
      </c>
      <c r="D157" s="17">
        <f>C157+(C157*0.03)</f>
        <v>5517.0757032804249</v>
      </c>
      <c r="E157" s="17">
        <f>C157/3250</f>
        <v>1.6481182085975876</v>
      </c>
      <c r="F157" s="28">
        <f>(D157-C157)/E157</f>
        <v>97.500000000000071</v>
      </c>
      <c r="G157" s="80"/>
      <c r="H157" s="80"/>
      <c r="I157" s="19">
        <f>E157*50/C157</f>
        <v>1.5384615384615384E-2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25</v>
      </c>
      <c r="B159" s="81">
        <f>B157+7</f>
        <v>43912</v>
      </c>
      <c r="C159" s="20">
        <f>D157+G157-H157</f>
        <v>5517.0757032804249</v>
      </c>
      <c r="D159" s="17">
        <f>C159+(C159*0.03)</f>
        <v>5682.5879743788373</v>
      </c>
      <c r="E159" s="17">
        <f>C159/3250</f>
        <v>1.6975617548555153</v>
      </c>
      <c r="F159" s="28">
        <f>(D159-C159)/E159</f>
        <v>97.499999999999787</v>
      </c>
      <c r="G159" s="17"/>
      <c r="H159" s="18"/>
      <c r="I159" s="19">
        <f>E159*50/C159</f>
        <v>1.5384615384615384E-2</v>
      </c>
      <c r="J159" s="87"/>
    </row>
    <row r="160" spans="1:16">
      <c r="A160" s="105"/>
      <c r="B160" s="81">
        <f>B159+7</f>
        <v>43919</v>
      </c>
      <c r="C160" s="20">
        <f>D159+G159-H159</f>
        <v>5682.5879743788373</v>
      </c>
      <c r="D160" s="17">
        <f>C160+(C160*0.03)</f>
        <v>5853.0656136102025</v>
      </c>
      <c r="E160" s="17">
        <f>C160/3250</f>
        <v>1.7484886075011807</v>
      </c>
      <c r="F160" s="28">
        <f>(D160-C160)/E160</f>
        <v>97.500000000000028</v>
      </c>
      <c r="G160" s="17"/>
      <c r="H160" s="18"/>
      <c r="I160" s="19">
        <f>E160*50/C160</f>
        <v>1.5384615384615384E-2</v>
      </c>
      <c r="J160" s="87"/>
    </row>
    <row r="161" spans="1:16">
      <c r="A161" s="105"/>
      <c r="B161" s="81">
        <f>B160+7</f>
        <v>43926</v>
      </c>
      <c r="C161" s="20">
        <f>D160+G160-H160</f>
        <v>5853.0656136102025</v>
      </c>
      <c r="D161" s="17">
        <f>C161+(C161*0.03)</f>
        <v>6028.6575820185089</v>
      </c>
      <c r="E161" s="17">
        <f>C161/3250</f>
        <v>1.8009432657262161</v>
      </c>
      <c r="F161" s="28">
        <f>(D161-C161)/E161</f>
        <v>97.500000000000213</v>
      </c>
      <c r="G161" s="17"/>
      <c r="H161" s="18"/>
      <c r="I161" s="19">
        <f>E161*50/C161</f>
        <v>1.5384615384615384E-2</v>
      </c>
      <c r="J161" s="87"/>
    </row>
    <row r="162" spans="1:16" ht="13.5" thickBot="1">
      <c r="A162" s="106"/>
      <c r="B162" s="81">
        <f>B161+7</f>
        <v>43933</v>
      </c>
      <c r="C162" s="20">
        <f>D161+G161-H161</f>
        <v>6028.6575820185089</v>
      </c>
      <c r="D162" s="17">
        <f>C162+(C162*0.03)</f>
        <v>6209.5173094790644</v>
      </c>
      <c r="E162" s="17">
        <f>C162/3250</f>
        <v>1.8549715636980026</v>
      </c>
      <c r="F162" s="28">
        <f>(D162-C162)/E162</f>
        <v>97.500000000000085</v>
      </c>
      <c r="G162" s="80"/>
      <c r="H162" s="80"/>
      <c r="I162" s="19">
        <f>E162*50/C162</f>
        <v>1.5384615384615382E-2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26</v>
      </c>
      <c r="B164" s="81">
        <f>B162+7</f>
        <v>43940</v>
      </c>
      <c r="C164" s="20">
        <f>D162+G162-H162</f>
        <v>6209.5173094790644</v>
      </c>
      <c r="D164" s="17">
        <f>C164+(C164*0.03)</f>
        <v>6395.8028287634361</v>
      </c>
      <c r="E164" s="17">
        <f>C164/3250</f>
        <v>1.9106207106089428</v>
      </c>
      <c r="F164" s="28">
        <f>(D164-C164)/E164</f>
        <v>97.499999999999901</v>
      </c>
      <c r="G164" s="18"/>
      <c r="H164" s="18"/>
      <c r="I164" s="19">
        <f>E164*50/C164</f>
        <v>1.5384615384615384E-2</v>
      </c>
      <c r="J164" s="87"/>
    </row>
    <row r="165" spans="1:16">
      <c r="A165" s="105"/>
      <c r="B165" s="81">
        <f>B164+7</f>
        <v>43947</v>
      </c>
      <c r="C165" s="20">
        <f>D164+G164-H164</f>
        <v>6395.8028287634361</v>
      </c>
      <c r="D165" s="17">
        <f>C165+(C165*0.03)</f>
        <v>6587.6769136263392</v>
      </c>
      <c r="E165" s="17">
        <f>C165/3250</f>
        <v>1.9679393319272112</v>
      </c>
      <c r="F165" s="28">
        <f>(D165-C165)/E165</f>
        <v>97.500000000000028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5"/>
      <c r="B166" s="81">
        <f>B165+7</f>
        <v>43954</v>
      </c>
      <c r="C166" s="20">
        <f>D165+G165-H165</f>
        <v>6587.6769136263392</v>
      </c>
      <c r="D166" s="17">
        <f>C166+(C166*0.03)</f>
        <v>6785.3072210351293</v>
      </c>
      <c r="E166" s="17">
        <f>C166/3250</f>
        <v>2.0269775118850273</v>
      </c>
      <c r="F166" s="28">
        <f>(D166-C166)/E166</f>
        <v>97.499999999999943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6"/>
      <c r="B167" s="81">
        <f>B166+7</f>
        <v>43961</v>
      </c>
      <c r="C167" s="20">
        <f>D166+G166-H166</f>
        <v>6785.3072210351293</v>
      </c>
      <c r="D167" s="17">
        <f>C167+(C167*0.03)</f>
        <v>6988.8664376661827</v>
      </c>
      <c r="E167" s="17">
        <f>C167/3250</f>
        <v>2.0877868372415782</v>
      </c>
      <c r="F167" s="28">
        <f>(D167-C167)/E167</f>
        <v>97.499999999999801</v>
      </c>
      <c r="G167" s="80"/>
      <c r="H167" s="80"/>
      <c r="I167" s="19">
        <f>E167*50/C167</f>
        <v>1.5384615384615384E-2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27</v>
      </c>
      <c r="B169" s="81">
        <f>B167+7</f>
        <v>43968</v>
      </c>
      <c r="C169" s="20">
        <f>D167+G167-H167</f>
        <v>6988.8664376661827</v>
      </c>
      <c r="D169" s="17">
        <f>C169+(C169*0.03)</f>
        <v>7198.5324307961682</v>
      </c>
      <c r="E169" s="17">
        <f>C169/3250</f>
        <v>2.1504204423588256</v>
      </c>
      <c r="F169" s="28">
        <f>(D169-C169)/E169</f>
        <v>97.500000000000014</v>
      </c>
      <c r="G169" s="18"/>
      <c r="H169" s="18"/>
      <c r="I169" s="19">
        <f>E169*50/C169</f>
        <v>1.5384615384615384E-2</v>
      </c>
      <c r="J169" s="87"/>
    </row>
    <row r="170" spans="1:16">
      <c r="A170" s="105"/>
      <c r="B170" s="81">
        <f>B169+7</f>
        <v>43975</v>
      </c>
      <c r="C170" s="20">
        <f>D169+G169-H169</f>
        <v>7198.5324307961682</v>
      </c>
      <c r="D170" s="17">
        <f>C170+(C170*0.03)</f>
        <v>7414.4884037200536</v>
      </c>
      <c r="E170" s="17">
        <f>C170/3250</f>
        <v>2.2149330556295901</v>
      </c>
      <c r="F170" s="28">
        <f>(D170-C170)/E170</f>
        <v>97.500000000000156</v>
      </c>
      <c r="G170" s="18"/>
      <c r="H170" s="18"/>
      <c r="I170" s="19">
        <f>E170*50/C170</f>
        <v>1.5384615384615382E-2</v>
      </c>
      <c r="J170" s="87"/>
    </row>
    <row r="171" spans="1:16">
      <c r="A171" s="105"/>
      <c r="B171" s="81">
        <f>B170+7</f>
        <v>43982</v>
      </c>
      <c r="C171" s="20">
        <f>D170+G170-H170</f>
        <v>7414.4884037200536</v>
      </c>
      <c r="D171" s="17">
        <f>C171+(C171*0.03)</f>
        <v>7636.9230558316549</v>
      </c>
      <c r="E171" s="17">
        <f>C171/3250</f>
        <v>2.2813810472984781</v>
      </c>
      <c r="F171" s="28">
        <f>(D171-C171)/E171</f>
        <v>97.499999999999858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6"/>
      <c r="B172" s="81">
        <f>B171+7</f>
        <v>43989</v>
      </c>
      <c r="C172" s="20">
        <f>D171+G171-H171</f>
        <v>7636.9230558316549</v>
      </c>
      <c r="D172" s="17">
        <f>C172+(C172*0.03)</f>
        <v>7866.0307475066047</v>
      </c>
      <c r="E172" s="17">
        <f>C172/3250</f>
        <v>2.3498224787174324</v>
      </c>
      <c r="F172" s="28">
        <f>(D172-C172)/E172</f>
        <v>97.500000000000071</v>
      </c>
      <c r="G172" s="80"/>
      <c r="H172" s="80">
        <f>(D172-C159)*0.35</f>
        <v>822.13426547916288</v>
      </c>
      <c r="I172" s="19">
        <f>E172*50/C172</f>
        <v>1.5384615384615387E-2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26</v>
      </c>
      <c r="B174" s="81">
        <f>B172+7</f>
        <v>43996</v>
      </c>
      <c r="C174" s="20">
        <f>D172+G172-H172</f>
        <v>7043.8964820274414</v>
      </c>
      <c r="D174" s="17">
        <f>C174+(C174*0.03)</f>
        <v>7255.2133764882647</v>
      </c>
      <c r="E174" s="17">
        <f>C174/3250</f>
        <v>2.1673527637007513</v>
      </c>
      <c r="F174" s="28">
        <f>(D174-C174)/E174</f>
        <v>97.500000000000014</v>
      </c>
      <c r="G174" s="18"/>
      <c r="H174" s="18"/>
      <c r="I174" s="19">
        <f>E174*50/C174</f>
        <v>1.5384615384615385E-2</v>
      </c>
      <c r="J174" s="87"/>
    </row>
    <row r="175" spans="1:16">
      <c r="A175" s="105"/>
      <c r="B175" s="81">
        <f>B174+7</f>
        <v>44003</v>
      </c>
      <c r="C175" s="20">
        <f>D174+G174-H174</f>
        <v>7255.2133764882647</v>
      </c>
      <c r="D175" s="17">
        <f>C175+(C175*0.03)</f>
        <v>7472.8697777829129</v>
      </c>
      <c r="E175" s="17">
        <f>C175/3250</f>
        <v>2.2323733466117739</v>
      </c>
      <c r="F175" s="28">
        <f>(D175-C175)/E175</f>
        <v>97.500000000000142</v>
      </c>
      <c r="G175" s="18"/>
      <c r="H175" s="18"/>
      <c r="I175" s="19">
        <f>E175*50/C175</f>
        <v>1.5384615384615385E-2</v>
      </c>
      <c r="J175" s="87"/>
    </row>
    <row r="176" spans="1:16">
      <c r="A176" s="105"/>
      <c r="B176" s="81">
        <f>B175+7</f>
        <v>44010</v>
      </c>
      <c r="C176" s="20">
        <f>D175+G175-H175</f>
        <v>7472.8697777829129</v>
      </c>
      <c r="D176" s="17">
        <f>C176+(C176*0.03)</f>
        <v>7697.0558711164003</v>
      </c>
      <c r="E176" s="17">
        <f>C176/3250</f>
        <v>2.299344547010127</v>
      </c>
      <c r="F176" s="28">
        <f>(D176-C176)/E176</f>
        <v>97.500000000000014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6"/>
      <c r="B177" s="81">
        <f>B176+7</f>
        <v>44017</v>
      </c>
      <c r="C177" s="20">
        <f>D176+G176-H176</f>
        <v>7697.0558711164003</v>
      </c>
      <c r="D177" s="17">
        <f>C177+(C177*0.03)</f>
        <v>7927.967547249892</v>
      </c>
      <c r="E177" s="17">
        <f>C177/3250</f>
        <v>2.3683248834204309</v>
      </c>
      <c r="F177" s="28">
        <f>(D177-C177)/E177</f>
        <v>97.499999999999872</v>
      </c>
      <c r="G177" s="80"/>
      <c r="H177" s="80"/>
      <c r="I177" s="19">
        <f>E177*50/C177</f>
        <v>1.5384615384615385E-2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  <row r="179" spans="1:16">
      <c r="A179" s="104">
        <v>26</v>
      </c>
      <c r="B179" s="81">
        <f>B177+7</f>
        <v>44024</v>
      </c>
      <c r="C179" s="20">
        <f>D177+G177-H177</f>
        <v>7927.967547249892</v>
      </c>
      <c r="D179" s="17">
        <f>C179+(C179*0.03)</f>
        <v>8165.8065736673889</v>
      </c>
      <c r="E179" s="17">
        <f>C179/3250</f>
        <v>2.4393746299230439</v>
      </c>
      <c r="F179" s="28">
        <f>(D179-C179)/E179</f>
        <v>97.500000000000014</v>
      </c>
      <c r="G179" s="18"/>
      <c r="H179" s="18"/>
      <c r="I179" s="19">
        <f>E179*50/C179</f>
        <v>1.5384615384615385E-2</v>
      </c>
      <c r="J179" s="87"/>
    </row>
    <row r="180" spans="1:16">
      <c r="A180" s="105"/>
      <c r="B180" s="81">
        <f>B179+7</f>
        <v>44031</v>
      </c>
      <c r="C180" s="20">
        <f>D179+G179-H179</f>
        <v>8165.8065736673889</v>
      </c>
      <c r="D180" s="17">
        <f>C180+(C180*0.03)</f>
        <v>8410.7807708774108</v>
      </c>
      <c r="E180" s="17">
        <f>C180/3250</f>
        <v>2.5125558688207352</v>
      </c>
      <c r="F180" s="28">
        <f>(D180-C180)/E180</f>
        <v>97.500000000000085</v>
      </c>
      <c r="G180" s="18"/>
      <c r="H180" s="18"/>
      <c r="I180" s="19">
        <f>E180*50/C180</f>
        <v>1.5384615384615385E-2</v>
      </c>
      <c r="J180" s="87"/>
    </row>
    <row r="181" spans="1:16">
      <c r="A181" s="105"/>
      <c r="B181" s="81">
        <f>B180+7</f>
        <v>44038</v>
      </c>
      <c r="C181" s="20">
        <f>D180+G180-H180</f>
        <v>8410.7807708774108</v>
      </c>
      <c r="D181" s="17">
        <f>C181+(C181*0.03)</f>
        <v>8663.1041940037339</v>
      </c>
      <c r="E181" s="17">
        <f>C181/3250</f>
        <v>2.5879325448853572</v>
      </c>
      <c r="F181" s="28">
        <f>(D181-C181)/E181</f>
        <v>97.500000000000327</v>
      </c>
      <c r="G181" s="18"/>
      <c r="H181" s="18"/>
      <c r="I181" s="19">
        <f>E181*50/C181</f>
        <v>1.5384615384615384E-2</v>
      </c>
      <c r="J181" s="87"/>
    </row>
    <row r="182" spans="1:16" ht="13" thickBot="1">
      <c r="A182" s="106"/>
      <c r="B182" s="81">
        <f>B181+7</f>
        <v>44045</v>
      </c>
      <c r="C182" s="20">
        <f>D181+G181-H181</f>
        <v>8663.1041940037339</v>
      </c>
      <c r="D182" s="17">
        <f>C182+(C182*0.03)</f>
        <v>8922.9973198238458</v>
      </c>
      <c r="E182" s="17">
        <f>C182/3250</f>
        <v>2.6655705212319183</v>
      </c>
      <c r="F182" s="28">
        <f>(D182-C182)/E182</f>
        <v>97.499999999999943</v>
      </c>
      <c r="G182" s="80"/>
      <c r="H182" s="80"/>
      <c r="I182" s="19">
        <f>E182*50/C182</f>
        <v>1.5384615384615387E-2</v>
      </c>
      <c r="J182" s="87"/>
    </row>
    <row r="183" spans="1:16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8"/>
    </row>
    <row r="184" spans="1:16">
      <c r="A184" s="104">
        <v>26</v>
      </c>
      <c r="B184" s="81">
        <f>B182+7</f>
        <v>44052</v>
      </c>
      <c r="C184" s="20">
        <f>D182+G182-H182</f>
        <v>8922.9973198238458</v>
      </c>
      <c r="D184" s="17">
        <f>C184+(C184*0.03)</f>
        <v>9190.6872394185611</v>
      </c>
      <c r="E184" s="17">
        <f>C184/3250</f>
        <v>2.7455376368688755</v>
      </c>
      <c r="F184" s="28">
        <f>(D184-C184)/E184</f>
        <v>97.499999999999986</v>
      </c>
      <c r="G184" s="18"/>
      <c r="H184" s="18"/>
      <c r="I184" s="19">
        <f>E184*50/C184</f>
        <v>1.5384615384615385E-2</v>
      </c>
      <c r="J184" s="87"/>
    </row>
    <row r="185" spans="1:16">
      <c r="A185" s="105"/>
      <c r="B185" s="81">
        <f>B184+7</f>
        <v>44059</v>
      </c>
      <c r="C185" s="20">
        <f>D184+G184-H184</f>
        <v>9190.6872394185611</v>
      </c>
      <c r="D185" s="17">
        <f>C185+(C185*0.03)</f>
        <v>9466.4078566011176</v>
      </c>
      <c r="E185" s="17">
        <f>C185/3250</f>
        <v>2.8279037659749418</v>
      </c>
      <c r="F185" s="28">
        <f>(D185-C185)/E185</f>
        <v>97.499999999999872</v>
      </c>
      <c r="G185" s="18"/>
      <c r="H185" s="18"/>
      <c r="I185" s="19">
        <f>E185*50/C185</f>
        <v>1.5384615384615384E-2</v>
      </c>
      <c r="J185" s="87"/>
    </row>
    <row r="186" spans="1:16">
      <c r="A186" s="105"/>
      <c r="B186" s="81">
        <f>B185+7</f>
        <v>44066</v>
      </c>
      <c r="C186" s="20">
        <f>D185+G185-H185</f>
        <v>9466.4078566011176</v>
      </c>
      <c r="D186" s="17">
        <f>C186+(C186*0.03)</f>
        <v>9750.4000922991509</v>
      </c>
      <c r="E186" s="17">
        <f>C186/3250</f>
        <v>2.9127408789541902</v>
      </c>
      <c r="F186" s="28">
        <f>(D186-C186)/E186</f>
        <v>97.499999999999901</v>
      </c>
      <c r="G186" s="18"/>
      <c r="H186" s="18"/>
      <c r="I186" s="19">
        <f>E186*50/C186</f>
        <v>1.5384615384615385E-2</v>
      </c>
      <c r="J186" s="87"/>
    </row>
    <row r="187" spans="1:16" ht="13" thickBot="1">
      <c r="A187" s="106"/>
      <c r="B187" s="81">
        <f>B186+7</f>
        <v>44073</v>
      </c>
      <c r="C187" s="20">
        <f>D186+G186-H186</f>
        <v>9750.4000922991509</v>
      </c>
      <c r="D187" s="17">
        <f>C187+(C187*0.03)</f>
        <v>10042.912095068124</v>
      </c>
      <c r="E187" s="17">
        <f>C187/3250</f>
        <v>3.0001231053228157</v>
      </c>
      <c r="F187" s="28">
        <f>(D187-C187)/E187</f>
        <v>97.499999999999702</v>
      </c>
      <c r="G187" s="80"/>
      <c r="H187" s="80"/>
      <c r="I187" s="19">
        <f>E187*50/C187</f>
        <v>1.5384615384615384E-2</v>
      </c>
      <c r="J187" s="87"/>
    </row>
    <row r="188" spans="1:16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8"/>
    </row>
    <row r="189" spans="1:16">
      <c r="A189" s="104">
        <v>26</v>
      </c>
      <c r="B189" s="81">
        <f>B187+7</f>
        <v>44080</v>
      </c>
      <c r="C189" s="20">
        <f>D187+G187-H187</f>
        <v>10042.912095068124</v>
      </c>
      <c r="D189" s="17">
        <f>C189+(C189*0.03)</f>
        <v>10344.199457920167</v>
      </c>
      <c r="E189" s="17">
        <f>C189/3250</f>
        <v>3.0901267984824998</v>
      </c>
      <c r="F189" s="28">
        <f>(D189-C189)/E189</f>
        <v>97.499999999999716</v>
      </c>
      <c r="G189" s="18"/>
      <c r="H189" s="18"/>
      <c r="I189" s="19">
        <f>E189*50/C189</f>
        <v>1.5384615384615385E-2</v>
      </c>
      <c r="J189" s="87"/>
    </row>
    <row r="190" spans="1:16">
      <c r="A190" s="105"/>
      <c r="B190" s="81">
        <f>B189+7</f>
        <v>44087</v>
      </c>
      <c r="C190" s="20">
        <f>D189+G189-H189</f>
        <v>10344.199457920167</v>
      </c>
      <c r="D190" s="17">
        <f>C190+(C190*0.03)</f>
        <v>10654.525441657772</v>
      </c>
      <c r="E190" s="17">
        <f>C190/3250</f>
        <v>3.1828306024369746</v>
      </c>
      <c r="F190" s="28">
        <f>(D190-C190)/E190</f>
        <v>97.499999999999829</v>
      </c>
      <c r="G190" s="18"/>
      <c r="H190" s="18"/>
      <c r="I190" s="19">
        <f>E190*50/C190</f>
        <v>1.5384615384615384E-2</v>
      </c>
      <c r="J190" s="87"/>
    </row>
    <row r="191" spans="1:16">
      <c r="A191" s="105"/>
      <c r="B191" s="81">
        <f>B190+7</f>
        <v>44094</v>
      </c>
      <c r="C191" s="20">
        <f>D190+G190-H190</f>
        <v>10654.525441657772</v>
      </c>
      <c r="D191" s="17">
        <f>C191+(C191*0.03)</f>
        <v>10974.161204907505</v>
      </c>
      <c r="E191" s="17">
        <f>C191/3250</f>
        <v>3.2783155205100836</v>
      </c>
      <c r="F191" s="28">
        <f>(D191-C191)/E191</f>
        <v>97.499999999999929</v>
      </c>
      <c r="G191" s="18"/>
      <c r="H191" s="18"/>
      <c r="I191" s="19">
        <f>E191*50/C191</f>
        <v>1.5384615384615385E-2</v>
      </c>
      <c r="J191" s="87"/>
    </row>
    <row r="192" spans="1:16" ht="13" thickBot="1">
      <c r="A192" s="106"/>
      <c r="B192" s="81">
        <f>B191+7</f>
        <v>44101</v>
      </c>
      <c r="C192" s="20">
        <f>D191+G191-H191</f>
        <v>10974.161204907505</v>
      </c>
      <c r="D192" s="17">
        <f>C192+(C192*0.03)</f>
        <v>11303.38604105473</v>
      </c>
      <c r="E192" s="17">
        <f>C192/3250</f>
        <v>3.3766649861253861</v>
      </c>
      <c r="F192" s="28">
        <f>(D192-C192)/E192</f>
        <v>97.499999999999886</v>
      </c>
      <c r="G192" s="80"/>
      <c r="H192" s="80"/>
      <c r="I192" s="19">
        <f>E192*50/C192</f>
        <v>1.5384615384615384E-2</v>
      </c>
      <c r="J192" s="87"/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8"/>
    </row>
  </sheetData>
  <mergeCells count="74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54:A157"/>
    <mergeCell ref="K157:P157"/>
    <mergeCell ref="A159:A162"/>
    <mergeCell ref="K162:P162"/>
    <mergeCell ref="A164:A167"/>
    <mergeCell ref="K167:P167"/>
    <mergeCell ref="A179:A182"/>
    <mergeCell ref="A184:A187"/>
    <mergeCell ref="A189:A192"/>
    <mergeCell ref="A169:A172"/>
    <mergeCell ref="K172:P172"/>
    <mergeCell ref="A174:A177"/>
    <mergeCell ref="K177:P17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10" workbookViewId="0">
      <selection activeCell="C25" sqref="C2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11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105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105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106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105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105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106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4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105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105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106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4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2">
        <f>(D19-C4)/C4</f>
        <v>-2.2087640984116207E-2</v>
      </c>
    </row>
    <row r="20" spans="1:16">
      <c r="A20" s="105"/>
      <c r="B20" s="81">
        <f>B19+7</f>
        <v>43051</v>
      </c>
      <c r="C20" s="20">
        <f>D19+G19-H19</f>
        <v>977.91235901588379</v>
      </c>
      <c r="D20" s="17">
        <f>C20+(C20*-0.1562)</f>
        <v>825.1624485376027</v>
      </c>
      <c r="E20" s="17">
        <f>C20/3000</f>
        <v>0.32597078633862792</v>
      </c>
      <c r="F20" s="98">
        <f>(D20-C20)/E20</f>
        <v>-468.60000000000014</v>
      </c>
      <c r="G20" s="18"/>
      <c r="H20" s="18"/>
      <c r="I20" s="19">
        <f>E20*50/C20</f>
        <v>1.6666666666666666E-2</v>
      </c>
      <c r="J20" s="92">
        <f>(D20-C4)/C4</f>
        <v>-0.17483755146239729</v>
      </c>
    </row>
    <row r="21" spans="1:16">
      <c r="A21" s="105"/>
      <c r="B21" s="81">
        <f>B20+7</f>
        <v>43058</v>
      </c>
      <c r="C21" s="20">
        <f>D20+G20-H20</f>
        <v>825.1624485376027</v>
      </c>
      <c r="D21" s="17">
        <f>C21+(C21*0.081)</f>
        <v>892.00060686914856</v>
      </c>
      <c r="E21" s="17">
        <f>C21/2500</f>
        <v>0.33006497941504109</v>
      </c>
      <c r="F21" s="34">
        <f>(D21-C21)/E21</f>
        <v>202.50000000000011</v>
      </c>
      <c r="G21" s="18"/>
      <c r="H21" s="18"/>
      <c r="I21" s="19">
        <f>E21*50/C21</f>
        <v>0.02</v>
      </c>
      <c r="J21" s="92">
        <f>(D21-C4)/C4</f>
        <v>-0.10799939313085144</v>
      </c>
    </row>
    <row r="22" spans="1:16" ht="13.5" thickBot="1">
      <c r="A22" s="106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92">
        <f>(D22-C4)/C4</f>
        <v>-0.13859501394646326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43072</v>
      </c>
      <c r="C24" s="20">
        <f>D22+G22-H22</f>
        <v>861.40498605353673</v>
      </c>
      <c r="D24" s="17">
        <f>C24+(C24*0.10018)</f>
        <v>947.70053755638003</v>
      </c>
      <c r="E24" s="17">
        <f>C24/3250</f>
        <v>0.26504768801647283</v>
      </c>
      <c r="F24" s="34">
        <f>(D24-C24)/E24</f>
        <v>325.58499999999998</v>
      </c>
      <c r="G24" s="18"/>
      <c r="H24" s="18"/>
      <c r="I24" s="19">
        <f>E24*50/C24</f>
        <v>1.5384615384615384E-2</v>
      </c>
      <c r="J24" s="92">
        <f>(D24-C4)/C4</f>
        <v>-5.2299462443619972E-2</v>
      </c>
    </row>
    <row r="25" spans="1:16">
      <c r="A25" s="105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92">
        <f>(D25-C4)/C4</f>
        <v>-3.2018670939913479E-2</v>
      </c>
    </row>
    <row r="26" spans="1:16">
      <c r="A26" s="105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92">
        <f>(D26-C4)/C4</f>
        <v>-2.3597233377090673E-2</v>
      </c>
    </row>
    <row r="27" spans="1:16" ht="13.5" thickBot="1">
      <c r="A27" s="106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92">
        <f>(D27-C4)/C4</f>
        <v>-2.3597233377090673E-2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101"/>
      <c r="G28" s="23"/>
      <c r="H28" s="10"/>
      <c r="I28" s="24"/>
      <c r="J28" s="88"/>
    </row>
    <row r="29" spans="1:16">
      <c r="A29" s="104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92">
        <f>(D29-C4)/C4</f>
        <v>-2.3597233377090673E-2</v>
      </c>
    </row>
    <row r="30" spans="1:16">
      <c r="A30" s="105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96">
        <f>(D30-C5)/C5</f>
        <v>-6.1358115882201122E-2</v>
      </c>
    </row>
    <row r="31" spans="1:16" ht="14.5">
      <c r="A31" s="105"/>
      <c r="B31" s="81">
        <f>B30+7</f>
        <v>43114</v>
      </c>
      <c r="C31" s="32">
        <f>D30+G30-H30</f>
        <v>919.8690464354429</v>
      </c>
      <c r="D31" s="17">
        <f>C31+(C31*0.03)</f>
        <v>947.46511782850621</v>
      </c>
      <c r="E31" s="17">
        <f>C31/3250</f>
        <v>0.28303662967244397</v>
      </c>
      <c r="F31" s="28">
        <f>(D31-C31)/E31</f>
        <v>97.500000000000085</v>
      </c>
      <c r="G31" s="18"/>
      <c r="H31" s="18"/>
      <c r="I31" s="19">
        <f>E31*50/C31</f>
        <v>1.5384615384615384E-2</v>
      </c>
      <c r="J31" s="87"/>
    </row>
    <row r="32" spans="1:16" ht="13.5" thickBot="1">
      <c r="A32" s="106"/>
      <c r="B32" s="81">
        <f>B31+7</f>
        <v>43121</v>
      </c>
      <c r="C32" s="20">
        <f>D31+G31-H31</f>
        <v>947.46511782850621</v>
      </c>
      <c r="D32" s="17">
        <f>C32+(C32*0.03)</f>
        <v>975.88907136336138</v>
      </c>
      <c r="E32" s="17">
        <f>C32/3250</f>
        <v>0.29152772856261727</v>
      </c>
      <c r="F32" s="28">
        <f>(D32-C32)/E32</f>
        <v>97.499999999999957</v>
      </c>
      <c r="G32" s="18"/>
      <c r="H32" s="80">
        <f>(D32-C19)*0.35</f>
        <v>-13.232362553205313</v>
      </c>
      <c r="I32" s="19">
        <f>E32*50/C32</f>
        <v>1.5384615384615384E-2</v>
      </c>
      <c r="J32" s="87"/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43128</v>
      </c>
      <c r="C34" s="20">
        <f>D32+G32-H32</f>
        <v>989.12143391656673</v>
      </c>
      <c r="D34" s="17">
        <f>C34+(C34*0.03)</f>
        <v>1018.7950769340637</v>
      </c>
      <c r="E34" s="17">
        <f>C34/3250</f>
        <v>0.30434505658971284</v>
      </c>
      <c r="F34" s="28">
        <f>(D34-C34)/E34</f>
        <v>97.499999999999801</v>
      </c>
      <c r="G34" s="18"/>
      <c r="H34" s="18"/>
      <c r="I34" s="19">
        <f>E34*50/C34</f>
        <v>1.5384615384615384E-2</v>
      </c>
      <c r="J34" s="87"/>
    </row>
    <row r="35" spans="1:16">
      <c r="A35" s="105"/>
      <c r="B35" s="81">
        <f>B34+7</f>
        <v>43135</v>
      </c>
      <c r="C35" s="20">
        <f>D34+G34-H34</f>
        <v>1018.7950769340637</v>
      </c>
      <c r="D35" s="17">
        <f>C35+(C35*0.03)</f>
        <v>1049.3589292420857</v>
      </c>
      <c r="E35" s="17">
        <f>C35/3250</f>
        <v>0.31347540828740422</v>
      </c>
      <c r="F35" s="28">
        <f>(D35-C35)/E35</f>
        <v>97.500000000000213</v>
      </c>
      <c r="G35" s="18"/>
      <c r="H35" s="18"/>
      <c r="I35" s="19">
        <f>E35*50/C35</f>
        <v>1.5384615384615385E-2</v>
      </c>
      <c r="J35" s="87"/>
    </row>
    <row r="36" spans="1:16">
      <c r="A36" s="105"/>
      <c r="B36" s="81">
        <f>B35+7</f>
        <v>43142</v>
      </c>
      <c r="C36" s="20">
        <f>D35+G35-H35</f>
        <v>1049.3589292420857</v>
      </c>
      <c r="D36" s="17">
        <f>C36+(C36*0.03)</f>
        <v>1080.8396971193483</v>
      </c>
      <c r="E36" s="17">
        <f>C36/3250</f>
        <v>0.32287967053602634</v>
      </c>
      <c r="F36" s="28">
        <f>(D36-C36)/E36</f>
        <v>97.500000000000341</v>
      </c>
      <c r="G36" s="18"/>
      <c r="H36" s="18"/>
      <c r="I36" s="19">
        <f>E36*50/C36</f>
        <v>1.5384615384615384E-2</v>
      </c>
      <c r="J36" s="87"/>
    </row>
    <row r="37" spans="1:16" ht="13.5" thickBot="1">
      <c r="A37" s="106"/>
      <c r="B37" s="81">
        <f>B36+7</f>
        <v>43149</v>
      </c>
      <c r="C37" s="20">
        <f>D36+G36-H36</f>
        <v>1080.8396971193483</v>
      </c>
      <c r="D37" s="17">
        <f>C37+(C37*0.03)</f>
        <v>1113.2648880329289</v>
      </c>
      <c r="E37" s="17">
        <f>C37/3250</f>
        <v>0.3325660606521072</v>
      </c>
      <c r="F37" s="28">
        <f>(D37-C37)/E37</f>
        <v>97.500000000000256</v>
      </c>
      <c r="G37" s="80"/>
      <c r="H37" s="80"/>
      <c r="I37" s="19">
        <f>E37*50/C37</f>
        <v>1.5384615384615385E-2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43156</v>
      </c>
      <c r="C39" s="20">
        <f>D37+G37-H37</f>
        <v>1113.2648880329289</v>
      </c>
      <c r="D39" s="17">
        <f>C39+(C39*0.03)</f>
        <v>1146.6628346739167</v>
      </c>
      <c r="E39" s="17">
        <f>C39/3250</f>
        <v>0.34254304247167044</v>
      </c>
      <c r="F39" s="28">
        <f>(D39-C39)/E39</f>
        <v>97.499999999999829</v>
      </c>
      <c r="G39" s="18"/>
      <c r="H39" s="18"/>
      <c r="I39" s="19">
        <f>E39*50/C39</f>
        <v>1.5384615384615384E-2</v>
      </c>
      <c r="J39" s="87"/>
    </row>
    <row r="40" spans="1:16">
      <c r="A40" s="105"/>
      <c r="B40" s="81">
        <f>B39+7</f>
        <v>43163</v>
      </c>
      <c r="C40" s="20">
        <f>D39+G39-H39</f>
        <v>1146.6628346739167</v>
      </c>
      <c r="D40" s="17">
        <f>C40+(C40*0.03)</f>
        <v>1181.0627197141341</v>
      </c>
      <c r="E40" s="17">
        <f>C40/3250</f>
        <v>0.35281933374582053</v>
      </c>
      <c r="F40" s="28">
        <f>(D40-C40)/E40</f>
        <v>97.499999999999829</v>
      </c>
      <c r="G40" s="18"/>
      <c r="H40" s="18"/>
      <c r="I40" s="19">
        <f>E40*50/C40</f>
        <v>1.5384615384615385E-2</v>
      </c>
      <c r="J40" s="87"/>
    </row>
    <row r="41" spans="1:16">
      <c r="A41" s="105"/>
      <c r="B41" s="81">
        <f>B40+7</f>
        <v>43170</v>
      </c>
      <c r="C41" s="20">
        <f>D40+G40-H40</f>
        <v>1181.0627197141341</v>
      </c>
      <c r="D41" s="17">
        <f>C41+(C41*0.03)</f>
        <v>1216.494601305558</v>
      </c>
      <c r="E41" s="17">
        <f>C41/3250</f>
        <v>0.36340391375819514</v>
      </c>
      <c r="F41" s="28">
        <f>(D41-C41)/E41</f>
        <v>97.499999999999702</v>
      </c>
      <c r="G41" s="18"/>
      <c r="H41" s="18"/>
      <c r="I41" s="19">
        <f>E41*50/C41</f>
        <v>1.5384615384615385E-2</v>
      </c>
      <c r="J41" s="87"/>
    </row>
    <row r="42" spans="1:16" ht="13.5" thickBot="1">
      <c r="A42" s="106"/>
      <c r="B42" s="81">
        <f>B41+7</f>
        <v>43177</v>
      </c>
      <c r="C42" s="20">
        <f>D41+G41-H41</f>
        <v>1216.494601305558</v>
      </c>
      <c r="D42" s="17">
        <f>C42+(C42*0.03)</f>
        <v>1252.9894393447248</v>
      </c>
      <c r="E42" s="17">
        <f>C42/3250</f>
        <v>0.37430603117094091</v>
      </c>
      <c r="F42" s="28">
        <f>(D42-C42)/E42</f>
        <v>97.500000000000114</v>
      </c>
      <c r="G42" s="80"/>
      <c r="H42" s="80"/>
      <c r="I42" s="19">
        <f>E42*50/C42</f>
        <v>1.5384615384615385E-2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43184</v>
      </c>
      <c r="C44" s="20">
        <f>D42+G42-H42</f>
        <v>1252.9894393447248</v>
      </c>
      <c r="D44" s="17">
        <f>C44+(C44*0.03)</f>
        <v>1290.5791225250666</v>
      </c>
      <c r="E44" s="17">
        <f>C44/3250</f>
        <v>0.38553521210606917</v>
      </c>
      <c r="F44" s="28">
        <f>(D44-C44)/E44</f>
        <v>97.500000000000171</v>
      </c>
      <c r="G44" s="18"/>
      <c r="H44" s="18"/>
      <c r="I44" s="19">
        <f>E44*50/C44</f>
        <v>1.5384615384615384E-2</v>
      </c>
      <c r="J44" s="87"/>
    </row>
    <row r="45" spans="1:16">
      <c r="A45" s="105"/>
      <c r="B45" s="81">
        <f>B44+7</f>
        <v>43191</v>
      </c>
      <c r="C45" s="20">
        <f>D44+G44-H44</f>
        <v>1290.5791225250666</v>
      </c>
      <c r="D45" s="17">
        <f>C45+(C45*0.03)</f>
        <v>1329.2964962008186</v>
      </c>
      <c r="E45" s="17">
        <f>C45/3250</f>
        <v>0.39710126846925126</v>
      </c>
      <c r="F45" s="28">
        <f>(D45-C45)/E45</f>
        <v>97.500000000000043</v>
      </c>
      <c r="G45" s="18"/>
      <c r="H45" s="18"/>
      <c r="I45" s="19">
        <f>E45*50/C45</f>
        <v>1.5384615384615385E-2</v>
      </c>
      <c r="J45" s="87"/>
    </row>
    <row r="46" spans="1:16">
      <c r="A46" s="105"/>
      <c r="B46" s="81">
        <f>B45+7</f>
        <v>43198</v>
      </c>
      <c r="C46" s="20">
        <f>D45+G45-H45</f>
        <v>1329.2964962008186</v>
      </c>
      <c r="D46" s="17">
        <f>C46+(C46*0.03)</f>
        <v>1369.1753910868431</v>
      </c>
      <c r="E46" s="17">
        <f>C46/3250</f>
        <v>0.40901430652332882</v>
      </c>
      <c r="F46" s="28">
        <f>(D46-C46)/E46</f>
        <v>97.499999999999744</v>
      </c>
      <c r="G46" s="18"/>
      <c r="H46" s="18"/>
      <c r="I46" s="19">
        <f>E46*50/C46</f>
        <v>1.5384615384615385E-2</v>
      </c>
      <c r="J46" s="87"/>
    </row>
    <row r="47" spans="1:16" ht="13.5" thickBot="1">
      <c r="A47" s="106"/>
      <c r="B47" s="81">
        <f>B46+7</f>
        <v>43205</v>
      </c>
      <c r="C47" s="20">
        <f>D46+G46-H46</f>
        <v>1369.1753910868431</v>
      </c>
      <c r="D47" s="17">
        <f>C47+(C47*0.03)</f>
        <v>1410.2506528194483</v>
      </c>
      <c r="E47" s="17">
        <f>C47/3250</f>
        <v>0.42128473571902864</v>
      </c>
      <c r="F47" s="28">
        <f>(D47-C47)/E47</f>
        <v>97.499999999999815</v>
      </c>
      <c r="G47" s="80"/>
      <c r="H47" s="80">
        <f>(D47-C34)*0.35</f>
        <v>147.39522661600853</v>
      </c>
      <c r="I47" s="19">
        <f>E47*50/C47</f>
        <v>1.5384615384615385E-2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43212</v>
      </c>
      <c r="C49" s="20">
        <f>D47+G47-H47</f>
        <v>1262.8554262034397</v>
      </c>
      <c r="D49" s="17">
        <f>C49+(C49*0.03)</f>
        <v>1300.741088989543</v>
      </c>
      <c r="E49" s="17">
        <f>C49/3250</f>
        <v>0.38857090037028913</v>
      </c>
      <c r="F49" s="28">
        <f>(D49-C49)/E49</f>
        <v>97.500000000000128</v>
      </c>
      <c r="G49" s="18"/>
      <c r="H49" s="18"/>
      <c r="I49" s="19">
        <f>E49*50/C49</f>
        <v>1.5384615384615384E-2</v>
      </c>
      <c r="J49" s="87"/>
    </row>
    <row r="50" spans="1:16">
      <c r="A50" s="105"/>
      <c r="B50" s="81">
        <f>B49+7</f>
        <v>43219</v>
      </c>
      <c r="C50" s="20">
        <f>D49+G49-H49</f>
        <v>1300.741088989543</v>
      </c>
      <c r="D50" s="17">
        <f>C50+(C50*0.03)</f>
        <v>1339.7633216592292</v>
      </c>
      <c r="E50" s="17">
        <f>C50/3250</f>
        <v>0.40022802738139784</v>
      </c>
      <c r="F50" s="28">
        <f>(D50-C50)/E50</f>
        <v>97.499999999999815</v>
      </c>
      <c r="G50" s="18"/>
      <c r="H50" s="18"/>
      <c r="I50" s="19">
        <f>E50*50/C50</f>
        <v>1.5384615384615387E-2</v>
      </c>
      <c r="J50" s="87"/>
    </row>
    <row r="51" spans="1:16">
      <c r="A51" s="105"/>
      <c r="B51" s="81">
        <f>B50+7</f>
        <v>43226</v>
      </c>
      <c r="C51" s="20">
        <f>D50+G50-H50</f>
        <v>1339.7633216592292</v>
      </c>
      <c r="D51" s="17">
        <f>C51+(C51*0.03)</f>
        <v>1379.956221309006</v>
      </c>
      <c r="E51" s="17">
        <f>C51/3250</f>
        <v>0.41223486820283972</v>
      </c>
      <c r="F51" s="28">
        <f>(D51-C51)/E51</f>
        <v>97.499999999999801</v>
      </c>
      <c r="G51" s="18"/>
      <c r="H51" s="18"/>
      <c r="I51" s="19">
        <f>E51*50/C51</f>
        <v>1.5384615384615384E-2</v>
      </c>
      <c r="J51" s="87"/>
    </row>
    <row r="52" spans="1:16" ht="13.5" thickBot="1">
      <c r="A52" s="106"/>
      <c r="B52" s="81">
        <f>B51+7</f>
        <v>43233</v>
      </c>
      <c r="C52" s="20">
        <f>D51+G51-H51</f>
        <v>1379.956221309006</v>
      </c>
      <c r="D52" s="17">
        <f>C52+(C52*0.03)</f>
        <v>1421.3549079482761</v>
      </c>
      <c r="E52" s="17">
        <f>C52/3250</f>
        <v>0.42460191424892491</v>
      </c>
      <c r="F52" s="28">
        <f>(D52-C52)/E52</f>
        <v>97.500000000000014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43240</v>
      </c>
      <c r="C54" s="20">
        <f>D52+G52-H52</f>
        <v>1421.3549079482761</v>
      </c>
      <c r="D54" s="17">
        <f>C54+(C54*0.03)</f>
        <v>1463.9955551867245</v>
      </c>
      <c r="E54" s="17">
        <f>C54/3250</f>
        <v>0.43733997167639266</v>
      </c>
      <c r="F54" s="28">
        <f>(D54-C54)/E54</f>
        <v>97.500000000000057</v>
      </c>
      <c r="G54" s="18"/>
      <c r="H54" s="18"/>
      <c r="I54" s="19">
        <f>E54*50/C54</f>
        <v>1.5384615384615385E-2</v>
      </c>
      <c r="J54" s="87"/>
    </row>
    <row r="55" spans="1:16">
      <c r="A55" s="105"/>
      <c r="B55" s="81">
        <f>B54+7</f>
        <v>43247</v>
      </c>
      <c r="C55" s="20">
        <f>D54+G54-H54</f>
        <v>1463.9955551867245</v>
      </c>
      <c r="D55" s="17">
        <f>C55+(C55*0.03)</f>
        <v>1507.9154218423262</v>
      </c>
      <c r="E55" s="17">
        <f>C55/3250</f>
        <v>0.45046017082668444</v>
      </c>
      <c r="F55" s="28">
        <f>(D55-C55)/E55</f>
        <v>97.499999999999943</v>
      </c>
      <c r="G55" s="18"/>
      <c r="H55" s="18"/>
      <c r="I55" s="19">
        <f>E55*50/C55</f>
        <v>1.5384615384615384E-2</v>
      </c>
      <c r="J55" s="87"/>
    </row>
    <row r="56" spans="1:16">
      <c r="A56" s="105"/>
      <c r="B56" s="81">
        <f>B55+7</f>
        <v>43254</v>
      </c>
      <c r="C56" s="20">
        <f>D55+G55-H55</f>
        <v>1507.9154218423262</v>
      </c>
      <c r="D56" s="17">
        <f>C56+(C56*0.03)</f>
        <v>1553.152884497596</v>
      </c>
      <c r="E56" s="17">
        <f>C56/3250</f>
        <v>0.46397397595148498</v>
      </c>
      <c r="F56" s="28">
        <f>(D56-C56)/E56</f>
        <v>97.500000000000114</v>
      </c>
      <c r="G56" s="18"/>
      <c r="H56" s="18"/>
      <c r="I56" s="19">
        <f>E56*50/C56</f>
        <v>1.5384615384615384E-2</v>
      </c>
      <c r="J56" s="87"/>
    </row>
    <row r="57" spans="1:16" ht="13.5" thickBot="1">
      <c r="A57" s="106"/>
      <c r="B57" s="81">
        <f>B56+7</f>
        <v>43261</v>
      </c>
      <c r="C57" s="20">
        <f>D56+G56-H56</f>
        <v>1553.152884497596</v>
      </c>
      <c r="D57" s="17">
        <f>C57+(C57*0.03)</f>
        <v>1599.7474710325239</v>
      </c>
      <c r="E57" s="17">
        <f>C57/3250</f>
        <v>0.47789319523002954</v>
      </c>
      <c r="F57" s="28">
        <f>(D57-C57)/E57</f>
        <v>97.500000000000014</v>
      </c>
      <c r="G57" s="80"/>
      <c r="H57" s="80"/>
      <c r="I57" s="19">
        <f>E57*50/C57</f>
        <v>1.5384615384615384E-2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43268</v>
      </c>
      <c r="C59" s="20">
        <f>D57+G57-H57</f>
        <v>1599.7474710325239</v>
      </c>
      <c r="D59" s="17">
        <f>C59+(C59*0.03)</f>
        <v>1647.7398951634996</v>
      </c>
      <c r="E59" s="17">
        <f>C59/3250</f>
        <v>0.49222999108693044</v>
      </c>
      <c r="F59" s="28">
        <f>(D59-C59)/E59</f>
        <v>97.499999999999915</v>
      </c>
      <c r="G59" s="18"/>
      <c r="H59" s="18"/>
      <c r="I59" s="19">
        <f>E59*50/C59</f>
        <v>1.5384615384615385E-2</v>
      </c>
      <c r="J59" s="87"/>
    </row>
    <row r="60" spans="1:16">
      <c r="A60" s="105"/>
      <c r="B60" s="81">
        <f>B59+7</f>
        <v>43275</v>
      </c>
      <c r="C60" s="20">
        <f>D59+G59-H59</f>
        <v>1647.7398951634996</v>
      </c>
      <c r="D60" s="17">
        <f>C60+(C60*0.03)</f>
        <v>1697.1720920184046</v>
      </c>
      <c r="E60" s="17">
        <f>C60/3250</f>
        <v>0.50699689081953836</v>
      </c>
      <c r="F60" s="28">
        <f>(D60-C60)/E60</f>
        <v>97.5</v>
      </c>
      <c r="G60" s="18"/>
      <c r="H60" s="18"/>
      <c r="I60" s="19">
        <f>E60*50/C60</f>
        <v>1.5384615384615385E-2</v>
      </c>
      <c r="J60" s="87"/>
    </row>
    <row r="61" spans="1:16">
      <c r="A61" s="105"/>
      <c r="B61" s="81">
        <f>B60+7</f>
        <v>43282</v>
      </c>
      <c r="C61" s="20">
        <f>D60+G60-H60</f>
        <v>1697.1720920184046</v>
      </c>
      <c r="D61" s="17">
        <f>C61+(C61*0.03)</f>
        <v>1748.0872547789568</v>
      </c>
      <c r="E61" s="17">
        <f>C61/3250</f>
        <v>0.52220679754412447</v>
      </c>
      <c r="F61" s="28">
        <f>(D61-C61)/E61</f>
        <v>97.500000000000156</v>
      </c>
      <c r="G61" s="18"/>
      <c r="H61" s="18"/>
      <c r="I61" s="19">
        <f>E61*50/C61</f>
        <v>1.5384615384615384E-2</v>
      </c>
      <c r="J61" s="87"/>
    </row>
    <row r="62" spans="1:16" ht="13.5" thickBot="1">
      <c r="A62" s="106"/>
      <c r="B62" s="81">
        <f>B61+7</f>
        <v>43289</v>
      </c>
      <c r="C62" s="20">
        <f>D61+G61-H61</f>
        <v>1748.0872547789568</v>
      </c>
      <c r="D62" s="17">
        <f>C62+(C62*0.03)</f>
        <v>1800.5298724223255</v>
      </c>
      <c r="E62" s="17">
        <f>C62/3250</f>
        <v>0.53787300147044825</v>
      </c>
      <c r="F62" s="28">
        <f>(D62-C62)/E62</f>
        <v>97.500000000000085</v>
      </c>
      <c r="G62" s="80"/>
      <c r="H62" s="80">
        <f>(D62-C49)*0.35</f>
        <v>188.18605617661001</v>
      </c>
      <c r="I62" s="19">
        <f>E62*50/C62</f>
        <v>1.5384615384615385E-2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43296</v>
      </c>
      <c r="C64" s="20">
        <f>D62+G62-H62</f>
        <v>1612.3438162457155</v>
      </c>
      <c r="D64" s="17">
        <f>C64+(C64*0.03)</f>
        <v>1660.7141307330869</v>
      </c>
      <c r="E64" s="17">
        <f>C64/3250</f>
        <v>0.49610578961406632</v>
      </c>
      <c r="F64" s="28">
        <f>(D64-C64)/E64</f>
        <v>97.499999999999844</v>
      </c>
      <c r="G64" s="17"/>
      <c r="H64" s="79"/>
      <c r="I64" s="19">
        <f>E64*50/C64</f>
        <v>1.5384615384615384E-2</v>
      </c>
      <c r="J64" s="87"/>
    </row>
    <row r="65" spans="1:16">
      <c r="A65" s="105"/>
      <c r="B65" s="81">
        <f>B64+7</f>
        <v>43303</v>
      </c>
      <c r="C65" s="20">
        <f>D64+G64-H64</f>
        <v>1660.7141307330869</v>
      </c>
      <c r="D65" s="17">
        <f>C65+(C65*0.03)</f>
        <v>1710.5355546550795</v>
      </c>
      <c r="E65" s="17">
        <f>C65/3250</f>
        <v>0.51098896330248833</v>
      </c>
      <c r="F65" s="28">
        <f>(D65-C65)/E65</f>
        <v>97.500000000000014</v>
      </c>
      <c r="G65" s="17"/>
      <c r="H65" s="79"/>
      <c r="I65" s="19">
        <f>E65*50/C65</f>
        <v>1.5384615384615387E-2</v>
      </c>
      <c r="J65" s="87"/>
    </row>
    <row r="66" spans="1:16">
      <c r="A66" s="105"/>
      <c r="B66" s="81">
        <f>B65+7</f>
        <v>43310</v>
      </c>
      <c r="C66" s="20">
        <f>D65+G65-H65</f>
        <v>1710.5355546550795</v>
      </c>
      <c r="D66" s="17">
        <f>C66+(C66*0.03)</f>
        <v>1761.851621294732</v>
      </c>
      <c r="E66" s="17">
        <f>C66/3250</f>
        <v>0.52631863220156294</v>
      </c>
      <c r="F66" s="28">
        <f>(D66-C66)/E66</f>
        <v>97.500000000000199</v>
      </c>
      <c r="G66" s="17"/>
      <c r="H66" s="79"/>
      <c r="I66" s="19">
        <f>E66*50/C66</f>
        <v>1.5384615384615384E-2</v>
      </c>
      <c r="J66" s="87"/>
    </row>
    <row r="67" spans="1:16" ht="13.5" thickBot="1">
      <c r="A67" s="106"/>
      <c r="B67" s="81">
        <f>B66+7</f>
        <v>43317</v>
      </c>
      <c r="C67" s="20">
        <f>D66+G66-H66</f>
        <v>1761.851621294732</v>
      </c>
      <c r="D67" s="17">
        <f>C67+(C67*0.03)</f>
        <v>1814.7071699335741</v>
      </c>
      <c r="E67" s="17">
        <f>C67/3250</f>
        <v>0.54210819116760989</v>
      </c>
      <c r="F67" s="28">
        <f>(D67-C67)/E67</f>
        <v>97.500000000000142</v>
      </c>
      <c r="G67" s="80"/>
      <c r="H67" s="80"/>
      <c r="I67" s="19">
        <f>E67*50/C67</f>
        <v>1.5384615384615385E-2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43324</v>
      </c>
      <c r="C69" s="20">
        <f>D67+G67-H67</f>
        <v>1814.7071699335741</v>
      </c>
      <c r="D69" s="17">
        <f>C69+(C69*0.03)</f>
        <v>1869.1483850315813</v>
      </c>
      <c r="E69" s="17">
        <f>C69/3250</f>
        <v>0.55837143690263813</v>
      </c>
      <c r="F69" s="28">
        <f>(D69-C69)/E69</f>
        <v>97.499999999999972</v>
      </c>
      <c r="G69" s="18"/>
      <c r="H69" s="18"/>
      <c r="I69" s="19">
        <f>E69*50/C69</f>
        <v>1.5384615384615384E-2</v>
      </c>
      <c r="J69" s="87"/>
    </row>
    <row r="70" spans="1:16">
      <c r="A70" s="105"/>
      <c r="B70" s="81">
        <f>B69+7</f>
        <v>43331</v>
      </c>
      <c r="C70" s="20">
        <f>D69+G69-H69</f>
        <v>1869.1483850315813</v>
      </c>
      <c r="D70" s="17">
        <f>C70+(C70*0.03)</f>
        <v>1925.2228365825288</v>
      </c>
      <c r="E70" s="17">
        <f>C70/3250</f>
        <v>0.57512258000971728</v>
      </c>
      <c r="F70" s="28">
        <f>(D70-C70)/E70</f>
        <v>97.500000000000142</v>
      </c>
      <c r="G70" s="18"/>
      <c r="H70" s="18"/>
      <c r="I70" s="19">
        <f>E70*50/C70</f>
        <v>1.5384615384615384E-2</v>
      </c>
      <c r="J70" s="87"/>
    </row>
    <row r="71" spans="1:16">
      <c r="A71" s="105"/>
      <c r="B71" s="81">
        <f>B70+7</f>
        <v>43338</v>
      </c>
      <c r="C71" s="20">
        <f>D70+G70-H70</f>
        <v>1925.2228365825288</v>
      </c>
      <c r="D71" s="17">
        <f>C71+(C71*0.03)</f>
        <v>1982.9795216800046</v>
      </c>
      <c r="E71" s="17">
        <f>C71/3250</f>
        <v>0.59237625741000888</v>
      </c>
      <c r="F71" s="28">
        <f>(D71-C71)/E71</f>
        <v>97.499999999999957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43345</v>
      </c>
      <c r="C72" s="20">
        <f>D71+G71-H71</f>
        <v>1982.9795216800046</v>
      </c>
      <c r="D72" s="17">
        <f>C72+(C72*0.03)</f>
        <v>2042.4689073304048</v>
      </c>
      <c r="E72" s="17">
        <f>C72/3250</f>
        <v>0.61014754513230907</v>
      </c>
      <c r="F72" s="28">
        <f>(D72-C72)/E72</f>
        <v>97.500000000000128</v>
      </c>
      <c r="G72" s="80"/>
      <c r="H72" s="80"/>
      <c r="I72" s="19">
        <f>E72*50/C72</f>
        <v>1.5384615384615384E-2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43352</v>
      </c>
      <c r="C74" s="20">
        <f>D72+G72-H72</f>
        <v>2042.4689073304048</v>
      </c>
      <c r="D74" s="17">
        <f>C74+(C74*0.03)</f>
        <v>2103.7429745503168</v>
      </c>
      <c r="E74" s="17">
        <f>C74/3250</f>
        <v>0.6284519714862784</v>
      </c>
      <c r="F74" s="28">
        <f>(D74-C74)/E74</f>
        <v>97.499999999999787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43359</v>
      </c>
      <c r="C75" s="20">
        <f>D74+G74-H74</f>
        <v>2103.7429745503168</v>
      </c>
      <c r="D75" s="17">
        <f>C75+(C75*0.03)</f>
        <v>2166.8552637868265</v>
      </c>
      <c r="E75" s="17">
        <f>C75/3250</f>
        <v>0.64730553063086671</v>
      </c>
      <c r="F75" s="28">
        <f>(D75-C75)/E75</f>
        <v>97.500000000000298</v>
      </c>
      <c r="G75" s="18"/>
      <c r="H75" s="18"/>
      <c r="I75" s="19">
        <f>E75*50/C75</f>
        <v>1.5384615384615385E-2</v>
      </c>
      <c r="J75" s="87"/>
    </row>
    <row r="76" spans="1:16">
      <c r="A76" s="105"/>
      <c r="B76" s="81">
        <f>B75+7</f>
        <v>43366</v>
      </c>
      <c r="C76" s="20">
        <f>D75+G75-H75</f>
        <v>2166.8552637868265</v>
      </c>
      <c r="D76" s="17">
        <f>C76+(C76*0.03)</f>
        <v>2231.8609217004314</v>
      </c>
      <c r="E76" s="17">
        <f>C76/3250</f>
        <v>0.66672469654979283</v>
      </c>
      <c r="F76" s="28">
        <f>(D76-C76)/E76</f>
        <v>97.500000000000099</v>
      </c>
      <c r="G76" s="18"/>
      <c r="H76" s="18"/>
      <c r="I76" s="19">
        <f>E76*50/C76</f>
        <v>1.5384615384615385E-2</v>
      </c>
      <c r="J76" s="87"/>
    </row>
    <row r="77" spans="1:16" ht="13.5" thickBot="1">
      <c r="A77" s="106"/>
      <c r="B77" s="81">
        <f>B76+7</f>
        <v>43373</v>
      </c>
      <c r="C77" s="20">
        <f>D76+G76-H76</f>
        <v>2231.8609217004314</v>
      </c>
      <c r="D77" s="17">
        <f>C77+(C77*0.03)</f>
        <v>2298.8167493514443</v>
      </c>
      <c r="E77" s="17">
        <f>C77/3250</f>
        <v>0.68672643744628659</v>
      </c>
      <c r="F77" s="28">
        <f>(D77-C77)/E77</f>
        <v>97.499999999999929</v>
      </c>
      <c r="G77" s="80"/>
      <c r="H77" s="80">
        <f>(D77-C64)*0.35</f>
        <v>240.26552658700504</v>
      </c>
      <c r="I77" s="19">
        <f>E77*50/C77</f>
        <v>1.5384615384615385E-2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43380</v>
      </c>
      <c r="C79" s="20">
        <f>D77+G77-H77</f>
        <v>2058.5512227644394</v>
      </c>
      <c r="D79" s="17">
        <f>C79+(C79*0.03)</f>
        <v>2120.3077594473725</v>
      </c>
      <c r="E79" s="17">
        <f>C79/3250</f>
        <v>0.63340037623521217</v>
      </c>
      <c r="F79" s="28">
        <f>(D79-C79)/E79</f>
        <v>97.499999999999829</v>
      </c>
      <c r="G79" s="18"/>
      <c r="H79" s="18"/>
      <c r="I79" s="19">
        <f>E79*50/C79</f>
        <v>1.5384615384615385E-2</v>
      </c>
      <c r="J79" s="87"/>
    </row>
    <row r="80" spans="1:16">
      <c r="A80" s="105"/>
      <c r="B80" s="81">
        <f>B79+7</f>
        <v>43387</v>
      </c>
      <c r="C80" s="20">
        <f>D79+G79-H79</f>
        <v>2120.3077594473725</v>
      </c>
      <c r="D80" s="17">
        <f>C80+(C80*0.03)</f>
        <v>2183.9169922307938</v>
      </c>
      <c r="E80" s="17">
        <f>C80/3250</f>
        <v>0.65240238752226842</v>
      </c>
      <c r="F80" s="28">
        <f>(D80-C80)/E80</f>
        <v>97.500000000000114</v>
      </c>
      <c r="G80" s="18"/>
      <c r="H80" s="18"/>
      <c r="I80" s="19">
        <f>E80*50/C80</f>
        <v>1.5384615384615384E-2</v>
      </c>
      <c r="J80" s="87"/>
    </row>
    <row r="81" spans="1:16">
      <c r="A81" s="105"/>
      <c r="B81" s="81">
        <f>B80+7</f>
        <v>43394</v>
      </c>
      <c r="C81" s="20">
        <f>D80+G80-H80</f>
        <v>2183.9169922307938</v>
      </c>
      <c r="D81" s="17">
        <f>C81+(C81*0.03)</f>
        <v>2249.4345019977177</v>
      </c>
      <c r="E81" s="17">
        <f>C81/3250</f>
        <v>0.67197445914793652</v>
      </c>
      <c r="F81" s="28">
        <f>(D81-C81)/E81</f>
        <v>97.500000000000171</v>
      </c>
      <c r="G81" s="18"/>
      <c r="H81" s="18"/>
      <c r="I81" s="19">
        <f>E81*50/C81</f>
        <v>1.5384615384615384E-2</v>
      </c>
      <c r="J81" s="87"/>
    </row>
    <row r="82" spans="1:16" ht="13.5" thickBot="1">
      <c r="A82" s="106"/>
      <c r="B82" s="81">
        <f>B81+7</f>
        <v>43401</v>
      </c>
      <c r="C82" s="20">
        <f>D81+G81-H81</f>
        <v>2249.4345019977177</v>
      </c>
      <c r="D82" s="17">
        <f>C82+(C82*0.03)</f>
        <v>2316.917537057649</v>
      </c>
      <c r="E82" s="17">
        <f>C82/3250</f>
        <v>0.6921336929223747</v>
      </c>
      <c r="F82" s="28">
        <f>(D82-C82)/E82</f>
        <v>97.499999999999744</v>
      </c>
      <c r="G82" s="80"/>
      <c r="H82" s="80"/>
      <c r="I82" s="19">
        <f>E82*50/C82</f>
        <v>1.5384615384615385E-2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43408</v>
      </c>
      <c r="C84" s="20">
        <f>D82+G82-H82</f>
        <v>2316.917537057649</v>
      </c>
      <c r="D84" s="17">
        <f>C84+(C84*0.03)</f>
        <v>2386.4250631693785</v>
      </c>
      <c r="E84" s="17">
        <f>C84/3250</f>
        <v>0.7128977037100459</v>
      </c>
      <c r="F84" s="28">
        <f>(D84-C84)/E84</f>
        <v>97.5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43415</v>
      </c>
      <c r="C85" s="20">
        <f>D84+G84-H84</f>
        <v>2386.4250631693785</v>
      </c>
      <c r="D85" s="17">
        <f>C85+(C85*0.03)</f>
        <v>2458.0178150644597</v>
      </c>
      <c r="E85" s="17">
        <f>C85/3250</f>
        <v>0.7342846348213472</v>
      </c>
      <c r="F85" s="28">
        <f>(D85-C85)/E85</f>
        <v>97.499999999999744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5"/>
      <c r="B86" s="81">
        <f>B85+7</f>
        <v>43422</v>
      </c>
      <c r="C86" s="20">
        <f>D85+G85-H85</f>
        <v>2458.0178150644597</v>
      </c>
      <c r="D86" s="17">
        <f>C86+(C86*0.03)</f>
        <v>2531.7583495163935</v>
      </c>
      <c r="E86" s="17">
        <f>C86/3250</f>
        <v>0.75631317386598762</v>
      </c>
      <c r="F86" s="28">
        <f>(D86-C86)/E86</f>
        <v>97.500000000000085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6"/>
      <c r="B87" s="81">
        <f>B86+7</f>
        <v>43429</v>
      </c>
      <c r="C87" s="20">
        <f>D86+G86-H86</f>
        <v>2531.7583495163935</v>
      </c>
      <c r="D87" s="17">
        <f>C87+(C87*0.03)</f>
        <v>2607.7111000018854</v>
      </c>
      <c r="E87" s="17">
        <f>C87/3250</f>
        <v>0.77900256908196719</v>
      </c>
      <c r="F87" s="28">
        <f>(D87-C87)/E87</f>
        <v>97.500000000000043</v>
      </c>
      <c r="G87" s="80"/>
      <c r="H87" s="80"/>
      <c r="I87" s="19">
        <f>E87*50/C87</f>
        <v>1.5384615384615384E-2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43436</v>
      </c>
      <c r="C89" s="20">
        <f>D87+G87-H87</f>
        <v>2607.7111000018854</v>
      </c>
      <c r="D89" s="17">
        <f>C89+(C89*0.03)</f>
        <v>2685.9424330019419</v>
      </c>
      <c r="E89" s="17">
        <f>C89/3250</f>
        <v>0.80237264615442627</v>
      </c>
      <c r="F89" s="28">
        <f>(D89-C89)/E89</f>
        <v>97.5</v>
      </c>
      <c r="G89" s="18"/>
      <c r="H89" s="18"/>
      <c r="I89" s="19">
        <f>E89*50/C89</f>
        <v>1.5384615384615384E-2</v>
      </c>
      <c r="J89" s="87"/>
    </row>
    <row r="90" spans="1:16">
      <c r="A90" s="105"/>
      <c r="B90" s="81">
        <f>B89+7</f>
        <v>43443</v>
      </c>
      <c r="C90" s="20">
        <f>D89+G89-H89</f>
        <v>2685.9424330019419</v>
      </c>
      <c r="D90" s="17">
        <f>C90+(C90*0.03)</f>
        <v>2766.5207059920003</v>
      </c>
      <c r="E90" s="17">
        <f>C90/3250</f>
        <v>0.82644382553905904</v>
      </c>
      <c r="F90" s="28">
        <f>(D90-C90)/E90</f>
        <v>97.500000000000171</v>
      </c>
      <c r="G90" s="18"/>
      <c r="H90" s="18"/>
      <c r="I90" s="19">
        <f>E90*50/C90</f>
        <v>1.5384615384615384E-2</v>
      </c>
      <c r="J90" s="87"/>
    </row>
    <row r="91" spans="1:16">
      <c r="A91" s="105"/>
      <c r="B91" s="81">
        <f>B90+7</f>
        <v>43450</v>
      </c>
      <c r="C91" s="20">
        <f>D90+G90-H90</f>
        <v>2766.5207059920003</v>
      </c>
      <c r="D91" s="17">
        <f>C91+(C91*0.03)</f>
        <v>2849.5163271717602</v>
      </c>
      <c r="E91" s="17">
        <f>C91/3250</f>
        <v>0.8512371403052309</v>
      </c>
      <c r="F91" s="28">
        <f>(D91-C91)/E91</f>
        <v>97.499999999999787</v>
      </c>
      <c r="G91" s="18"/>
      <c r="H91" s="18"/>
      <c r="I91" s="19">
        <f>E91*50/C91</f>
        <v>1.5384615384615385E-2</v>
      </c>
      <c r="J91" s="87"/>
    </row>
    <row r="92" spans="1:16" ht="13.5" thickBot="1">
      <c r="A92" s="106"/>
      <c r="B92" s="81">
        <f>B91+7</f>
        <v>43457</v>
      </c>
      <c r="C92" s="20">
        <f>D91+G91-H91</f>
        <v>2849.5163271717602</v>
      </c>
      <c r="D92" s="17">
        <f>C92+(C92*0.03)</f>
        <v>2935.0018169869131</v>
      </c>
      <c r="E92" s="17">
        <f>C92/3250</f>
        <v>0.87677425451438773</v>
      </c>
      <c r="F92" s="28">
        <f>(D92-C92)/E92</f>
        <v>97.500000000000185</v>
      </c>
      <c r="G92" s="80"/>
      <c r="H92" s="80">
        <f>(D92-C79)*0.35</f>
        <v>306.75770797786578</v>
      </c>
      <c r="I92" s="19">
        <f>E92*50/C92</f>
        <v>1.5384615384615385E-2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43464</v>
      </c>
      <c r="C94" s="20">
        <f>D92+G92-H92</f>
        <v>2628.2441090090474</v>
      </c>
      <c r="D94" s="17">
        <f>C94+(C94*0.03)</f>
        <v>2707.0914322793187</v>
      </c>
      <c r="E94" s="17">
        <f>C94/3250</f>
        <v>0.80869049507970692</v>
      </c>
      <c r="F94" s="28">
        <f>(D94-C94)/E94</f>
        <v>97.499999999999872</v>
      </c>
      <c r="G94" s="17"/>
      <c r="H94" s="18"/>
      <c r="I94" s="19">
        <f>E94*50/C94</f>
        <v>1.5384615384615384E-2</v>
      </c>
      <c r="J94" s="87"/>
    </row>
    <row r="95" spans="1:16">
      <c r="A95" s="105"/>
      <c r="B95" s="81">
        <f>B94+7</f>
        <v>43471</v>
      </c>
      <c r="C95" s="20">
        <f>D94+G94-H94</f>
        <v>2707.0914322793187</v>
      </c>
      <c r="D95" s="17">
        <f>C95+(C95*0.03)</f>
        <v>2788.3041752476984</v>
      </c>
      <c r="E95" s="17">
        <f>C95/3250</f>
        <v>0.83295120993209804</v>
      </c>
      <c r="F95" s="28">
        <f>(D95-C95)/E95</f>
        <v>97.500000000000099</v>
      </c>
      <c r="G95" s="17"/>
      <c r="H95" s="18"/>
      <c r="I95" s="19">
        <f>E95*50/C95</f>
        <v>1.5384615384615384E-2</v>
      </c>
      <c r="J95" s="87"/>
    </row>
    <row r="96" spans="1:16">
      <c r="A96" s="105"/>
      <c r="B96" s="81">
        <f>B95+7</f>
        <v>43478</v>
      </c>
      <c r="C96" s="20">
        <f>D95+G95-H95</f>
        <v>2788.3041752476984</v>
      </c>
      <c r="D96" s="17">
        <f>C96+(C96*0.03)</f>
        <v>2871.9533005051294</v>
      </c>
      <c r="E96" s="17">
        <f>C96/3250</f>
        <v>0.85793974623006108</v>
      </c>
      <c r="F96" s="28">
        <f>(D96-C96)/E96</f>
        <v>97.500000000000085</v>
      </c>
      <c r="G96" s="17"/>
      <c r="H96" s="18"/>
      <c r="I96" s="19">
        <f>E96*50/C96</f>
        <v>1.5384615384615385E-2</v>
      </c>
      <c r="J96" s="87"/>
    </row>
    <row r="97" spans="1:16" ht="13.5" thickBot="1">
      <c r="A97" s="106"/>
      <c r="B97" s="81">
        <f>B96+7</f>
        <v>43485</v>
      </c>
      <c r="C97" s="20">
        <f>D96+G96-H96</f>
        <v>2871.9533005051294</v>
      </c>
      <c r="D97" s="17">
        <f>C97+(C97*0.03)</f>
        <v>2958.1118995202833</v>
      </c>
      <c r="E97" s="17">
        <f>C97/3250</f>
        <v>0.88367793861696287</v>
      </c>
      <c r="F97" s="28">
        <f>(D97-C97)/E97</f>
        <v>97.499999999999986</v>
      </c>
      <c r="G97" s="80"/>
      <c r="H97" s="80"/>
      <c r="I97" s="19">
        <f>E97*50/C97</f>
        <v>1.5384615384615384E-2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43492</v>
      </c>
      <c r="C99" s="20">
        <f>D97+G97-H97</f>
        <v>2958.1118995202833</v>
      </c>
      <c r="D99" s="17">
        <f>C99+(C99*0.03)</f>
        <v>3046.8552565058917</v>
      </c>
      <c r="E99" s="17">
        <f>C99/3250</f>
        <v>0.91018827677547176</v>
      </c>
      <c r="F99" s="28">
        <f>(D99-C99)/E99</f>
        <v>97.499999999999943</v>
      </c>
      <c r="G99" s="18"/>
      <c r="H99" s="18"/>
      <c r="I99" s="19">
        <f>E99*50/C99</f>
        <v>1.5384615384615385E-2</v>
      </c>
      <c r="J99" s="87"/>
    </row>
    <row r="100" spans="1:16">
      <c r="A100" s="105"/>
      <c r="B100" s="81">
        <f>B99+7</f>
        <v>43499</v>
      </c>
      <c r="C100" s="20">
        <f>D99+G99-H99</f>
        <v>3046.8552565058917</v>
      </c>
      <c r="D100" s="17">
        <f>C100+(C100*0.03)</f>
        <v>3138.2609142010683</v>
      </c>
      <c r="E100" s="17">
        <f>C100/3250</f>
        <v>0.93749392507873586</v>
      </c>
      <c r="F100" s="28">
        <f>(D100-C100)/E100</f>
        <v>97.499999999999858</v>
      </c>
      <c r="G100" s="18"/>
      <c r="H100" s="18"/>
      <c r="I100" s="19">
        <f>E100*50/C100</f>
        <v>1.5384615384615382E-2</v>
      </c>
      <c r="J100" s="87"/>
    </row>
    <row r="101" spans="1:16">
      <c r="A101" s="105"/>
      <c r="B101" s="81">
        <f>B100+7</f>
        <v>43506</v>
      </c>
      <c r="C101" s="20">
        <f>D100+G100-H100</f>
        <v>3138.2609142010683</v>
      </c>
      <c r="D101" s="17">
        <f>C101+(C101*0.03)</f>
        <v>3232.4087416271004</v>
      </c>
      <c r="E101" s="17">
        <f>C101/3250</f>
        <v>0.96561874283109794</v>
      </c>
      <c r="F101" s="28">
        <f>(D101-C101)/E101</f>
        <v>97.500000000000057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6"/>
      <c r="B102" s="81">
        <f>B101+7</f>
        <v>43513</v>
      </c>
      <c r="C102" s="20">
        <f>D101+G101-H101</f>
        <v>3232.4087416271004</v>
      </c>
      <c r="D102" s="17">
        <f>C102+(C102*0.03)</f>
        <v>3329.3810038759134</v>
      </c>
      <c r="E102" s="17">
        <f>C102/3250</f>
        <v>0.99458730511603088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43520</v>
      </c>
      <c r="C104" s="20">
        <f>D102+G102-H102</f>
        <v>3329.3810038759134</v>
      </c>
      <c r="D104" s="17">
        <f>C104+(C104*0.03)</f>
        <v>3429.2624339921908</v>
      </c>
      <c r="E104" s="17">
        <f>C104/3250</f>
        <v>1.0244249242695118</v>
      </c>
      <c r="F104" s="28">
        <f>(D104-C104)/E104</f>
        <v>97.500000000000043</v>
      </c>
      <c r="G104" s="18"/>
      <c r="H104" s="18"/>
      <c r="I104" s="19">
        <f>E104*50/C104</f>
        <v>1.5384615384615384E-2</v>
      </c>
      <c r="J104" s="87"/>
    </row>
    <row r="105" spans="1:16">
      <c r="A105" s="105"/>
      <c r="B105" s="81">
        <f>B104+7</f>
        <v>43527</v>
      </c>
      <c r="C105" s="20">
        <f>D104+G104-H104</f>
        <v>3429.2624339921908</v>
      </c>
      <c r="D105" s="17">
        <f>C105+(C105*0.03)</f>
        <v>3532.1403070119563</v>
      </c>
      <c r="E105" s="17">
        <f>C105/3250</f>
        <v>1.0551576719975972</v>
      </c>
      <c r="F105" s="28">
        <f>(D105-C105)/E105</f>
        <v>97.499999999999787</v>
      </c>
      <c r="G105" s="18"/>
      <c r="H105" s="18"/>
      <c r="I105" s="19">
        <f>E105*50/C105</f>
        <v>1.5384615384615385E-2</v>
      </c>
      <c r="J105" s="87"/>
    </row>
    <row r="106" spans="1:16">
      <c r="A106" s="105"/>
      <c r="B106" s="81">
        <f>B105+7</f>
        <v>43534</v>
      </c>
      <c r="C106" s="20">
        <f>D105+G105-H105</f>
        <v>3532.1403070119563</v>
      </c>
      <c r="D106" s="17">
        <f>C106+(C106*0.03)</f>
        <v>3638.1045162223149</v>
      </c>
      <c r="E106" s="17">
        <f>C106/3250</f>
        <v>1.0868124021575249</v>
      </c>
      <c r="F106" s="28">
        <f>(D106-C106)/E106</f>
        <v>97.499999999999929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6"/>
      <c r="B107" s="81">
        <f>B106+7</f>
        <v>43541</v>
      </c>
      <c r="C107" s="20">
        <f>D106+G106-H106</f>
        <v>3638.1045162223149</v>
      </c>
      <c r="D107" s="17">
        <f>C107+(C107*0.03)</f>
        <v>3747.2476517089844</v>
      </c>
      <c r="E107" s="17">
        <f>C107/3250</f>
        <v>1.1194167742222507</v>
      </c>
      <c r="F107" s="28">
        <f>(D107-C107)/E107</f>
        <v>97.500000000000057</v>
      </c>
      <c r="G107" s="80"/>
      <c r="H107" s="80">
        <f>(D107-C94)*0.35</f>
        <v>391.65123994497793</v>
      </c>
      <c r="I107" s="19">
        <f>E107*50/C107</f>
        <v>1.5384615384615384E-2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43548</v>
      </c>
      <c r="C109" s="20">
        <f>D107+G107-H107</f>
        <v>3355.5964117640065</v>
      </c>
      <c r="D109" s="17">
        <f>C109+(C109*0.03)</f>
        <v>3456.2643041169267</v>
      </c>
      <c r="E109" s="17">
        <f>C109/3250</f>
        <v>1.0324912036196943</v>
      </c>
      <c r="F109" s="28">
        <f>(D109-C109)/E109</f>
        <v>97.500000000000071</v>
      </c>
      <c r="G109" s="18"/>
      <c r="H109" s="18"/>
      <c r="I109" s="19">
        <f>E109*50/C109</f>
        <v>1.5384615384615385E-2</v>
      </c>
      <c r="J109" s="87"/>
    </row>
    <row r="110" spans="1:16">
      <c r="A110" s="105"/>
      <c r="B110" s="81">
        <f>B109+7</f>
        <v>43555</v>
      </c>
      <c r="C110" s="20">
        <f>D109+G109-H109</f>
        <v>3456.2643041169267</v>
      </c>
      <c r="D110" s="17">
        <f>C110+(C110*0.03)</f>
        <v>3559.9522332404345</v>
      </c>
      <c r="E110" s="17">
        <f>C110/3250</f>
        <v>1.0634659397282851</v>
      </c>
      <c r="F110" s="28">
        <f>(D110-C110)/E110</f>
        <v>97.499999999999943</v>
      </c>
      <c r="G110" s="18"/>
      <c r="H110" s="18"/>
      <c r="I110" s="19">
        <f>E110*50/C110</f>
        <v>1.5384615384615382E-2</v>
      </c>
      <c r="J110" s="87"/>
    </row>
    <row r="111" spans="1:16">
      <c r="A111" s="105"/>
      <c r="B111" s="81">
        <f>B110+7</f>
        <v>43562</v>
      </c>
      <c r="C111" s="20">
        <f>D110+G110-H110</f>
        <v>3559.9522332404345</v>
      </c>
      <c r="D111" s="17">
        <f>C111+(C111*0.03)</f>
        <v>3666.7508002376476</v>
      </c>
      <c r="E111" s="17">
        <f>C111/3250</f>
        <v>1.0953699179201337</v>
      </c>
      <c r="F111" s="28">
        <f>(D111-C111)/E111</f>
        <v>97.500000000000085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6"/>
      <c r="B112" s="81">
        <f>B111+7</f>
        <v>43569</v>
      </c>
      <c r="C112" s="20">
        <f>D111+G111-H111</f>
        <v>3666.7508002376476</v>
      </c>
      <c r="D112" s="17">
        <f>C112+(C112*0.03)</f>
        <v>3776.7533242447771</v>
      </c>
      <c r="E112" s="17">
        <f>C112/3250</f>
        <v>1.1282310154577377</v>
      </c>
      <c r="F112" s="28">
        <f>(D112-C112)/E112</f>
        <v>97.500000000000085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43576</v>
      </c>
      <c r="C114" s="20">
        <f>D112+G112-H112</f>
        <v>3776.7533242447771</v>
      </c>
      <c r="D114" s="17">
        <f>C114+(C114*0.03)</f>
        <v>3890.0559239721206</v>
      </c>
      <c r="E114" s="17">
        <f>C114/3250</f>
        <v>1.1620779459214698</v>
      </c>
      <c r="F114" s="28">
        <f>(D114-C114)/E114</f>
        <v>97.500000000000142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43583</v>
      </c>
      <c r="C115" s="20">
        <f>D114+G114-H114</f>
        <v>3890.0559239721206</v>
      </c>
      <c r="D115" s="17">
        <f>C115+(C115*0.03)</f>
        <v>4006.757601691284</v>
      </c>
      <c r="E115" s="17">
        <f>C115/3250</f>
        <v>1.1969402842991139</v>
      </c>
      <c r="F115" s="28">
        <f>(D115-C115)/E115</f>
        <v>97.499999999999829</v>
      </c>
      <c r="G115" s="18"/>
      <c r="H115" s="18"/>
      <c r="I115" s="19">
        <f>E115*50/C115</f>
        <v>1.5384615384615384E-2</v>
      </c>
      <c r="J115" s="87"/>
    </row>
    <row r="116" spans="1:16">
      <c r="A116" s="105"/>
      <c r="B116" s="81">
        <f>B115+7</f>
        <v>43590</v>
      </c>
      <c r="C116" s="20">
        <f>D115+G115-H115</f>
        <v>4006.757601691284</v>
      </c>
      <c r="D116" s="17">
        <f>C116+(C116*0.03)</f>
        <v>4126.9603297420226</v>
      </c>
      <c r="E116" s="17">
        <f>C116/3250</f>
        <v>1.2328484928280874</v>
      </c>
      <c r="F116" s="28">
        <f>(D116-C116)/E116</f>
        <v>97.500000000000099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6"/>
      <c r="B117" s="81">
        <f>B116+7</f>
        <v>43597</v>
      </c>
      <c r="C117" s="20">
        <f>D116+G116-H116</f>
        <v>4126.9603297420226</v>
      </c>
      <c r="D117" s="17">
        <f>C117+(C117*0.03)</f>
        <v>4250.7691396342834</v>
      </c>
      <c r="E117" s="17">
        <f>C117/3250</f>
        <v>1.2698339476129301</v>
      </c>
      <c r="F117" s="28">
        <f>(D117-C117)/E117</f>
        <v>97.500000000000085</v>
      </c>
      <c r="G117" s="80"/>
      <c r="H117" s="80"/>
      <c r="I117" s="19">
        <f>E117*50/C117</f>
        <v>1.5384615384615385E-2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43604</v>
      </c>
      <c r="C119" s="20">
        <f>D117+G117-H117</f>
        <v>4250.7691396342834</v>
      </c>
      <c r="D119" s="17">
        <f>C119+(C119*0.03)</f>
        <v>4378.2922138233116</v>
      </c>
      <c r="E119" s="17">
        <f>C119/3250</f>
        <v>1.307928966041318</v>
      </c>
      <c r="F119" s="28">
        <f>(D119-C119)/E119</f>
        <v>97.499999999999758</v>
      </c>
      <c r="G119" s="18"/>
      <c r="H119" s="18"/>
      <c r="I119" s="19">
        <f>E119*50/C119</f>
        <v>1.5384615384615385E-2</v>
      </c>
      <c r="J119" s="87"/>
    </row>
    <row r="120" spans="1:16">
      <c r="A120" s="105"/>
      <c r="B120" s="81">
        <f>B119+7</f>
        <v>43611</v>
      </c>
      <c r="C120" s="20">
        <f>D119+G119-H119</f>
        <v>4378.2922138233116</v>
      </c>
      <c r="D120" s="17">
        <f>C120+(C120*0.03)</f>
        <v>4509.6409802380113</v>
      </c>
      <c r="E120" s="17">
        <f>C120/3250</f>
        <v>1.3471668350225574</v>
      </c>
      <c r="F120" s="28">
        <f>(D120-C120)/E120</f>
        <v>97.500000000000213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43618</v>
      </c>
      <c r="C121" s="20">
        <f>D120+G120-H120</f>
        <v>4509.6409802380113</v>
      </c>
      <c r="D121" s="17">
        <f>C121+(C121*0.03)</f>
        <v>4644.930209645152</v>
      </c>
      <c r="E121" s="17">
        <f>C121/3250</f>
        <v>1.3875818400732343</v>
      </c>
      <c r="F121" s="28">
        <f>(D121-C121)/E121</f>
        <v>97.500000000000284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6"/>
      <c r="B122" s="81">
        <f>B121+7</f>
        <v>43625</v>
      </c>
      <c r="C122" s="20">
        <f>D121+G121-H121</f>
        <v>4644.930209645152</v>
      </c>
      <c r="D122" s="17">
        <f>C122+(C122*0.03)</f>
        <v>4784.2781159345068</v>
      </c>
      <c r="E122" s="17">
        <f>C122/3250</f>
        <v>1.4292092952754314</v>
      </c>
      <c r="F122" s="28">
        <f>(D122-C122)/E122</f>
        <v>97.500000000000171</v>
      </c>
      <c r="G122" s="80"/>
      <c r="H122" s="80">
        <f>(D122-C109)*0.35</f>
        <v>500.03859645967509</v>
      </c>
      <c r="I122" s="19">
        <f>E122*50/C122</f>
        <v>1.5384615384615384E-2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43632</v>
      </c>
      <c r="C124" s="20">
        <f>D122+G122-H122</f>
        <v>4284.2395194748315</v>
      </c>
      <c r="D124" s="17">
        <f>C124+(C124*0.03)</f>
        <v>4412.7667050590762</v>
      </c>
      <c r="E124" s="17">
        <f>C124/3250</f>
        <v>1.3182275444537943</v>
      </c>
      <c r="F124" s="28">
        <f>(D124-C124)/E124</f>
        <v>97.499999999999858</v>
      </c>
      <c r="G124" s="17"/>
      <c r="H124" s="18"/>
      <c r="I124" s="19">
        <f>E124*50/C124</f>
        <v>1.5384615384615384E-2</v>
      </c>
      <c r="J124" s="87"/>
    </row>
    <row r="125" spans="1:16">
      <c r="A125" s="105"/>
      <c r="B125" s="81">
        <f>B124+7</f>
        <v>43639</v>
      </c>
      <c r="C125" s="20">
        <f>D124+G124-H124</f>
        <v>4412.7667050590762</v>
      </c>
      <c r="D125" s="17">
        <f>C125+(C125*0.03)</f>
        <v>4545.1497062108483</v>
      </c>
      <c r="E125" s="17">
        <f>C125/3250</f>
        <v>1.3577743707874081</v>
      </c>
      <c r="F125" s="28">
        <f>(D125-C125)/E125</f>
        <v>97.499999999999844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43646</v>
      </c>
      <c r="C126" s="20">
        <f>D125+G125-H125</f>
        <v>4545.1497062108483</v>
      </c>
      <c r="D126" s="17">
        <f>C126+(C126*0.03)</f>
        <v>4681.5041973971738</v>
      </c>
      <c r="E126" s="17">
        <f>C126/3250</f>
        <v>1.3985076019110303</v>
      </c>
      <c r="F126" s="28">
        <f>(D126-C126)/E126</f>
        <v>97.500000000000043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6"/>
      <c r="B127" s="81">
        <f>B126+7</f>
        <v>43653</v>
      </c>
      <c r="C127" s="20">
        <f>D126+G126-H126</f>
        <v>4681.5041973971738</v>
      </c>
      <c r="D127" s="17">
        <f>C127+(C127*0.03)</f>
        <v>4821.9493233190888</v>
      </c>
      <c r="E127" s="17">
        <f>C127/3250</f>
        <v>1.4404628299683613</v>
      </c>
      <c r="F127" s="28">
        <f>(D127-C127)/E127</f>
        <v>97.499999999999815</v>
      </c>
      <c r="G127" s="80"/>
      <c r="H127" s="80"/>
      <c r="I127" s="19">
        <f>E127*50/C127</f>
        <v>1.5384615384615387E-2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43660</v>
      </c>
      <c r="C129" s="20">
        <f>D127+G127-H127</f>
        <v>4821.9493233190888</v>
      </c>
      <c r="D129" s="17">
        <f>C129+(C129*0.03)</f>
        <v>4966.6078030186618</v>
      </c>
      <c r="E129" s="17">
        <f>C129/3250</f>
        <v>1.4836767148674119</v>
      </c>
      <c r="F129" s="28">
        <f>(D129-C129)/E129</f>
        <v>97.500000000000256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43667</v>
      </c>
      <c r="C130" s="20">
        <f>D129+G129-H129</f>
        <v>4966.6078030186618</v>
      </c>
      <c r="D130" s="17">
        <f>C130+(C130*0.03)</f>
        <v>5115.6060371092217</v>
      </c>
      <c r="E130" s="17">
        <f>C130/3250</f>
        <v>1.5281870163134343</v>
      </c>
      <c r="F130" s="28">
        <f>(D130-C130)/E130</f>
        <v>97.500000000000028</v>
      </c>
      <c r="G130" s="18"/>
      <c r="H130" s="18"/>
      <c r="I130" s="19">
        <f>E130*50/C130</f>
        <v>1.5384615384615384E-2</v>
      </c>
      <c r="J130" s="87"/>
    </row>
    <row r="131" spans="1:16">
      <c r="A131" s="105"/>
      <c r="B131" s="81">
        <f>B130+7</f>
        <v>43674</v>
      </c>
      <c r="C131" s="20">
        <f>D130+G130-H130</f>
        <v>5115.6060371092217</v>
      </c>
      <c r="D131" s="17">
        <f>C131+(C131*0.03)</f>
        <v>5269.0742182224985</v>
      </c>
      <c r="E131" s="17">
        <f>C131/3250</f>
        <v>1.5740326268028375</v>
      </c>
      <c r="F131" s="28">
        <f>(D131-C131)/E131</f>
        <v>97.500000000000114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43681</v>
      </c>
      <c r="C132" s="20">
        <f>D131+G131-H131</f>
        <v>5269.0742182224985</v>
      </c>
      <c r="D132" s="17">
        <f>C132+(C132*0.03)</f>
        <v>5427.1464447691733</v>
      </c>
      <c r="E132" s="17">
        <f>C132/3250</f>
        <v>1.6212536056069227</v>
      </c>
      <c r="F132" s="28">
        <f>(D132-C132)/E132</f>
        <v>97.499999999999872</v>
      </c>
      <c r="G132" s="80"/>
      <c r="H132" s="80"/>
      <c r="I132" s="19">
        <f>E132*50/C132</f>
        <v>1.5384615384615384E-2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43688</v>
      </c>
      <c r="C134" s="20">
        <f>D132+G132-H132</f>
        <v>5427.1464447691733</v>
      </c>
      <c r="D134" s="17">
        <f>C134+(C134*0.03)</f>
        <v>5589.9608381122489</v>
      </c>
      <c r="E134" s="17">
        <f>C134/3250</f>
        <v>1.6698912137751303</v>
      </c>
      <c r="F134" s="28">
        <f>(D134-C134)/E134</f>
        <v>97.500000000000242</v>
      </c>
      <c r="G134" s="18"/>
      <c r="H134" s="18"/>
      <c r="I134" s="19">
        <f>E134*50/C134</f>
        <v>1.5384615384615384E-2</v>
      </c>
      <c r="J134" s="87"/>
    </row>
    <row r="135" spans="1:16">
      <c r="A135" s="105"/>
      <c r="B135" s="81">
        <f>B134+7</f>
        <v>43695</v>
      </c>
      <c r="C135" s="20">
        <f>D134+G134-H134</f>
        <v>5589.9608381122489</v>
      </c>
      <c r="D135" s="17">
        <f>C135+(C135*0.03)</f>
        <v>5757.6596632556166</v>
      </c>
      <c r="E135" s="17">
        <f>C135/3250</f>
        <v>1.7199879501883844</v>
      </c>
      <c r="F135" s="28">
        <f>(D135-C135)/E135</f>
        <v>97.500000000000128</v>
      </c>
      <c r="G135" s="18"/>
      <c r="H135" s="18"/>
      <c r="I135" s="19">
        <f>E135*50/C135</f>
        <v>1.5384615384615384E-2</v>
      </c>
      <c r="J135" s="87"/>
    </row>
    <row r="136" spans="1:16">
      <c r="A136" s="105"/>
      <c r="B136" s="81">
        <f>B135+7</f>
        <v>43702</v>
      </c>
      <c r="C136" s="20">
        <f>D135+G135-H135</f>
        <v>5757.6596632556166</v>
      </c>
      <c r="D136" s="17">
        <f>C136+(C136*0.03)</f>
        <v>5930.3894531532851</v>
      </c>
      <c r="E136" s="17">
        <f>C136/3250</f>
        <v>1.7715875886940358</v>
      </c>
      <c r="F136" s="28">
        <f>(D136-C136)/E136</f>
        <v>97.500000000000014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6"/>
      <c r="B137" s="81">
        <f>B136+7</f>
        <v>43709</v>
      </c>
      <c r="C137" s="20">
        <f>D136+G136-H136</f>
        <v>5930.3894531532851</v>
      </c>
      <c r="D137" s="17">
        <f>C137+(C137*0.03)</f>
        <v>6108.3011367478839</v>
      </c>
      <c r="E137" s="17">
        <f>C137/3250</f>
        <v>1.8247352163548569</v>
      </c>
      <c r="F137" s="28">
        <f>(D137-C137)/E137</f>
        <v>97.500000000000142</v>
      </c>
      <c r="G137" s="80"/>
      <c r="H137" s="80">
        <f>(D137-C124)*0.35</f>
        <v>638.42156604556828</v>
      </c>
      <c r="I137" s="19">
        <f>E137*50/C137</f>
        <v>1.5384615384615385E-2</v>
      </c>
      <c r="J137" s="87"/>
      <c r="K137" s="109" t="s">
        <v>46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43716</v>
      </c>
      <c r="C139" s="20">
        <f>D137+G137-H137</f>
        <v>5469.8795707023155</v>
      </c>
      <c r="D139" s="17">
        <f>C139+(C139*0.03)</f>
        <v>5633.9759578233852</v>
      </c>
      <c r="E139" s="17">
        <f>C139/3250</f>
        <v>1.6830398679084049</v>
      </c>
      <c r="F139" s="28">
        <f>(D139-C139)/E139</f>
        <v>97.500000000000142</v>
      </c>
      <c r="G139" s="18"/>
      <c r="H139" s="18"/>
      <c r="I139" s="19">
        <f>E139*50/C139</f>
        <v>1.5384615384615387E-2</v>
      </c>
      <c r="J139" s="87"/>
    </row>
    <row r="140" spans="1:16">
      <c r="A140" s="105"/>
      <c r="B140" s="81">
        <f>B139+7</f>
        <v>43723</v>
      </c>
      <c r="C140" s="20">
        <f>D139+G139-H139</f>
        <v>5633.9759578233852</v>
      </c>
      <c r="D140" s="17">
        <f>C140+(C140*0.03)</f>
        <v>5802.9952365580866</v>
      </c>
      <c r="E140" s="17">
        <f>C140/3250</f>
        <v>1.7335310639456569</v>
      </c>
      <c r="F140" s="28">
        <f>(D140-C140)/E140</f>
        <v>97.499999999999915</v>
      </c>
      <c r="G140" s="18"/>
      <c r="H140" s="18"/>
      <c r="I140" s="19">
        <f>E140*50/C140</f>
        <v>1.5384615384615384E-2</v>
      </c>
      <c r="J140" s="87"/>
    </row>
    <row r="141" spans="1:16">
      <c r="A141" s="105"/>
      <c r="B141" s="81">
        <f>B140+7</f>
        <v>43730</v>
      </c>
      <c r="C141" s="20">
        <f>D140+G140-H140</f>
        <v>5802.9952365580866</v>
      </c>
      <c r="D141" s="17">
        <f>C141+(C141*0.03)</f>
        <v>5977.0850936548295</v>
      </c>
      <c r="E141" s="17">
        <f>C141/3250</f>
        <v>1.7855369958640266</v>
      </c>
      <c r="F141" s="28">
        <f>(D141-C141)/E141</f>
        <v>97.500000000000171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43737</v>
      </c>
      <c r="C142" s="20">
        <f>D141+G141-H141</f>
        <v>5977.0850936548295</v>
      </c>
      <c r="D142" s="17">
        <f>C142+(C142*0.03)</f>
        <v>6156.3976464644747</v>
      </c>
      <c r="E142" s="17">
        <f>C142/3250</f>
        <v>1.8391031057399476</v>
      </c>
      <c r="F142" s="28">
        <f>(D142-C142)/E142</f>
        <v>97.500000000000185</v>
      </c>
      <c r="G142" s="80"/>
      <c r="H142" s="80"/>
      <c r="I142" s="19">
        <f>E142*50/C142</f>
        <v>1.5384615384615385E-2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43744</v>
      </c>
      <c r="C144" s="20">
        <f>D142+G142-H142</f>
        <v>6156.3976464644747</v>
      </c>
      <c r="D144" s="17">
        <f>C144+(C144*0.03)</f>
        <v>6341.0895758584093</v>
      </c>
      <c r="E144" s="17">
        <f>C144/3250</f>
        <v>1.8942761989121462</v>
      </c>
      <c r="F144" s="28">
        <f>(D144-C144)/E144</f>
        <v>97.500000000000142</v>
      </c>
      <c r="G144" s="18"/>
      <c r="H144" s="18"/>
      <c r="I144" s="19">
        <f>E144*50/C144</f>
        <v>1.5384615384615385E-2</v>
      </c>
      <c r="J144" s="87"/>
    </row>
    <row r="145" spans="1:16">
      <c r="A145" s="105"/>
      <c r="B145" s="81">
        <f>B144+7</f>
        <v>43751</v>
      </c>
      <c r="C145" s="20">
        <f>D144+G144-H144</f>
        <v>6341.0895758584093</v>
      </c>
      <c r="D145" s="17">
        <f>C145+(C145*0.03)</f>
        <v>6531.3222631341614</v>
      </c>
      <c r="E145" s="17">
        <f>C145/3250</f>
        <v>1.9511044848795105</v>
      </c>
      <c r="F145" s="28">
        <f>(D145-C145)/E145</f>
        <v>97.499999999999929</v>
      </c>
      <c r="G145" s="18"/>
      <c r="H145" s="18"/>
      <c r="I145" s="19">
        <f>E145*50/C145</f>
        <v>1.5384615384615385E-2</v>
      </c>
      <c r="J145" s="87"/>
    </row>
    <row r="146" spans="1:16">
      <c r="A146" s="105"/>
      <c r="B146" s="81">
        <f>B145+7</f>
        <v>43758</v>
      </c>
      <c r="C146" s="20">
        <f>D145+G145-H145</f>
        <v>6531.3222631341614</v>
      </c>
      <c r="D146" s="17">
        <f>C146+(C146*0.03)</f>
        <v>6727.2619310281862</v>
      </c>
      <c r="E146" s="17">
        <f>C146/3250</f>
        <v>2.009637619425896</v>
      </c>
      <c r="F146" s="28">
        <f>(D146-C146)/E146</f>
        <v>97.499999999999943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6"/>
      <c r="B147" s="81">
        <f>B146+7</f>
        <v>43765</v>
      </c>
      <c r="C147" s="20">
        <f>D146+G146-H146</f>
        <v>6727.2619310281862</v>
      </c>
      <c r="D147" s="17">
        <f>C147+(C147*0.03)</f>
        <v>6929.0797889590322</v>
      </c>
      <c r="E147" s="17">
        <f>C147/3250</f>
        <v>2.0699267480086725</v>
      </c>
      <c r="F147" s="28">
        <f>(D147-C147)/E147</f>
        <v>97.500000000000213</v>
      </c>
      <c r="G147" s="80"/>
      <c r="H147" s="80"/>
      <c r="I147" s="19">
        <f>E147*50/C147</f>
        <v>1.5384615384615382E-2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43772</v>
      </c>
      <c r="C149" s="20">
        <f>D147+G147-H147</f>
        <v>6929.0797889590322</v>
      </c>
      <c r="D149" s="17">
        <f>C149+(C149*0.03)</f>
        <v>7136.9521826278033</v>
      </c>
      <c r="E149" s="17">
        <f>C149/3250</f>
        <v>2.132024550448933</v>
      </c>
      <c r="F149" s="28">
        <f>(D149-C149)/E149</f>
        <v>97.500000000000071</v>
      </c>
      <c r="G149" s="18"/>
      <c r="H149" s="18"/>
      <c r="I149" s="19">
        <f>E149*50/C149</f>
        <v>1.5384615384615385E-2</v>
      </c>
      <c r="J149" s="87"/>
    </row>
    <row r="150" spans="1:16">
      <c r="A150" s="105"/>
      <c r="B150" s="81">
        <f>B149+7</f>
        <v>43779</v>
      </c>
      <c r="C150" s="20">
        <f>D149+G149-H149</f>
        <v>7136.9521826278033</v>
      </c>
      <c r="D150" s="17">
        <f>C150+(C150*0.03)</f>
        <v>7351.0607481066372</v>
      </c>
      <c r="E150" s="17">
        <f>C150/3250</f>
        <v>2.1959852869624008</v>
      </c>
      <c r="F150" s="28">
        <f>(D150-C150)/E150</f>
        <v>97.499999999999943</v>
      </c>
      <c r="G150" s="18"/>
      <c r="H150" s="18"/>
      <c r="I150" s="19">
        <f>E150*50/C150</f>
        <v>1.5384615384615382E-2</v>
      </c>
      <c r="J150" s="87"/>
    </row>
    <row r="151" spans="1:16">
      <c r="A151" s="105"/>
      <c r="B151" s="81">
        <f>B150+7</f>
        <v>43786</v>
      </c>
      <c r="C151" s="20">
        <f>D150+G150-H150</f>
        <v>7351.0607481066372</v>
      </c>
      <c r="D151" s="17">
        <f>C151+(C151*0.03)</f>
        <v>7571.5925705498366</v>
      </c>
      <c r="E151" s="17">
        <f>C151/3250</f>
        <v>2.2618648455712731</v>
      </c>
      <c r="F151" s="28">
        <f>(D151-C151)/E151</f>
        <v>97.500000000000128</v>
      </c>
      <c r="G151" s="18"/>
      <c r="H151" s="18"/>
      <c r="I151" s="19">
        <f>E151*50/C151</f>
        <v>1.5384615384615385E-2</v>
      </c>
      <c r="J151" s="87"/>
    </row>
    <row r="152" spans="1:16" ht="13.5" thickBot="1">
      <c r="A152" s="106"/>
      <c r="B152" s="81">
        <f>B151+7</f>
        <v>43793</v>
      </c>
      <c r="C152" s="20">
        <f>D151+G151-H151</f>
        <v>7571.5925705498366</v>
      </c>
      <c r="D152" s="17">
        <f>C152+(C152*0.03)</f>
        <v>7798.7403476663321</v>
      </c>
      <c r="E152" s="17">
        <f>C152/3250</f>
        <v>2.3297207909384112</v>
      </c>
      <c r="F152" s="28">
        <f>(D152-C152)/E152</f>
        <v>97.500000000000171</v>
      </c>
      <c r="G152" s="80"/>
      <c r="H152" s="80">
        <f>(D152-C139)*0.35</f>
        <v>815.10127193740573</v>
      </c>
      <c r="I152" s="19">
        <f>E152*50/C152</f>
        <v>1.5384615384615385E-2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43800</v>
      </c>
      <c r="C154" s="20">
        <f>D152+G152-H152</f>
        <v>6983.6390757289264</v>
      </c>
      <c r="D154" s="17">
        <f>C154+(C154*0.03)</f>
        <v>7193.1482480007944</v>
      </c>
      <c r="E154" s="17">
        <f>C154/3250</f>
        <v>2.148812023301208</v>
      </c>
      <c r="F154" s="28">
        <f>(D154-C154)/E154</f>
        <v>97.500000000000099</v>
      </c>
      <c r="G154" s="17"/>
      <c r="H154" s="79"/>
      <c r="I154" s="19">
        <f>E154*50/C154</f>
        <v>1.5384615384615384E-2</v>
      </c>
      <c r="J154" s="87"/>
    </row>
    <row r="155" spans="1:16">
      <c r="A155" s="105"/>
      <c r="B155" s="81">
        <f>B154+7</f>
        <v>43807</v>
      </c>
      <c r="C155" s="20">
        <f>D154+G154-H154</f>
        <v>7193.1482480007944</v>
      </c>
      <c r="D155" s="17">
        <f>C155+(C155*0.03)</f>
        <v>7408.9426954408182</v>
      </c>
      <c r="E155" s="17">
        <f>C155/3250</f>
        <v>2.2132763840002445</v>
      </c>
      <c r="F155" s="28">
        <f>(D155-C155)/E155</f>
        <v>97.499999999999957</v>
      </c>
      <c r="G155" s="17"/>
      <c r="H155" s="79"/>
      <c r="I155" s="19">
        <f>E155*50/C155</f>
        <v>1.5384615384615385E-2</v>
      </c>
      <c r="J155" s="87"/>
    </row>
    <row r="156" spans="1:16">
      <c r="A156" s="105"/>
      <c r="B156" s="81">
        <f>B155+7</f>
        <v>43814</v>
      </c>
      <c r="C156" s="20">
        <f>D155+G155-H155</f>
        <v>7408.9426954408182</v>
      </c>
      <c r="D156" s="17">
        <f>C156+(C156*0.03)</f>
        <v>7631.2109763040426</v>
      </c>
      <c r="E156" s="17">
        <f>C156/3250</f>
        <v>2.2796746755202517</v>
      </c>
      <c r="F156" s="28">
        <f>(D156-C156)/E156</f>
        <v>97.499999999999929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6"/>
      <c r="B157" s="81">
        <f>B156+7</f>
        <v>43821</v>
      </c>
      <c r="C157" s="20">
        <f>D156+G156-H156</f>
        <v>7631.2109763040426</v>
      </c>
      <c r="D157" s="17">
        <f>C157+(C157*0.03)</f>
        <v>7860.1473055931638</v>
      </c>
      <c r="E157" s="17">
        <f>C157/3250</f>
        <v>2.3480649157858591</v>
      </c>
      <c r="F157" s="28">
        <f>(D157-C157)/E157</f>
        <v>97.499999999999972</v>
      </c>
      <c r="G157" s="80"/>
      <c r="H157" s="80"/>
      <c r="I157" s="19">
        <f>E157*50/C157</f>
        <v>1.5384615384615384E-2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43828</v>
      </c>
      <c r="C159" s="20">
        <f>D157+G157-H157</f>
        <v>7860.1473055931638</v>
      </c>
      <c r="D159" s="17">
        <f>C159+(C159*0.03)</f>
        <v>8095.9517247609583</v>
      </c>
      <c r="E159" s="17">
        <f>C159/3250</f>
        <v>2.4185068632594349</v>
      </c>
      <c r="F159" s="28">
        <f>(D159-C159)/E159</f>
        <v>97.499999999999858</v>
      </c>
      <c r="G159" s="18"/>
      <c r="H159" s="18"/>
      <c r="I159" s="19">
        <f>E159*50/C159</f>
        <v>1.5384615384615384E-2</v>
      </c>
      <c r="J159" s="87"/>
    </row>
    <row r="160" spans="1:16">
      <c r="A160" s="105"/>
      <c r="B160" s="81">
        <f>B159+7</f>
        <v>43835</v>
      </c>
      <c r="C160" s="20">
        <f>D159+G159-H159</f>
        <v>8095.9517247609583</v>
      </c>
      <c r="D160" s="17">
        <f>C160+(C160*0.03)</f>
        <v>8338.8302765037879</v>
      </c>
      <c r="E160" s="17">
        <f>C160/3250</f>
        <v>2.4910620691572181</v>
      </c>
      <c r="F160" s="28">
        <f>(D160-C160)/E160</f>
        <v>97.500000000000327</v>
      </c>
      <c r="G160" s="18"/>
      <c r="H160" s="18"/>
      <c r="I160" s="19">
        <f>E160*50/C160</f>
        <v>1.5384615384615385E-2</v>
      </c>
      <c r="J160" s="87"/>
    </row>
    <row r="161" spans="1:16">
      <c r="A161" s="105"/>
      <c r="B161" s="81">
        <f>B160+7</f>
        <v>43842</v>
      </c>
      <c r="C161" s="20">
        <f>D160+G160-H160</f>
        <v>8338.8302765037879</v>
      </c>
      <c r="D161" s="17">
        <f>C161+(C161*0.03)</f>
        <v>8588.9951847989014</v>
      </c>
      <c r="E161" s="17">
        <f>C161/3250</f>
        <v>2.5657939312319349</v>
      </c>
      <c r="F161" s="28">
        <f>(D161-C161)/E161</f>
        <v>97.499999999999943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6"/>
      <c r="B162" s="81">
        <f>B161+7</f>
        <v>43849</v>
      </c>
      <c r="C162" s="20">
        <f>D161+G161-H161</f>
        <v>8588.9951847989014</v>
      </c>
      <c r="D162" s="17">
        <f>C162+(C162*0.03)</f>
        <v>8846.6650403428685</v>
      </c>
      <c r="E162" s="17">
        <f>C162/3250</f>
        <v>2.6427677491688928</v>
      </c>
      <c r="F162" s="28">
        <f>(D162-C162)/E162</f>
        <v>97.5</v>
      </c>
      <c r="G162" s="80"/>
      <c r="H162" s="80"/>
      <c r="I162" s="19">
        <f>E162*50/C162</f>
        <v>1.5384615384615385E-2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43856</v>
      </c>
      <c r="C164" s="20">
        <f>D162+G162-H162</f>
        <v>8846.6650403428685</v>
      </c>
      <c r="D164" s="17">
        <f>C164+(C164*0.03)</f>
        <v>9112.064991553154</v>
      </c>
      <c r="E164" s="17">
        <f>C164/3250</f>
        <v>2.7220507816439596</v>
      </c>
      <c r="F164" s="28">
        <f>(D164-C164)/E164</f>
        <v>97.499999999999801</v>
      </c>
      <c r="G164" s="18"/>
      <c r="H164" s="18"/>
      <c r="I164" s="19">
        <f>E164*50/C164</f>
        <v>1.5384615384615385E-2</v>
      </c>
      <c r="J164" s="87"/>
    </row>
    <row r="165" spans="1:16">
      <c r="A165" s="105"/>
      <c r="B165" s="81">
        <f>B164+7</f>
        <v>43863</v>
      </c>
      <c r="C165" s="20">
        <f>D164+G164-H164</f>
        <v>9112.064991553154</v>
      </c>
      <c r="D165" s="17">
        <f>C165+(C165*0.03)</f>
        <v>9385.4269412997492</v>
      </c>
      <c r="E165" s="17">
        <f>C165/3250</f>
        <v>2.8037123050932782</v>
      </c>
      <c r="F165" s="28">
        <f>(D165-C165)/E165</f>
        <v>97.500000000000213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5"/>
      <c r="B166" s="81">
        <f>B165+7</f>
        <v>43870</v>
      </c>
      <c r="C166" s="20">
        <f>D165+G165-H165</f>
        <v>9385.4269412997492</v>
      </c>
      <c r="D166" s="17">
        <f>C166+(C166*0.03)</f>
        <v>9666.9897495387413</v>
      </c>
      <c r="E166" s="17">
        <f>C166/3250</f>
        <v>2.8878236742460768</v>
      </c>
      <c r="F166" s="28">
        <f>(D166-C166)/E166</f>
        <v>97.499999999999886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6"/>
      <c r="B167" s="81">
        <f>B166+7</f>
        <v>43877</v>
      </c>
      <c r="C167" s="20">
        <f>D166+G166-H166</f>
        <v>9666.9897495387413</v>
      </c>
      <c r="D167" s="17">
        <f>C167+(C167*0.03)</f>
        <v>9956.9994420249041</v>
      </c>
      <c r="E167" s="17">
        <f>C167/3250</f>
        <v>2.9744583844734587</v>
      </c>
      <c r="F167" s="28">
        <f>(D167-C167)/E167</f>
        <v>97.500000000000171</v>
      </c>
      <c r="G167" s="80"/>
      <c r="H167" s="80">
        <f>(D167-C154)*0.35</f>
        <v>1040.676128203592</v>
      </c>
      <c r="I167" s="19">
        <f>E167*50/C167</f>
        <v>1.5384615384615384E-2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43884</v>
      </c>
      <c r="C169" s="20">
        <f>D167+G167-H167</f>
        <v>8916.3233138213127</v>
      </c>
      <c r="D169" s="17">
        <f>C169+(C169*0.03)</f>
        <v>9183.8130132359529</v>
      </c>
      <c r="E169" s="17">
        <f>C169/3250</f>
        <v>2.7434840965604037</v>
      </c>
      <c r="F169" s="28">
        <f>(D169-C169)/E169</f>
        <v>97.500000000000298</v>
      </c>
      <c r="G169" s="18"/>
      <c r="H169" s="18"/>
      <c r="I169" s="19">
        <f>E169*50/C169</f>
        <v>1.5384615384615384E-2</v>
      </c>
      <c r="J169" s="87"/>
    </row>
    <row r="170" spans="1:16">
      <c r="A170" s="105"/>
      <c r="B170" s="81">
        <f>B169+7</f>
        <v>43891</v>
      </c>
      <c r="C170" s="20">
        <f>D169+G169-H169</f>
        <v>9183.8130132359529</v>
      </c>
      <c r="D170" s="17">
        <f>C170+(C170*0.03)</f>
        <v>9459.3274036330313</v>
      </c>
      <c r="E170" s="17">
        <f>C170/3250</f>
        <v>2.8257886194572164</v>
      </c>
      <c r="F170" s="28">
        <f>(D170-C170)/E170</f>
        <v>97.499999999999929</v>
      </c>
      <c r="G170" s="18"/>
      <c r="H170" s="18"/>
      <c r="I170" s="19">
        <f>E170*50/C170</f>
        <v>1.5384615384615385E-2</v>
      </c>
      <c r="J170" s="87"/>
    </row>
    <row r="171" spans="1:16">
      <c r="A171" s="105"/>
      <c r="B171" s="81">
        <f>B170+7</f>
        <v>43898</v>
      </c>
      <c r="C171" s="20">
        <f>D170+G170-H170</f>
        <v>9459.3274036330313</v>
      </c>
      <c r="D171" s="17">
        <f>C171+(C171*0.03)</f>
        <v>9743.1072257420219</v>
      </c>
      <c r="E171" s="17">
        <f>C171/3250</f>
        <v>2.9105622780409326</v>
      </c>
      <c r="F171" s="28">
        <f>(D171-C171)/E171</f>
        <v>97.499999999999901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6"/>
      <c r="B172" s="81">
        <f>B171+7</f>
        <v>43905</v>
      </c>
      <c r="C172" s="20">
        <f>D171+G171-H171</f>
        <v>9743.1072257420219</v>
      </c>
      <c r="D172" s="17">
        <f>C172+(C172*0.03)</f>
        <v>10035.400442514283</v>
      </c>
      <c r="E172" s="17">
        <f>C172/3250</f>
        <v>2.9978791463821608</v>
      </c>
      <c r="F172" s="28">
        <f>(D172-C172)/E172</f>
        <v>97.500000000000128</v>
      </c>
      <c r="G172" s="80"/>
      <c r="H172" s="80"/>
      <c r="I172" s="19">
        <f>E172*50/C172</f>
        <v>1.5384615384615385E-2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43912</v>
      </c>
      <c r="C174" s="20">
        <f>D172+G172-H172</f>
        <v>10035.400442514283</v>
      </c>
      <c r="D174" s="17">
        <f>C174+(C174*0.03)</f>
        <v>10336.462455789711</v>
      </c>
      <c r="E174" s="17">
        <f>C174/3250</f>
        <v>3.0878155207736255</v>
      </c>
      <c r="F174" s="28">
        <f>(D174-C174)/E174</f>
        <v>97.499999999999972</v>
      </c>
      <c r="G174" s="18"/>
      <c r="H174" s="18"/>
      <c r="I174" s="19">
        <f>E174*50/C174</f>
        <v>1.5384615384615385E-2</v>
      </c>
      <c r="J174" s="87"/>
    </row>
    <row r="175" spans="1:16">
      <c r="A175" s="105"/>
      <c r="B175" s="81">
        <f>B174+7</f>
        <v>43919</v>
      </c>
      <c r="C175" s="20">
        <f>D174+G174-H174</f>
        <v>10336.462455789711</v>
      </c>
      <c r="D175" s="17">
        <f>C175+(C175*0.03)</f>
        <v>10646.556329463403</v>
      </c>
      <c r="E175" s="17">
        <f>C175/3250</f>
        <v>3.1804499863968343</v>
      </c>
      <c r="F175" s="28">
        <f>(D175-C175)/E175</f>
        <v>97.500000000000085</v>
      </c>
      <c r="G175" s="18"/>
      <c r="H175" s="18"/>
      <c r="I175" s="19">
        <f>E175*50/C175</f>
        <v>1.5384615384615385E-2</v>
      </c>
      <c r="J175" s="87"/>
    </row>
    <row r="176" spans="1:16">
      <c r="A176" s="105"/>
      <c r="B176" s="81">
        <f>B175+7</f>
        <v>43926</v>
      </c>
      <c r="C176" s="20">
        <f>D175+G175-H175</f>
        <v>10646.556329463403</v>
      </c>
      <c r="D176" s="17">
        <f>C176+(C176*0.03)</f>
        <v>10965.953019347306</v>
      </c>
      <c r="E176" s="17">
        <f>C176/3250</f>
        <v>3.2758634859887392</v>
      </c>
      <c r="F176" s="28">
        <f>(D176-C176)/E176</f>
        <v>97.500000000000156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6"/>
      <c r="B177" s="81">
        <f>B176+7</f>
        <v>43933</v>
      </c>
      <c r="C177" s="20">
        <f>D176+G176-H176</f>
        <v>10965.953019347306</v>
      </c>
      <c r="D177" s="17">
        <f>C177+(C177*0.03)</f>
        <v>11294.931609927724</v>
      </c>
      <c r="E177" s="17">
        <f>C177/3250</f>
        <v>3.3741393905684016</v>
      </c>
      <c r="F177" s="28">
        <f>(D177-C177)/E177</f>
        <v>97.499999999999744</v>
      </c>
      <c r="G177" s="80"/>
      <c r="H177" s="80">
        <f>(D177-C169)*0.35</f>
        <v>832.51290363724388</v>
      </c>
      <c r="I177" s="19">
        <f>E177*50/C177</f>
        <v>1.5384615384615384E-2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H33" sqref="H33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11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105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105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106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105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105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106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4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105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105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106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4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105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105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9">
        <f>(D21-C4)/C4</f>
        <v>1.1350845224622063E-3</v>
      </c>
    </row>
    <row r="22" spans="1:16" ht="13.5" thickBot="1">
      <c r="A22" s="106"/>
      <c r="B22" s="81">
        <f>B21+7</f>
        <v>43051</v>
      </c>
      <c r="C22" s="20">
        <f>D21+G21-H21</f>
        <v>1493.6935461075136</v>
      </c>
      <c r="D22" s="17">
        <f>C22+(C22*-0.1562)</f>
        <v>1260.3786142055201</v>
      </c>
      <c r="E22" s="17">
        <f>C22/3000</f>
        <v>0.49789784870250453</v>
      </c>
      <c r="F22" s="98">
        <f>(D22-C22)/E22</f>
        <v>-468.5999999999998</v>
      </c>
      <c r="G22" s="18"/>
      <c r="H22" s="18"/>
      <c r="I22" s="19">
        <f>E22*50/C22</f>
        <v>1.6666666666666666E-2</v>
      </c>
      <c r="J22" s="92">
        <f>(D22-C4)/C4</f>
        <v>-0.15524221567994634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43058</v>
      </c>
      <c r="C24" s="20">
        <f>D22+G22-H22</f>
        <v>1260.3786142055201</v>
      </c>
      <c r="D24" s="17">
        <f>C24+(C24*0.081)</f>
        <v>1362.4692819561672</v>
      </c>
      <c r="E24" s="17">
        <f>C24/2500</f>
        <v>0.50415144568220804</v>
      </c>
      <c r="F24" s="34">
        <f>(D24-C24)/E24</f>
        <v>202.49999999999989</v>
      </c>
      <c r="G24" s="18"/>
      <c r="H24" s="18"/>
      <c r="I24" s="19">
        <f>E24*50/C24</f>
        <v>0.02</v>
      </c>
      <c r="J24" s="92">
        <f>(D24-C4)/C4</f>
        <v>-8.6816835150022018E-2</v>
      </c>
    </row>
    <row r="25" spans="1:16">
      <c r="A25" s="105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92">
        <f>(D25-C4)/C4</f>
        <v>-0.11813901770437631</v>
      </c>
    </row>
    <row r="26" spans="1:16">
      <c r="A26" s="105"/>
      <c r="B26" s="81">
        <f>B25+7</f>
        <v>43072</v>
      </c>
      <c r="C26" s="20">
        <f>D25+G25-H25</f>
        <v>1315.7365855850705</v>
      </c>
      <c r="D26" s="17">
        <f>C26+(C26*0.10018)</f>
        <v>1447.547076728983</v>
      </c>
      <c r="E26" s="17">
        <f>C26/3250</f>
        <v>0.40484202633386784</v>
      </c>
      <c r="F26" s="34">
        <f>(D26-C26)/E26</f>
        <v>325.58500000000032</v>
      </c>
      <c r="G26" s="18"/>
      <c r="H26" s="18"/>
      <c r="I26" s="19">
        <f>E26*50/C26</f>
        <v>1.5384615384615385E-2</v>
      </c>
      <c r="J26" s="92">
        <f>(D26-C4)/C4</f>
        <v>-2.9794184498000649E-2</v>
      </c>
    </row>
    <row r="27" spans="1:16" ht="13.5" thickBot="1">
      <c r="A27" s="106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92">
        <f>(D27-C4)/C4</f>
        <v>-9.0317800462579156E-3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9">
        <f>(D29-C4)/C4</f>
        <v>-4.103565326603232E-4</v>
      </c>
    </row>
    <row r="30" spans="1:16">
      <c r="A30" s="105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9">
        <f>(D30-C4)/C4</f>
        <v>-4.103565326603232E-4</v>
      </c>
    </row>
    <row r="31" spans="1:16">
      <c r="A31" s="105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9">
        <f>(D31-C4)/C4</f>
        <v>-4.103565326603232E-4</v>
      </c>
    </row>
    <row r="32" spans="1:16" ht="13.5" thickBot="1">
      <c r="A32" s="106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96">
        <f>(D32-C4)/C4</f>
        <v>-5.8286596889419354E-2</v>
      </c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 ht="14.5">
      <c r="A34" s="104">
        <v>7</v>
      </c>
      <c r="B34" s="81">
        <f>B32+7</f>
        <v>43114</v>
      </c>
      <c r="C34" s="32">
        <f>D32+G32-H32</f>
        <v>1377.1877254527988</v>
      </c>
      <c r="D34" s="17">
        <f>C34+(C34*0.03)</f>
        <v>1418.5033572163827</v>
      </c>
      <c r="E34" s="17">
        <f>C34/3250</f>
        <v>0.42375006937009191</v>
      </c>
      <c r="F34" s="28">
        <f>(D34-C34)/E34</f>
        <v>97.499999999999972</v>
      </c>
      <c r="G34" s="18"/>
      <c r="H34" s="18"/>
      <c r="I34" s="19">
        <f>E34*50/C34</f>
        <v>1.5384615384615384E-2</v>
      </c>
      <c r="J34" s="87"/>
    </row>
    <row r="35" spans="1:16">
      <c r="A35" s="105"/>
      <c r="B35" s="81">
        <f>B34+7</f>
        <v>43121</v>
      </c>
      <c r="C35" s="20">
        <f>D34+G34-H34</f>
        <v>1418.5033572163827</v>
      </c>
      <c r="D35" s="17">
        <f>C35+(C35*0.03)</f>
        <v>1461.0584579328743</v>
      </c>
      <c r="E35" s="17">
        <f>C35/3250</f>
        <v>0.43646257145119466</v>
      </c>
      <c r="F35" s="28">
        <f>(D35-C35)/E35</f>
        <v>97.500000000000171</v>
      </c>
      <c r="G35" s="18"/>
      <c r="H35" s="18"/>
      <c r="I35" s="19">
        <f>E35*50/C35</f>
        <v>1.5384615384615384E-2</v>
      </c>
      <c r="J35" s="87"/>
    </row>
    <row r="36" spans="1:16">
      <c r="A36" s="105"/>
      <c r="B36" s="81">
        <f>B35+7</f>
        <v>43128</v>
      </c>
      <c r="C36" s="20">
        <f>D35+G35-H35</f>
        <v>1461.0584579328743</v>
      </c>
      <c r="D36" s="17">
        <f>C36+(C36*0.03)</f>
        <v>1504.8902116708605</v>
      </c>
      <c r="E36" s="17">
        <f>C36/3250</f>
        <v>0.44955644859473054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7"/>
    </row>
    <row r="37" spans="1:16" ht="13.5" thickBot="1">
      <c r="A37" s="106"/>
      <c r="B37" s="81">
        <f>B36+7</f>
        <v>43135</v>
      </c>
      <c r="C37" s="20">
        <f>D36+G36-H36</f>
        <v>1504.8902116708605</v>
      </c>
      <c r="D37" s="17">
        <f>C37+(C37*0.03)</f>
        <v>1550.0369180209864</v>
      </c>
      <c r="E37" s="17">
        <f>C37/3250</f>
        <v>0.46304314205257247</v>
      </c>
      <c r="F37" s="28">
        <f>(D37-C37)/E37</f>
        <v>97.500000000000171</v>
      </c>
      <c r="G37" s="18"/>
      <c r="H37" s="18"/>
      <c r="I37" s="19">
        <f>E37*50/C37</f>
        <v>1.5384615384615385E-2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43142</v>
      </c>
      <c r="C39" s="20">
        <f>D37+G37-H37</f>
        <v>1550.0369180209864</v>
      </c>
      <c r="D39" s="17">
        <f>C39+(C39*0.03)</f>
        <v>1596.538025561616</v>
      </c>
      <c r="E39" s="17">
        <f>C39/3250</f>
        <v>0.47693443631414967</v>
      </c>
      <c r="F39" s="28">
        <f>(D39-C39)/E39</f>
        <v>97.500000000000057</v>
      </c>
      <c r="G39" s="18"/>
      <c r="H39" s="18"/>
      <c r="I39" s="19">
        <f>E39*50/C39</f>
        <v>1.5384615384615384E-2</v>
      </c>
      <c r="J39" s="87"/>
    </row>
    <row r="40" spans="1:16">
      <c r="A40" s="105"/>
      <c r="B40" s="81">
        <f>B39+7</f>
        <v>43149</v>
      </c>
      <c r="C40" s="20">
        <f>D39+G39-H39</f>
        <v>1596.538025561616</v>
      </c>
      <c r="D40" s="17">
        <f>C40+(C40*0.03)</f>
        <v>1644.4341663284645</v>
      </c>
      <c r="E40" s="17">
        <f>C40/3250</f>
        <v>0.49124246940357413</v>
      </c>
      <c r="F40" s="28">
        <f>(D40-C40)/E40</f>
        <v>97.5</v>
      </c>
      <c r="G40" s="18"/>
      <c r="H40" s="18"/>
      <c r="I40" s="19">
        <f>E40*50/C40</f>
        <v>1.5384615384615385E-2</v>
      </c>
      <c r="J40" s="87"/>
    </row>
    <row r="41" spans="1:16">
      <c r="A41" s="105"/>
      <c r="B41" s="81">
        <f>B40+7</f>
        <v>43156</v>
      </c>
      <c r="C41" s="20">
        <f>D40+G40-H40</f>
        <v>1644.4341663284645</v>
      </c>
      <c r="D41" s="17">
        <f>C41+(C41*0.03)</f>
        <v>1693.7671913183185</v>
      </c>
      <c r="E41" s="17">
        <f>C41/3250</f>
        <v>0.50597974348568142</v>
      </c>
      <c r="F41" s="28">
        <f>(D41-C41)/E41</f>
        <v>97.500000000000199</v>
      </c>
      <c r="G41" s="18"/>
      <c r="H41" s="18"/>
      <c r="I41" s="19">
        <f>E41*50/C41</f>
        <v>1.5384615384615387E-2</v>
      </c>
      <c r="J41" s="87"/>
    </row>
    <row r="42" spans="1:16" ht="13.5" thickBot="1">
      <c r="A42" s="106"/>
      <c r="B42" s="81">
        <f>B41+7</f>
        <v>43163</v>
      </c>
      <c r="C42" s="20">
        <f>D41+G41-H41</f>
        <v>1693.7671913183185</v>
      </c>
      <c r="D42" s="17">
        <f>C42+(C42*0.03)</f>
        <v>1744.5802070578682</v>
      </c>
      <c r="E42" s="17">
        <f>C42/3250</f>
        <v>0.52115913579025186</v>
      </c>
      <c r="F42" s="28">
        <f>(D42-C42)/E42</f>
        <v>97.500000000000185</v>
      </c>
      <c r="G42" s="18"/>
      <c r="H42" s="18"/>
      <c r="I42" s="19">
        <f>E42*50/C42</f>
        <v>1.5384615384615385E-2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43170</v>
      </c>
      <c r="C44" s="20">
        <f>D42+G42-H42</f>
        <v>1744.5802070578682</v>
      </c>
      <c r="D44" s="17">
        <f>C44+(C44*0.03)</f>
        <v>1796.9176132696043</v>
      </c>
      <c r="E44" s="17">
        <f>C44/3250</f>
        <v>0.53679390986395947</v>
      </c>
      <c r="F44" s="28">
        <f>(D44-C44)/E44</f>
        <v>97.500000000000199</v>
      </c>
      <c r="G44" s="18"/>
      <c r="H44" s="18"/>
      <c r="I44" s="19">
        <f>E44*50/C44</f>
        <v>1.5384615384615385E-2</v>
      </c>
      <c r="J44" s="87"/>
    </row>
    <row r="45" spans="1:16">
      <c r="A45" s="105"/>
      <c r="B45" s="81">
        <f>B44+7</f>
        <v>43177</v>
      </c>
      <c r="C45" s="20">
        <f>D44+G44-H44</f>
        <v>1796.9176132696043</v>
      </c>
      <c r="D45" s="17">
        <f>C45+(C45*0.03)</f>
        <v>1850.8251416676924</v>
      </c>
      <c r="E45" s="17">
        <f>C45/3250</f>
        <v>0.55289772715987828</v>
      </c>
      <c r="F45" s="28">
        <f>(D45-C45)/E45</f>
        <v>97.499999999999872</v>
      </c>
      <c r="G45" s="18"/>
      <c r="H45" s="18"/>
      <c r="I45" s="19">
        <f>E45*50/C45</f>
        <v>1.5384615384615385E-2</v>
      </c>
      <c r="J45" s="87"/>
    </row>
    <row r="46" spans="1:16">
      <c r="A46" s="105"/>
      <c r="B46" s="81">
        <f>B45+7</f>
        <v>43184</v>
      </c>
      <c r="C46" s="20">
        <f>D45+G45-H45</f>
        <v>1850.8251416676924</v>
      </c>
      <c r="D46" s="17">
        <f>C46+(C46*0.03)</f>
        <v>1906.3498959177232</v>
      </c>
      <c r="E46" s="17">
        <f>C46/3250</f>
        <v>0.5694846589746746</v>
      </c>
      <c r="F46" s="28">
        <f>(D46-C46)/E46</f>
        <v>97.500000000000071</v>
      </c>
      <c r="G46" s="18"/>
      <c r="H46" s="18"/>
      <c r="I46" s="19">
        <f>E46*50/C46</f>
        <v>1.5384615384615384E-2</v>
      </c>
      <c r="J46" s="87"/>
    </row>
    <row r="47" spans="1:16" ht="13.5" thickBot="1">
      <c r="A47" s="106"/>
      <c r="B47" s="81">
        <f>B46+7</f>
        <v>43191</v>
      </c>
      <c r="C47" s="20">
        <f>D46+G46-H46</f>
        <v>1906.3498959177232</v>
      </c>
      <c r="D47" s="17">
        <f>C47+(C47*0.03)</f>
        <v>1963.5403927952548</v>
      </c>
      <c r="E47" s="17">
        <f>C47/3250</f>
        <v>0.58656919874391478</v>
      </c>
      <c r="F47" s="28">
        <f>(D47-C47)/E47</f>
        <v>97.499999999999815</v>
      </c>
      <c r="G47" s="80"/>
      <c r="H47" s="80">
        <f>(D47-C34)*0.35</f>
        <v>205.22343356985959</v>
      </c>
      <c r="I47" s="19">
        <f>E47*50/C47</f>
        <v>1.5384615384615384E-2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43198</v>
      </c>
      <c r="C49" s="20">
        <f>D47+G47-H47</f>
        <v>1758.3169592253953</v>
      </c>
      <c r="D49" s="17">
        <f>C49+(C49*0.03)</f>
        <v>1811.0664680021571</v>
      </c>
      <c r="E49" s="17">
        <f>C49/3250</f>
        <v>0.54102060283858322</v>
      </c>
      <c r="F49" s="28">
        <f>(D49-C49)/E49</f>
        <v>97.499999999999858</v>
      </c>
      <c r="G49" s="18"/>
      <c r="H49" s="18"/>
      <c r="I49" s="19">
        <f>E49*50/C49</f>
        <v>1.5384615384615385E-2</v>
      </c>
      <c r="J49" s="87"/>
    </row>
    <row r="50" spans="1:16">
      <c r="A50" s="105"/>
      <c r="B50" s="81">
        <f>B49+7</f>
        <v>43205</v>
      </c>
      <c r="C50" s="20">
        <f>D49+G49-H49</f>
        <v>1811.0664680021571</v>
      </c>
      <c r="D50" s="17">
        <f>C50+(C50*0.03)</f>
        <v>1865.3984620422218</v>
      </c>
      <c r="E50" s="17">
        <f>C50/3250</f>
        <v>0.55725122092374069</v>
      </c>
      <c r="F50" s="28">
        <f>(D50-C50)/E50</f>
        <v>97.500000000000014</v>
      </c>
      <c r="G50" s="18"/>
      <c r="H50" s="18"/>
      <c r="I50" s="19">
        <f>E50*50/C50</f>
        <v>1.5384615384615387E-2</v>
      </c>
      <c r="J50" s="87"/>
    </row>
    <row r="51" spans="1:16">
      <c r="A51" s="105"/>
      <c r="B51" s="81">
        <f>B50+7</f>
        <v>43212</v>
      </c>
      <c r="C51" s="20">
        <f>D50+G50-H50</f>
        <v>1865.3984620422218</v>
      </c>
      <c r="D51" s="17">
        <f>C51+(C51*0.03)</f>
        <v>1921.3604159034885</v>
      </c>
      <c r="E51" s="17">
        <f>C51/3250</f>
        <v>0.57396875755145282</v>
      </c>
      <c r="F51" s="28">
        <f>(D51-C51)/E51</f>
        <v>97.500000000000071</v>
      </c>
      <c r="G51" s="18"/>
      <c r="H51" s="18"/>
      <c r="I51" s="19">
        <f>E51*50/C51</f>
        <v>1.5384615384615384E-2</v>
      </c>
      <c r="J51" s="87"/>
    </row>
    <row r="52" spans="1:16" ht="13.5" thickBot="1">
      <c r="A52" s="106"/>
      <c r="B52" s="81">
        <f>B51+7</f>
        <v>43219</v>
      </c>
      <c r="C52" s="20">
        <f>D51+G51-H51</f>
        <v>1921.3604159034885</v>
      </c>
      <c r="D52" s="17">
        <f>C52+(C52*0.03)</f>
        <v>1979.0012283805931</v>
      </c>
      <c r="E52" s="17">
        <f>C52/3250</f>
        <v>0.59118782027799643</v>
      </c>
      <c r="F52" s="28">
        <f>(D52-C52)/E52</f>
        <v>97.499999999999986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43226</v>
      </c>
      <c r="C54" s="20">
        <f>D52+G52-H52</f>
        <v>1979.0012283805931</v>
      </c>
      <c r="D54" s="17">
        <f>C54+(C54*0.03)</f>
        <v>2038.371265232011</v>
      </c>
      <c r="E54" s="17">
        <f>C54/3250</f>
        <v>0.60892345488633637</v>
      </c>
      <c r="F54" s="28">
        <f>(D54-C54)/E54</f>
        <v>97.500000000000014</v>
      </c>
      <c r="G54" s="18"/>
      <c r="H54" s="18"/>
      <c r="I54" s="19">
        <f>E54*50/C54</f>
        <v>1.5384615384615385E-2</v>
      </c>
      <c r="J54" s="87"/>
    </row>
    <row r="55" spans="1:16">
      <c r="A55" s="105"/>
      <c r="B55" s="81">
        <f>B54+7</f>
        <v>43233</v>
      </c>
      <c r="C55" s="20">
        <f>D54+G54-H54</f>
        <v>2038.371265232011</v>
      </c>
      <c r="D55" s="17">
        <f>C55+(C55*0.03)</f>
        <v>2099.5224031889711</v>
      </c>
      <c r="E55" s="17">
        <f>C55/3250</f>
        <v>0.6271911585329264</v>
      </c>
      <c r="F55" s="28">
        <f>(D55-C55)/E55</f>
        <v>97.49999999999973</v>
      </c>
      <c r="G55" s="18"/>
      <c r="H55" s="18"/>
      <c r="I55" s="19">
        <f>E55*50/C55</f>
        <v>1.5384615384615384E-2</v>
      </c>
      <c r="J55" s="87"/>
    </row>
    <row r="56" spans="1:16">
      <c r="A56" s="105"/>
      <c r="B56" s="81">
        <f>B55+7</f>
        <v>43240</v>
      </c>
      <c r="C56" s="20">
        <f>D55+G55-H55</f>
        <v>2099.5224031889711</v>
      </c>
      <c r="D56" s="17">
        <f>C56+(C56*0.03)</f>
        <v>2162.5080752846402</v>
      </c>
      <c r="E56" s="17">
        <f>C56/3250</f>
        <v>0.64600689328891414</v>
      </c>
      <c r="F56" s="28">
        <f>(D56-C56)/E56</f>
        <v>97.499999999999943</v>
      </c>
      <c r="G56" s="18"/>
      <c r="H56" s="18"/>
      <c r="I56" s="19">
        <f>E56*50/C56</f>
        <v>1.5384615384615385E-2</v>
      </c>
      <c r="J56" s="87"/>
    </row>
    <row r="57" spans="1:16" ht="13.5" thickBot="1">
      <c r="A57" s="106"/>
      <c r="B57" s="81">
        <f>B56+7</f>
        <v>43247</v>
      </c>
      <c r="C57" s="20">
        <f>D56+G56-H56</f>
        <v>2162.5080752846402</v>
      </c>
      <c r="D57" s="17">
        <f>C57+(C57*0.03)</f>
        <v>2227.3833175431796</v>
      </c>
      <c r="E57" s="17">
        <f>C57/3250</f>
        <v>0.66538710008758162</v>
      </c>
      <c r="F57" s="28">
        <f>(D57-C57)/E57</f>
        <v>97.500000000000284</v>
      </c>
      <c r="G57" s="80"/>
      <c r="H57" s="80"/>
      <c r="I57" s="19">
        <f>E57*50/C57</f>
        <v>1.5384615384615384E-2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43254</v>
      </c>
      <c r="C59" s="20">
        <f>D57+G57-H57</f>
        <v>2227.3833175431796</v>
      </c>
      <c r="D59" s="17">
        <f>C59+(C59*0.03)</f>
        <v>2294.2048170694752</v>
      </c>
      <c r="E59" s="17">
        <f>C59/3250</f>
        <v>0.68534871309020906</v>
      </c>
      <c r="F59" s="28">
        <f>(D59-C59)/E59</f>
        <v>97.500000000000327</v>
      </c>
      <c r="G59" s="18"/>
      <c r="H59" s="18"/>
      <c r="I59" s="19">
        <f>E59*50/C59</f>
        <v>1.5384615384615382E-2</v>
      </c>
      <c r="J59" s="87"/>
    </row>
    <row r="60" spans="1:16">
      <c r="A60" s="105"/>
      <c r="B60" s="81">
        <f>B59+7</f>
        <v>43261</v>
      </c>
      <c r="C60" s="20">
        <f>D59+G59-H59</f>
        <v>2294.2048170694752</v>
      </c>
      <c r="D60" s="17">
        <f>C60+(C60*0.03)</f>
        <v>2363.0309615815595</v>
      </c>
      <c r="E60" s="17">
        <f>C60/3250</f>
        <v>0.70590917448291546</v>
      </c>
      <c r="F60" s="28">
        <f>(D60-C60)/E60</f>
        <v>97.500000000000043</v>
      </c>
      <c r="G60" s="18"/>
      <c r="H60" s="18"/>
      <c r="I60" s="19">
        <f>E60*50/C60</f>
        <v>1.5384615384615385E-2</v>
      </c>
      <c r="J60" s="87"/>
    </row>
    <row r="61" spans="1:16">
      <c r="A61" s="105"/>
      <c r="B61" s="81">
        <f>B60+7</f>
        <v>43268</v>
      </c>
      <c r="C61" s="20">
        <f>D60+G60-H60</f>
        <v>2363.0309615815595</v>
      </c>
      <c r="D61" s="17">
        <f>C61+(C61*0.03)</f>
        <v>2433.9218904290065</v>
      </c>
      <c r="E61" s="17">
        <f>C61/3250</f>
        <v>0.72708644971740288</v>
      </c>
      <c r="F61" s="28">
        <f>(D61-C61)/E61</f>
        <v>97.500000000000242</v>
      </c>
      <c r="G61" s="18"/>
      <c r="H61" s="18"/>
      <c r="I61" s="19">
        <f>E61*50/C61</f>
        <v>1.5384615384615384E-2</v>
      </c>
      <c r="J61" s="87"/>
    </row>
    <row r="62" spans="1:16" ht="13.5" thickBot="1">
      <c r="A62" s="106"/>
      <c r="B62" s="81">
        <f>B61+7</f>
        <v>43275</v>
      </c>
      <c r="C62" s="20">
        <f>D61+G61-H61</f>
        <v>2433.9218904290065</v>
      </c>
      <c r="D62" s="17">
        <f>C62+(C62*0.03)</f>
        <v>2506.9395471418766</v>
      </c>
      <c r="E62" s="17">
        <f>C62/3250</f>
        <v>0.74889904320892509</v>
      </c>
      <c r="F62" s="28">
        <f>(D62-C62)/E62</f>
        <v>97.499999999999901</v>
      </c>
      <c r="G62" s="80"/>
      <c r="H62" s="80">
        <f>(D62-C49)*0.35</f>
        <v>262.01790577076844</v>
      </c>
      <c r="I62" s="19">
        <f>E62*50/C62</f>
        <v>1.5384615384615385E-2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43282</v>
      </c>
      <c r="C64" s="20">
        <f>D62+G62-H62</f>
        <v>2244.9216413711083</v>
      </c>
      <c r="D64" s="17">
        <f>C64+(C64*0.03)</f>
        <v>2312.2692906122415</v>
      </c>
      <c r="E64" s="17">
        <f>C64/3250</f>
        <v>0.69074512042187952</v>
      </c>
      <c r="F64" s="28">
        <f>(D64-C64)/E64</f>
        <v>97.499999999999986</v>
      </c>
      <c r="G64" s="17"/>
      <c r="H64" s="79"/>
      <c r="I64" s="19">
        <f>E64*50/C64</f>
        <v>1.5384615384615384E-2</v>
      </c>
      <c r="J64" s="87"/>
    </row>
    <row r="65" spans="1:16">
      <c r="A65" s="105"/>
      <c r="B65" s="81">
        <f>B64+7</f>
        <v>43289</v>
      </c>
      <c r="C65" s="20">
        <f>D64+G64-H64</f>
        <v>2312.2692906122415</v>
      </c>
      <c r="D65" s="17">
        <f>C65+(C65*0.03)</f>
        <v>2381.6373693306086</v>
      </c>
      <c r="E65" s="17">
        <f>C65/3250</f>
        <v>0.71146747403453581</v>
      </c>
      <c r="F65" s="28">
        <f>(D65-C65)/E65</f>
        <v>97.499999999999787</v>
      </c>
      <c r="G65" s="17"/>
      <c r="H65" s="79"/>
      <c r="I65" s="19">
        <f>E65*50/C65</f>
        <v>1.5384615384615382E-2</v>
      </c>
      <c r="J65" s="87"/>
    </row>
    <row r="66" spans="1:16">
      <c r="A66" s="105"/>
      <c r="B66" s="81">
        <f>B65+7</f>
        <v>43296</v>
      </c>
      <c r="C66" s="20">
        <f>D65+G65-H65</f>
        <v>2381.6373693306086</v>
      </c>
      <c r="D66" s="17">
        <f>C66+(C66*0.03)</f>
        <v>2453.0864904105269</v>
      </c>
      <c r="E66" s="17">
        <f>C66/3250</f>
        <v>0.7328114982555719</v>
      </c>
      <c r="F66" s="28">
        <f>(D66-C66)/E66</f>
        <v>97.500000000000071</v>
      </c>
      <c r="G66" s="17"/>
      <c r="H66" s="79"/>
      <c r="I66" s="19">
        <f>E66*50/C66</f>
        <v>1.5384615384615385E-2</v>
      </c>
      <c r="J66" s="87"/>
    </row>
    <row r="67" spans="1:16" ht="13.5" thickBot="1">
      <c r="A67" s="106"/>
      <c r="B67" s="81">
        <f>B66+7</f>
        <v>43303</v>
      </c>
      <c r="C67" s="20">
        <f>D66+G66-H66</f>
        <v>2453.0864904105269</v>
      </c>
      <c r="D67" s="17">
        <f>C67+(C67*0.03)</f>
        <v>2526.6790851228429</v>
      </c>
      <c r="E67" s="17">
        <f>C67/3250</f>
        <v>0.75479584320323911</v>
      </c>
      <c r="F67" s="28">
        <f>(D67-C67)/E67</f>
        <v>97.500000000000227</v>
      </c>
      <c r="G67" s="80"/>
      <c r="H67" s="80"/>
      <c r="I67" s="19">
        <f>E67*50/C67</f>
        <v>1.5384615384615385E-2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43310</v>
      </c>
      <c r="C69" s="20">
        <f>D67+G67-H67</f>
        <v>2526.6790851228429</v>
      </c>
      <c r="D69" s="17">
        <f>C69+(C69*0.03)</f>
        <v>2602.479457676528</v>
      </c>
      <c r="E69" s="17">
        <f>C69/3250</f>
        <v>0.77743971849933624</v>
      </c>
      <c r="F69" s="28">
        <f>(D69-C69)/E69</f>
        <v>97.499999999999716</v>
      </c>
      <c r="G69" s="18"/>
      <c r="H69" s="18"/>
      <c r="I69" s="19">
        <f>E69*50/C69</f>
        <v>1.5384615384615385E-2</v>
      </c>
      <c r="J69" s="87"/>
    </row>
    <row r="70" spans="1:16">
      <c r="A70" s="105"/>
      <c r="B70" s="81">
        <f>B69+7</f>
        <v>43317</v>
      </c>
      <c r="C70" s="20">
        <f>D69+G69-H69</f>
        <v>2602.479457676528</v>
      </c>
      <c r="D70" s="17">
        <f>C70+(C70*0.03)</f>
        <v>2680.5538414068237</v>
      </c>
      <c r="E70" s="17">
        <f>C70/3250</f>
        <v>0.80076291005431632</v>
      </c>
      <c r="F70" s="28">
        <f>(D70-C70)/E70</f>
        <v>97.499999999999844</v>
      </c>
      <c r="G70" s="18"/>
      <c r="H70" s="18"/>
      <c r="I70" s="19">
        <f>E70*50/C70</f>
        <v>1.5384615384615384E-2</v>
      </c>
      <c r="J70" s="87"/>
    </row>
    <row r="71" spans="1:16">
      <c r="A71" s="105"/>
      <c r="B71" s="81">
        <f>B70+7</f>
        <v>43324</v>
      </c>
      <c r="C71" s="20">
        <f>D70+G70-H70</f>
        <v>2680.5538414068237</v>
      </c>
      <c r="D71" s="17">
        <f>C71+(C71*0.03)</f>
        <v>2760.9704566490286</v>
      </c>
      <c r="E71" s="17">
        <f>C71/3250</f>
        <v>0.82478579735594582</v>
      </c>
      <c r="F71" s="28">
        <f>(D71-C71)/E71</f>
        <v>97.500000000000213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43331</v>
      </c>
      <c r="C72" s="20">
        <f>D71+G71-H71</f>
        <v>2760.9704566490286</v>
      </c>
      <c r="D72" s="17">
        <f>C72+(C72*0.03)</f>
        <v>2843.7995703484994</v>
      </c>
      <c r="E72" s="17">
        <f>C72/3250</f>
        <v>0.8495293712766242</v>
      </c>
      <c r="F72" s="28">
        <f>(D72-C72)/E72</f>
        <v>97.499999999999915</v>
      </c>
      <c r="G72" s="80"/>
      <c r="H72" s="80"/>
      <c r="I72" s="19">
        <f>E72*50/C72</f>
        <v>1.5384615384615385E-2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43338</v>
      </c>
      <c r="C74" s="20">
        <f>D72+G72-H72</f>
        <v>2843.7995703484994</v>
      </c>
      <c r="D74" s="17">
        <f>C74+(C74*0.03)</f>
        <v>2929.1135574589543</v>
      </c>
      <c r="E74" s="17">
        <f>C74/3250</f>
        <v>0.87501525241492284</v>
      </c>
      <c r="F74" s="28">
        <f>(D74-C74)/E74</f>
        <v>97.499999999999957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43345</v>
      </c>
      <c r="C75" s="20">
        <f>D74+G74-H74</f>
        <v>2929.1135574589543</v>
      </c>
      <c r="D75" s="17">
        <f>C75+(C75*0.03)</f>
        <v>3016.9869641827231</v>
      </c>
      <c r="E75" s="17">
        <f>C75/3250</f>
        <v>0.90126570998737054</v>
      </c>
      <c r="F75" s="28">
        <f>(D75-C75)/E75</f>
        <v>97.500000000000156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43352</v>
      </c>
      <c r="C76" s="20">
        <f>D75+G75-H75</f>
        <v>3016.9869641827231</v>
      </c>
      <c r="D76" s="17">
        <f>C76+(C76*0.03)</f>
        <v>3107.4965731082048</v>
      </c>
      <c r="E76" s="17">
        <f>C76/3250</f>
        <v>0.9283036812869917</v>
      </c>
      <c r="F76" s="28">
        <f>(D76-C76)/E76</f>
        <v>97.499999999999943</v>
      </c>
      <c r="G76" s="18"/>
      <c r="H76" s="18"/>
      <c r="I76" s="19">
        <f>E76*50/C76</f>
        <v>1.5384615384615384E-2</v>
      </c>
      <c r="J76" s="87"/>
    </row>
    <row r="77" spans="1:16" ht="13.5" thickBot="1">
      <c r="A77" s="106"/>
      <c r="B77" s="81">
        <f>B76+7</f>
        <v>43359</v>
      </c>
      <c r="C77" s="20">
        <f>D76+G76-H76</f>
        <v>3107.4965731082048</v>
      </c>
      <c r="D77" s="17">
        <f>C77+(C77*0.03)</f>
        <v>3200.7214703014511</v>
      </c>
      <c r="E77" s="17">
        <f>C77/3250</f>
        <v>0.95615279172560141</v>
      </c>
      <c r="F77" s="28">
        <f>(D77-C77)/E77</f>
        <v>97.500000000000171</v>
      </c>
      <c r="G77" s="80"/>
      <c r="H77" s="80">
        <f>(D77-C64)*0.35</f>
        <v>334.52994012561993</v>
      </c>
      <c r="I77" s="19">
        <f>E77*50/C77</f>
        <v>1.5384615384615384E-2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43366</v>
      </c>
      <c r="C79" s="20">
        <f>D77+G77-H77</f>
        <v>2866.1915301758313</v>
      </c>
      <c r="D79" s="17">
        <f>C79+(C79*0.03)</f>
        <v>2952.1772760811064</v>
      </c>
      <c r="E79" s="17">
        <f>C79/3250</f>
        <v>0.88190508620794805</v>
      </c>
      <c r="F79" s="28">
        <f>(D79-C79)/E79</f>
        <v>97.500000000000128</v>
      </c>
      <c r="G79" s="18"/>
      <c r="H79" s="18"/>
      <c r="I79" s="19">
        <f>E79*50/C79</f>
        <v>1.5384615384615384E-2</v>
      </c>
      <c r="J79" s="87"/>
    </row>
    <row r="80" spans="1:16">
      <c r="A80" s="105"/>
      <c r="B80" s="81">
        <f>B79+7</f>
        <v>43373</v>
      </c>
      <c r="C80" s="20">
        <f>D79+G79-H79</f>
        <v>2952.1772760811064</v>
      </c>
      <c r="D80" s="17">
        <f>C80+(C80*0.03)</f>
        <v>3040.7425943635394</v>
      </c>
      <c r="E80" s="17">
        <f>C80/3250</f>
        <v>0.90836223879418654</v>
      </c>
      <c r="F80" s="28">
        <f>(D80-C80)/E80</f>
        <v>97.499999999999858</v>
      </c>
      <c r="G80" s="18"/>
      <c r="H80" s="18"/>
      <c r="I80" s="19">
        <f>E80*50/C80</f>
        <v>1.5384615384615384E-2</v>
      </c>
      <c r="J80" s="87"/>
    </row>
    <row r="81" spans="1:16">
      <c r="A81" s="105"/>
      <c r="B81" s="81">
        <f>B80+7</f>
        <v>43380</v>
      </c>
      <c r="C81" s="20">
        <f>D80+G80-H80</f>
        <v>3040.7425943635394</v>
      </c>
      <c r="D81" s="17">
        <f>C81+(C81*0.03)</f>
        <v>3131.9648721944454</v>
      </c>
      <c r="E81" s="17">
        <f>C81/3250</f>
        <v>0.93561310595801217</v>
      </c>
      <c r="F81" s="28">
        <f>(D81-C81)/E81</f>
        <v>97.499999999999829</v>
      </c>
      <c r="G81" s="18"/>
      <c r="H81" s="18"/>
      <c r="I81" s="19">
        <f>E81*50/C81</f>
        <v>1.5384615384615385E-2</v>
      </c>
      <c r="J81" s="87"/>
    </row>
    <row r="82" spans="1:16" ht="13.5" thickBot="1">
      <c r="A82" s="106"/>
      <c r="B82" s="81">
        <f>B81+7</f>
        <v>43387</v>
      </c>
      <c r="C82" s="20">
        <f>D81+G81-H81</f>
        <v>3131.9648721944454</v>
      </c>
      <c r="D82" s="17">
        <f>C82+(C82*0.03)</f>
        <v>3225.9238183602788</v>
      </c>
      <c r="E82" s="17">
        <f>C82/3250</f>
        <v>0.9636814991367525</v>
      </c>
      <c r="F82" s="28">
        <f>(D82-C82)/E82</f>
        <v>97.5</v>
      </c>
      <c r="G82" s="80"/>
      <c r="H82" s="80"/>
      <c r="I82" s="19">
        <f>E82*50/C82</f>
        <v>1.5384615384615385E-2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43394</v>
      </c>
      <c r="C84" s="20">
        <f>D82+G82-H82</f>
        <v>3225.9238183602788</v>
      </c>
      <c r="D84" s="17">
        <f>C84+(C84*0.03)</f>
        <v>3322.7015329110873</v>
      </c>
      <c r="E84" s="17">
        <f>C84/3250</f>
        <v>0.99259194411085505</v>
      </c>
      <c r="F84" s="28">
        <f>(D84-C84)/E84</f>
        <v>97.500000000000099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43401</v>
      </c>
      <c r="C85" s="20">
        <f>D84+G84-H84</f>
        <v>3322.7015329110873</v>
      </c>
      <c r="D85" s="17">
        <f>C85+(C85*0.03)</f>
        <v>3422.38257889842</v>
      </c>
      <c r="E85" s="17">
        <f>C85/3250</f>
        <v>1.0223697024341807</v>
      </c>
      <c r="F85" s="28">
        <f>(D85-C85)/E85</f>
        <v>97.500000000000085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5"/>
      <c r="B86" s="81">
        <f>B85+7</f>
        <v>43408</v>
      </c>
      <c r="C86" s="20">
        <f>D85+G85-H85</f>
        <v>3422.38257889842</v>
      </c>
      <c r="D86" s="17">
        <f>C86+(C86*0.03)</f>
        <v>3525.0540562653728</v>
      </c>
      <c r="E86" s="17">
        <f>C86/3250</f>
        <v>1.0530407935072061</v>
      </c>
      <c r="F86" s="28">
        <f>(D86-C86)/E86</f>
        <v>97.500000000000185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43415</v>
      </c>
      <c r="C87" s="20">
        <f>D86+G86-H86</f>
        <v>3525.0540562653728</v>
      </c>
      <c r="D87" s="17">
        <f>C87+(C87*0.03)</f>
        <v>3630.805677953334</v>
      </c>
      <c r="E87" s="17">
        <f>C87/3250</f>
        <v>1.0846320173124224</v>
      </c>
      <c r="F87" s="28">
        <f>(D87-C87)/E87</f>
        <v>97.500000000000043</v>
      </c>
      <c r="G87" s="80"/>
      <c r="H87" s="80"/>
      <c r="I87" s="19">
        <f>E87*50/C87</f>
        <v>1.5384615384615384E-2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43422</v>
      </c>
      <c r="C89" s="20">
        <f>D87+G87-H87</f>
        <v>3630.805677953334</v>
      </c>
      <c r="D89" s="17">
        <f>C89+(C89*0.03)</f>
        <v>3739.7298482919341</v>
      </c>
      <c r="E89" s="17">
        <f>C89/3250</f>
        <v>1.1171709778317951</v>
      </c>
      <c r="F89" s="28">
        <f>(D89-C89)/E89</f>
        <v>97.500000000000071</v>
      </c>
      <c r="G89" s="18"/>
      <c r="H89" s="18"/>
      <c r="I89" s="19">
        <f>E89*50/C89</f>
        <v>1.5384615384615385E-2</v>
      </c>
      <c r="J89" s="87"/>
    </row>
    <row r="90" spans="1:16">
      <c r="A90" s="105"/>
      <c r="B90" s="81">
        <f>B89+7</f>
        <v>43429</v>
      </c>
      <c r="C90" s="20">
        <f>D89+G89-H89</f>
        <v>3739.7298482919341</v>
      </c>
      <c r="D90" s="17">
        <f>C90+(C90*0.03)</f>
        <v>3851.9217437406919</v>
      </c>
      <c r="E90" s="17">
        <f>C90/3250</f>
        <v>1.1506861071667489</v>
      </c>
      <c r="F90" s="28">
        <f>(D90-C90)/E90</f>
        <v>97.499999999999815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43436</v>
      </c>
      <c r="C91" s="20">
        <f>D90+G90-H90</f>
        <v>3851.9217437406919</v>
      </c>
      <c r="D91" s="17">
        <f>C91+(C91*0.03)</f>
        <v>3967.4793960529128</v>
      </c>
      <c r="E91" s="17">
        <f>C91/3250</f>
        <v>1.1852066903817513</v>
      </c>
      <c r="F91" s="28">
        <f>(D91-C91)/E91</f>
        <v>97.500000000000085</v>
      </c>
      <c r="G91" s="18"/>
      <c r="H91" s="18"/>
      <c r="I91" s="19">
        <f>E91*50/C91</f>
        <v>1.5384615384615384E-2</v>
      </c>
      <c r="J91" s="87"/>
    </row>
    <row r="92" spans="1:16" ht="13.5" thickBot="1">
      <c r="A92" s="106"/>
      <c r="B92" s="81">
        <f>B91+7</f>
        <v>43443</v>
      </c>
      <c r="C92" s="20">
        <f>D91+G91-H91</f>
        <v>3967.4793960529128</v>
      </c>
      <c r="D92" s="17">
        <f>C92+(C92*0.03)</f>
        <v>4086.5037779345002</v>
      </c>
      <c r="E92" s="17">
        <f>C92/3250</f>
        <v>1.220762891093204</v>
      </c>
      <c r="F92" s="28">
        <f>(D92-C92)/E92</f>
        <v>97.500000000000085</v>
      </c>
      <c r="G92" s="80"/>
      <c r="H92" s="80">
        <f>(D92-C79)*0.35</f>
        <v>427.1092867155341</v>
      </c>
      <c r="I92" s="19">
        <f>E92*50/C92</f>
        <v>1.5384615384615385E-2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43450</v>
      </c>
      <c r="C94" s="20">
        <f>D92+G92-H92</f>
        <v>3659.3944912189663</v>
      </c>
      <c r="D94" s="17">
        <f>C94+(C94*0.03)</f>
        <v>3769.1763259555355</v>
      </c>
      <c r="E94" s="17">
        <f>C94/3250</f>
        <v>1.1259675357596819</v>
      </c>
      <c r="F94" s="28">
        <f>(D94-C94)/E94</f>
        <v>97.500000000000171</v>
      </c>
      <c r="G94" s="17"/>
      <c r="H94" s="18"/>
      <c r="I94" s="19">
        <f>E94*50/C94</f>
        <v>1.5384615384615384E-2</v>
      </c>
      <c r="J94" s="87"/>
    </row>
    <row r="95" spans="1:16">
      <c r="A95" s="105"/>
      <c r="B95" s="81">
        <f>B94+7</f>
        <v>43457</v>
      </c>
      <c r="C95" s="20">
        <f>D94+G94-H94</f>
        <v>3769.1763259555355</v>
      </c>
      <c r="D95" s="17">
        <f>C95+(C95*0.03)</f>
        <v>3882.2516157342016</v>
      </c>
      <c r="E95" s="17">
        <f>C95/3250</f>
        <v>1.1597465618324725</v>
      </c>
      <c r="F95" s="28">
        <f>(D95-C95)/E95</f>
        <v>97.499999999999986</v>
      </c>
      <c r="G95" s="17"/>
      <c r="H95" s="18"/>
      <c r="I95" s="19">
        <f>E95*50/C95</f>
        <v>1.5384615384615385E-2</v>
      </c>
      <c r="J95" s="87"/>
    </row>
    <row r="96" spans="1:16">
      <c r="A96" s="105"/>
      <c r="B96" s="81">
        <f>B95+7</f>
        <v>43464</v>
      </c>
      <c r="C96" s="20">
        <f>D95+G95-H95</f>
        <v>3882.2516157342016</v>
      </c>
      <c r="D96" s="17">
        <f>C96+(C96*0.03)</f>
        <v>3998.7191642062276</v>
      </c>
      <c r="E96" s="17">
        <f>C96/3250</f>
        <v>1.1945389586874466</v>
      </c>
      <c r="F96" s="28">
        <f>(D96-C96)/E96</f>
        <v>97.499999999999972</v>
      </c>
      <c r="G96" s="17"/>
      <c r="H96" s="18"/>
      <c r="I96" s="19">
        <f>E96*50/C96</f>
        <v>1.5384615384615385E-2</v>
      </c>
      <c r="J96" s="87"/>
    </row>
    <row r="97" spans="1:16" ht="13.5" thickBot="1">
      <c r="A97" s="106"/>
      <c r="B97" s="81">
        <f>B96+7</f>
        <v>43471</v>
      </c>
      <c r="C97" s="20">
        <f>D96+G96-H96</f>
        <v>3998.7191642062276</v>
      </c>
      <c r="D97" s="17">
        <f>C97+(C97*0.03)</f>
        <v>4118.6807391324146</v>
      </c>
      <c r="E97" s="17">
        <f>C97/3250</f>
        <v>1.2303751274480701</v>
      </c>
      <c r="F97" s="28">
        <f>(D97-C97)/E97</f>
        <v>97.500000000000171</v>
      </c>
      <c r="G97" s="80"/>
      <c r="H97" s="80"/>
      <c r="I97" s="19">
        <f>E97*50/C97</f>
        <v>1.5384615384615385E-2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43478</v>
      </c>
      <c r="C99" s="20">
        <f>D97+G97-H97</f>
        <v>4118.6807391324146</v>
      </c>
      <c r="D99" s="17">
        <f>C99+(C99*0.03)</f>
        <v>4242.2411613063869</v>
      </c>
      <c r="E99" s="17">
        <f>C99/3250</f>
        <v>1.2672863812715123</v>
      </c>
      <c r="F99" s="28">
        <f>(D99-C99)/E99</f>
        <v>97.499999999999844</v>
      </c>
      <c r="G99" s="18"/>
      <c r="H99" s="18"/>
      <c r="I99" s="19">
        <f>E99*50/C99</f>
        <v>1.5384615384615385E-2</v>
      </c>
      <c r="J99" s="87"/>
    </row>
    <row r="100" spans="1:16">
      <c r="A100" s="105"/>
      <c r="B100" s="81">
        <f>B99+7</f>
        <v>43485</v>
      </c>
      <c r="C100" s="20">
        <f>D99+G99-H99</f>
        <v>4242.2411613063869</v>
      </c>
      <c r="D100" s="17">
        <f>C100+(C100*0.03)</f>
        <v>4369.5083961455784</v>
      </c>
      <c r="E100" s="17">
        <f>C100/3250</f>
        <v>1.3053049727096575</v>
      </c>
      <c r="F100" s="28">
        <f>(D100-C100)/E100</f>
        <v>97.499999999999986</v>
      </c>
      <c r="G100" s="18"/>
      <c r="H100" s="18"/>
      <c r="I100" s="19">
        <f>E100*50/C100</f>
        <v>1.5384615384615385E-2</v>
      </c>
      <c r="J100" s="87"/>
    </row>
    <row r="101" spans="1:16">
      <c r="A101" s="105"/>
      <c r="B101" s="81">
        <f>B100+7</f>
        <v>43492</v>
      </c>
      <c r="C101" s="20">
        <f>D100+G100-H100</f>
        <v>4369.5083961455784</v>
      </c>
      <c r="D101" s="17">
        <f>C101+(C101*0.03)</f>
        <v>4500.5936480299461</v>
      </c>
      <c r="E101" s="17">
        <f>C101/3250</f>
        <v>1.3444641218909472</v>
      </c>
      <c r="F101" s="28">
        <f>(D101-C101)/E101</f>
        <v>97.500000000000185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43499</v>
      </c>
      <c r="C102" s="20">
        <f>D101+G101-H101</f>
        <v>4500.5936480299461</v>
      </c>
      <c r="D102" s="17">
        <f>C102+(C102*0.03)</f>
        <v>4635.6114574708445</v>
      </c>
      <c r="E102" s="17">
        <f>C102/3250</f>
        <v>1.3847980455476756</v>
      </c>
      <c r="F102" s="28">
        <f>(D102-C102)/E102</f>
        <v>97.500000000000028</v>
      </c>
      <c r="G102" s="80"/>
      <c r="H102" s="80"/>
      <c r="I102" s="19">
        <f>E102*50/C102</f>
        <v>1.5384615384615382E-2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43506</v>
      </c>
      <c r="C104" s="20">
        <f>D102+G102-H102</f>
        <v>4635.6114574708445</v>
      </c>
      <c r="D104" s="17">
        <f>C104+(C104*0.03)</f>
        <v>4774.6798011949695</v>
      </c>
      <c r="E104" s="17">
        <f>C104/3250</f>
        <v>1.4263419869141061</v>
      </c>
      <c r="F104" s="28">
        <f>(D104-C104)/E104</f>
        <v>97.499999999999787</v>
      </c>
      <c r="G104" s="18"/>
      <c r="H104" s="18"/>
      <c r="I104" s="19">
        <f>E104*50/C104</f>
        <v>1.5384615384615385E-2</v>
      </c>
      <c r="J104" s="87"/>
    </row>
    <row r="105" spans="1:16">
      <c r="A105" s="105"/>
      <c r="B105" s="81">
        <f>B104+7</f>
        <v>43513</v>
      </c>
      <c r="C105" s="20">
        <f>D104+G104-H104</f>
        <v>4774.6798011949695</v>
      </c>
      <c r="D105" s="17">
        <f>C105+(C105*0.03)</f>
        <v>4917.9201952308185</v>
      </c>
      <c r="E105" s="17">
        <f>C105/3250</f>
        <v>1.4691322465215291</v>
      </c>
      <c r="F105" s="28">
        <f>(D105-C105)/E105</f>
        <v>97.499999999999957</v>
      </c>
      <c r="G105" s="18"/>
      <c r="H105" s="18"/>
      <c r="I105" s="19">
        <f>E105*50/C105</f>
        <v>1.5384615384615384E-2</v>
      </c>
      <c r="J105" s="87"/>
    </row>
    <row r="106" spans="1:16">
      <c r="A106" s="105"/>
      <c r="B106" s="81">
        <f>B105+7</f>
        <v>43520</v>
      </c>
      <c r="C106" s="20">
        <f>D105+G105-H105</f>
        <v>4917.9201952308185</v>
      </c>
      <c r="D106" s="17">
        <f>C106+(C106*0.03)</f>
        <v>5065.4578010877431</v>
      </c>
      <c r="E106" s="17">
        <f>C106/3250</f>
        <v>1.5132062139171749</v>
      </c>
      <c r="F106" s="28">
        <f>(D106-C106)/E106</f>
        <v>97.499999999999986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6"/>
      <c r="B107" s="81">
        <f>B106+7</f>
        <v>43527</v>
      </c>
      <c r="C107" s="20">
        <f>D106+G106-H106</f>
        <v>5065.4578010877431</v>
      </c>
      <c r="D107" s="17">
        <f>C107+(C107*0.03)</f>
        <v>5217.4215351203757</v>
      </c>
      <c r="E107" s="17">
        <f>C107/3250</f>
        <v>1.5586024003346901</v>
      </c>
      <c r="F107" s="28">
        <f>(D107-C107)/E107</f>
        <v>97.500000000000199</v>
      </c>
      <c r="G107" s="80"/>
      <c r="H107" s="80">
        <f>(D107-C94)*0.35</f>
        <v>545.30946536549322</v>
      </c>
      <c r="I107" s="19">
        <f>E107*50/C107</f>
        <v>1.5384615384615384E-2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43534</v>
      </c>
      <c r="C109" s="20">
        <f>D107+G107-H107</f>
        <v>4672.1120697548822</v>
      </c>
      <c r="D109" s="17">
        <f>C109+(C109*0.03)</f>
        <v>4812.275431847529</v>
      </c>
      <c r="E109" s="17">
        <f>C109/3250</f>
        <v>1.4375729445399636</v>
      </c>
      <c r="F109" s="28">
        <f>(D109-C109)/E109</f>
        <v>97.500000000000256</v>
      </c>
      <c r="G109" s="18"/>
      <c r="H109" s="18"/>
      <c r="I109" s="19">
        <f>E109*50/C109</f>
        <v>1.5384615384615384E-2</v>
      </c>
      <c r="J109" s="87"/>
    </row>
    <row r="110" spans="1:16">
      <c r="A110" s="105"/>
      <c r="B110" s="81">
        <f>B109+7</f>
        <v>43541</v>
      </c>
      <c r="C110" s="20">
        <f>D109+G109-H109</f>
        <v>4812.275431847529</v>
      </c>
      <c r="D110" s="17">
        <f>C110+(C110*0.03)</f>
        <v>4956.643694802955</v>
      </c>
      <c r="E110" s="17">
        <f>C110/3250</f>
        <v>1.4807001328761629</v>
      </c>
      <c r="F110" s="28">
        <f>(D110-C110)/E110</f>
        <v>97.500000000000057</v>
      </c>
      <c r="G110" s="18"/>
      <c r="H110" s="18"/>
      <c r="I110" s="19">
        <f>E110*50/C110</f>
        <v>1.5384615384615385E-2</v>
      </c>
      <c r="J110" s="87"/>
    </row>
    <row r="111" spans="1:16">
      <c r="A111" s="105"/>
      <c r="B111" s="81">
        <f>B110+7</f>
        <v>43548</v>
      </c>
      <c r="C111" s="20">
        <f>D110+G110-H110</f>
        <v>4956.643694802955</v>
      </c>
      <c r="D111" s="17">
        <f>C111+(C111*0.03)</f>
        <v>5105.3430056470434</v>
      </c>
      <c r="E111" s="17">
        <f>C111/3250</f>
        <v>1.5251211368624478</v>
      </c>
      <c r="F111" s="28">
        <f>(D111-C111)/E111</f>
        <v>97.499999999999801</v>
      </c>
      <c r="G111" s="18"/>
      <c r="H111" s="18"/>
      <c r="I111" s="19">
        <f>E111*50/C111</f>
        <v>1.5384615384615387E-2</v>
      </c>
      <c r="J111" s="87"/>
    </row>
    <row r="112" spans="1:16" ht="13.5" thickBot="1">
      <c r="A112" s="106"/>
      <c r="B112" s="81">
        <f>B111+7</f>
        <v>43555</v>
      </c>
      <c r="C112" s="20">
        <f>D111+G111-H111</f>
        <v>5105.3430056470434</v>
      </c>
      <c r="D112" s="17">
        <f>C112+(C112*0.03)</f>
        <v>5258.5032958164547</v>
      </c>
      <c r="E112" s="17">
        <f>C112/3250</f>
        <v>1.5708747709683211</v>
      </c>
      <c r="F112" s="28">
        <f>(D112-C112)/E112</f>
        <v>97.500000000000057</v>
      </c>
      <c r="G112" s="80"/>
      <c r="H112" s="80"/>
      <c r="I112" s="19">
        <f>E112*50/C112</f>
        <v>1.5384615384615385E-2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43562</v>
      </c>
      <c r="C114" s="20">
        <f>D112+G112-H112</f>
        <v>5258.5032958164547</v>
      </c>
      <c r="D114" s="17">
        <f>C114+(C114*0.03)</f>
        <v>5416.2583946909481</v>
      </c>
      <c r="E114" s="17">
        <f>C114/3250</f>
        <v>1.6180010140973706</v>
      </c>
      <c r="F114" s="28">
        <f>(D114-C114)/E114</f>
        <v>97.499999999999815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43569</v>
      </c>
      <c r="C115" s="20">
        <f>D114+G114-H114</f>
        <v>5416.2583946909481</v>
      </c>
      <c r="D115" s="17">
        <f>C115+(C115*0.03)</f>
        <v>5578.7461465316765</v>
      </c>
      <c r="E115" s="17">
        <f>C115/3250</f>
        <v>1.6665410445202917</v>
      </c>
      <c r="F115" s="28">
        <f>(D115-C115)/E115</f>
        <v>97.499999999999957</v>
      </c>
      <c r="G115" s="18"/>
      <c r="H115" s="18"/>
      <c r="I115" s="19">
        <f>E115*50/C115</f>
        <v>1.5384615384615385E-2</v>
      </c>
      <c r="J115" s="87"/>
    </row>
    <row r="116" spans="1:16">
      <c r="A116" s="105"/>
      <c r="B116" s="81">
        <f>B115+7</f>
        <v>43576</v>
      </c>
      <c r="C116" s="20">
        <f>D115+G115-H115</f>
        <v>5578.7461465316765</v>
      </c>
      <c r="D116" s="17">
        <f>C116+(C116*0.03)</f>
        <v>5746.1085309276268</v>
      </c>
      <c r="E116" s="17">
        <f>C116/3250</f>
        <v>1.7165372758559005</v>
      </c>
      <c r="F116" s="28">
        <f>(D116-C116)/E116</f>
        <v>97.500000000000028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6"/>
      <c r="B117" s="81">
        <f>B116+7</f>
        <v>43583</v>
      </c>
      <c r="C117" s="20">
        <f>D116+G116-H116</f>
        <v>5746.1085309276268</v>
      </c>
      <c r="D117" s="17">
        <f>C117+(C117*0.03)</f>
        <v>5918.4917868554558</v>
      </c>
      <c r="E117" s="17">
        <f>C117/3250</f>
        <v>1.7680333941315776</v>
      </c>
      <c r="F117" s="28">
        <f>(D117-C117)/E117</f>
        <v>97.500000000000071</v>
      </c>
      <c r="G117" s="80"/>
      <c r="H117" s="80"/>
      <c r="I117" s="19">
        <f>E117*50/C117</f>
        <v>1.5384615384615384E-2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43590</v>
      </c>
      <c r="C119" s="20">
        <f>D117+G117-H117</f>
        <v>5918.4917868554558</v>
      </c>
      <c r="D119" s="17">
        <f>C119+(C119*0.03)</f>
        <v>6096.0465404611195</v>
      </c>
      <c r="E119" s="17">
        <f>C119/3250</f>
        <v>1.8210743959555249</v>
      </c>
      <c r="F119" s="28">
        <f>(D119-C119)/E119</f>
        <v>97.500000000000057</v>
      </c>
      <c r="G119" s="18"/>
      <c r="H119" s="18"/>
      <c r="I119" s="19">
        <f>E119*50/C119</f>
        <v>1.5384615384615384E-2</v>
      </c>
      <c r="J119" s="87"/>
    </row>
    <row r="120" spans="1:16">
      <c r="A120" s="105"/>
      <c r="B120" s="81">
        <f>B119+7</f>
        <v>43597</v>
      </c>
      <c r="C120" s="20">
        <f>D119+G119-H119</f>
        <v>6096.0465404611195</v>
      </c>
      <c r="D120" s="17">
        <f>C120+(C120*0.03)</f>
        <v>6278.9279366749533</v>
      </c>
      <c r="E120" s="17">
        <f>C120/3250</f>
        <v>1.8757066278341907</v>
      </c>
      <c r="F120" s="28">
        <f>(D120-C120)/E120</f>
        <v>97.500000000000099</v>
      </c>
      <c r="G120" s="18"/>
      <c r="H120" s="18"/>
      <c r="I120" s="19">
        <f>E120*50/C120</f>
        <v>1.5384615384615385E-2</v>
      </c>
      <c r="J120" s="87"/>
    </row>
    <row r="121" spans="1:16">
      <c r="A121" s="105"/>
      <c r="B121" s="81">
        <f>B120+7</f>
        <v>43604</v>
      </c>
      <c r="C121" s="20">
        <f>D120+G120-H120</f>
        <v>6278.9279366749533</v>
      </c>
      <c r="D121" s="17">
        <f>C121+(C121*0.03)</f>
        <v>6467.2957747752016</v>
      </c>
      <c r="E121" s="17">
        <f>C121/3250</f>
        <v>1.9319778266692165</v>
      </c>
      <c r="F121" s="28">
        <f>(D121-C121)/E121</f>
        <v>97.499999999999829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6"/>
      <c r="B122" s="81">
        <f>B121+7</f>
        <v>43611</v>
      </c>
      <c r="C122" s="20">
        <f>D121+G121-H121</f>
        <v>6467.2957747752016</v>
      </c>
      <c r="D122" s="17">
        <f>C122+(C122*0.03)</f>
        <v>6661.3146480184578</v>
      </c>
      <c r="E122" s="17">
        <f>C122/3250</f>
        <v>1.9899371614692929</v>
      </c>
      <c r="F122" s="28">
        <f>(D122-C122)/E122</f>
        <v>97.500000000000057</v>
      </c>
      <c r="G122" s="80"/>
      <c r="H122" s="80">
        <f>(D122-C109)*0.35</f>
        <v>696.22090239225145</v>
      </c>
      <c r="I122" s="19">
        <f>E122*50/C122</f>
        <v>1.5384615384615385E-2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43618</v>
      </c>
      <c r="C124" s="20">
        <f>D122+G122-H122</f>
        <v>5965.0937456262063</v>
      </c>
      <c r="D124" s="17">
        <f>C124+(C124*0.03)</f>
        <v>6144.0465579949923</v>
      </c>
      <c r="E124" s="17">
        <f>C124/3250</f>
        <v>1.8354134601926788</v>
      </c>
      <c r="F124" s="28">
        <f>(D124-C124)/E124</f>
        <v>97.499999999999901</v>
      </c>
      <c r="G124" s="17"/>
      <c r="H124" s="18"/>
      <c r="I124" s="19">
        <f>E124*50/C124</f>
        <v>1.5384615384615384E-2</v>
      </c>
      <c r="J124" s="87"/>
    </row>
    <row r="125" spans="1:16">
      <c r="A125" s="105"/>
      <c r="B125" s="81">
        <f>B124+7</f>
        <v>43625</v>
      </c>
      <c r="C125" s="20">
        <f>D124+G124-H124</f>
        <v>6144.0465579949923</v>
      </c>
      <c r="D125" s="17">
        <f>C125+(C125*0.03)</f>
        <v>6328.367954734842</v>
      </c>
      <c r="E125" s="17">
        <f>C125/3250</f>
        <v>1.8904758639984591</v>
      </c>
      <c r="F125" s="28">
        <f>(D125-C125)/E125</f>
        <v>97.499999999999943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5"/>
      <c r="B126" s="81">
        <f>B125+7</f>
        <v>43632</v>
      </c>
      <c r="C126" s="20">
        <f>D125+G125-H125</f>
        <v>6328.367954734842</v>
      </c>
      <c r="D126" s="17">
        <f>C126+(C126*0.03)</f>
        <v>6518.2189933768868</v>
      </c>
      <c r="E126" s="17">
        <f>C126/3250</f>
        <v>1.9471901399184128</v>
      </c>
      <c r="F126" s="28">
        <f>(D126-C126)/E126</f>
        <v>97.499999999999787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6"/>
      <c r="B127" s="81">
        <f>B126+7</f>
        <v>43639</v>
      </c>
      <c r="C127" s="20">
        <f>D126+G126-H126</f>
        <v>6518.2189933768868</v>
      </c>
      <c r="D127" s="17">
        <f>C127+(C127*0.03)</f>
        <v>6713.7655631781936</v>
      </c>
      <c r="E127" s="17">
        <f>C127/3250</f>
        <v>2.0056058441159652</v>
      </c>
      <c r="F127" s="28">
        <f>(D127-C127)/E127</f>
        <v>97.500000000000071</v>
      </c>
      <c r="G127" s="80"/>
      <c r="H127" s="80"/>
      <c r="I127" s="19">
        <f>E127*50/C127</f>
        <v>1.5384615384615385E-2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43646</v>
      </c>
      <c r="C129" s="20">
        <f>D127+G127-H127</f>
        <v>6713.7655631781936</v>
      </c>
      <c r="D129" s="17">
        <f>C129+(C129*0.03)</f>
        <v>6915.1785300735392</v>
      </c>
      <c r="E129" s="17">
        <f>C129/3250</f>
        <v>2.0657740194394441</v>
      </c>
      <c r="F129" s="28">
        <f>(D129-C129)/E129</f>
        <v>97.499999999999886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43653</v>
      </c>
      <c r="C130" s="20">
        <f>D129+G129-H129</f>
        <v>6915.1785300735392</v>
      </c>
      <c r="D130" s="17">
        <f>C130+(C130*0.03)</f>
        <v>7122.6338859757452</v>
      </c>
      <c r="E130" s="17">
        <f>C130/3250</f>
        <v>2.1277472400226274</v>
      </c>
      <c r="F130" s="28">
        <f>(D130-C130)/E130</f>
        <v>97.499999999999957</v>
      </c>
      <c r="G130" s="18"/>
      <c r="H130" s="18"/>
      <c r="I130" s="19">
        <f>E130*50/C130</f>
        <v>1.5384615384615384E-2</v>
      </c>
      <c r="J130" s="87"/>
    </row>
    <row r="131" spans="1:16">
      <c r="A131" s="105"/>
      <c r="B131" s="81">
        <f>B130+7</f>
        <v>43660</v>
      </c>
      <c r="C131" s="20">
        <f>D130+G130-H130</f>
        <v>7122.6338859757452</v>
      </c>
      <c r="D131" s="17">
        <f>C131+(C131*0.03)</f>
        <v>7336.3129025550179</v>
      </c>
      <c r="E131" s="17">
        <f>C131/3250</f>
        <v>2.1915796572233064</v>
      </c>
      <c r="F131" s="28">
        <f>(D131-C131)/E131</f>
        <v>97.500000000000142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43667</v>
      </c>
      <c r="C132" s="20">
        <f>D131+G131-H131</f>
        <v>7336.3129025550179</v>
      </c>
      <c r="D132" s="17">
        <f>C132+(C132*0.03)</f>
        <v>7556.4022896316683</v>
      </c>
      <c r="E132" s="17">
        <f>C132/3250</f>
        <v>2.2573270469400053</v>
      </c>
      <c r="F132" s="28">
        <f>(D132-C132)/E132</f>
        <v>97.499999999999943</v>
      </c>
      <c r="G132" s="80"/>
      <c r="H132" s="80"/>
      <c r="I132" s="19">
        <f>E132*50/C132</f>
        <v>1.5384615384615382E-2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43674</v>
      </c>
      <c r="C134" s="20">
        <f>D132+G132-H132</f>
        <v>7556.4022896316683</v>
      </c>
      <c r="D134" s="17">
        <f>C134+(C134*0.03)</f>
        <v>7783.0943583206181</v>
      </c>
      <c r="E134" s="17">
        <f>C134/3250</f>
        <v>2.3250468583482058</v>
      </c>
      <c r="F134" s="28">
        <f>(D134-C134)/E134</f>
        <v>97.499999999999886</v>
      </c>
      <c r="G134" s="18"/>
      <c r="H134" s="18"/>
      <c r="I134" s="19">
        <f>E134*50/C134</f>
        <v>1.5384615384615385E-2</v>
      </c>
      <c r="J134" s="87"/>
    </row>
    <row r="135" spans="1:16">
      <c r="A135" s="105"/>
      <c r="B135" s="81">
        <f>B134+7</f>
        <v>43681</v>
      </c>
      <c r="C135" s="20">
        <f>D134+G134-H134</f>
        <v>7783.0943583206181</v>
      </c>
      <c r="D135" s="17">
        <f>C135+(C135*0.03)</f>
        <v>8016.5871890702365</v>
      </c>
      <c r="E135" s="17">
        <f>C135/3250</f>
        <v>2.3947982640986516</v>
      </c>
      <c r="F135" s="28">
        <f>(D135-C135)/E135</f>
        <v>97.499999999999943</v>
      </c>
      <c r="G135" s="18"/>
      <c r="H135" s="18"/>
      <c r="I135" s="19">
        <f>E135*50/C135</f>
        <v>1.5384615384615384E-2</v>
      </c>
      <c r="J135" s="87"/>
    </row>
    <row r="136" spans="1:16">
      <c r="A136" s="105"/>
      <c r="B136" s="81">
        <f>B135+7</f>
        <v>43688</v>
      </c>
      <c r="C136" s="20">
        <f>D135+G135-H135</f>
        <v>8016.5871890702365</v>
      </c>
      <c r="D136" s="17">
        <f>C136+(C136*0.03)</f>
        <v>8257.0848047423442</v>
      </c>
      <c r="E136" s="17">
        <f>C136/3250</f>
        <v>2.4666422120216112</v>
      </c>
      <c r="F136" s="28">
        <f>(D136-C136)/E136</f>
        <v>97.500000000000256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6"/>
      <c r="B137" s="81">
        <f>B136+7</f>
        <v>43695</v>
      </c>
      <c r="C137" s="20">
        <f>D136+G136-H136</f>
        <v>8257.0848047423442</v>
      </c>
      <c r="D137" s="17">
        <f>C137+(C137*0.03)</f>
        <v>8504.7973488846146</v>
      </c>
      <c r="E137" s="17">
        <f>C137/3250</f>
        <v>2.54064147838226</v>
      </c>
      <c r="F137" s="28">
        <f>(D137-C137)/E137</f>
        <v>97.500000000000028</v>
      </c>
      <c r="G137" s="80"/>
      <c r="H137" s="80">
        <f>(D137-C124)*0.35</f>
        <v>888.8962611404429</v>
      </c>
      <c r="I137" s="19">
        <f>E137*50/C137</f>
        <v>1.5384615384615387E-2</v>
      </c>
      <c r="J137" s="87"/>
      <c r="K137" s="109" t="s">
        <v>46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43702</v>
      </c>
      <c r="C139" s="20">
        <f>D137+G137-H137</f>
        <v>7615.9010877441715</v>
      </c>
      <c r="D139" s="17">
        <f>C139+(C139*0.03)</f>
        <v>7844.3781203764966</v>
      </c>
      <c r="E139" s="17">
        <f>C139/3250</f>
        <v>2.3433541808443605</v>
      </c>
      <c r="F139" s="28">
        <f>(D139-C139)/E139</f>
        <v>97.499999999999957</v>
      </c>
      <c r="G139" s="18"/>
      <c r="H139" s="18"/>
      <c r="I139" s="19">
        <f>E139*50/C139</f>
        <v>1.5384615384615384E-2</v>
      </c>
      <c r="J139" s="87"/>
    </row>
    <row r="140" spans="1:16">
      <c r="A140" s="105"/>
      <c r="B140" s="81">
        <f>B139+7</f>
        <v>43709</v>
      </c>
      <c r="C140" s="20">
        <f>D139+G139-H139</f>
        <v>7844.3781203764966</v>
      </c>
      <c r="D140" s="17">
        <f>C140+(C140*0.03)</f>
        <v>8079.7094639877914</v>
      </c>
      <c r="E140" s="17">
        <f>C140/3250</f>
        <v>2.4136548062696912</v>
      </c>
      <c r="F140" s="28">
        <f>(D140-C140)/E140</f>
        <v>97.499999999999986</v>
      </c>
      <c r="G140" s="18"/>
      <c r="H140" s="18"/>
      <c r="I140" s="19">
        <f>E140*50/C140</f>
        <v>1.5384615384615384E-2</v>
      </c>
      <c r="J140" s="87"/>
    </row>
    <row r="141" spans="1:16">
      <c r="A141" s="105"/>
      <c r="B141" s="81">
        <f>B140+7</f>
        <v>43716</v>
      </c>
      <c r="C141" s="20">
        <f>D140+G140-H140</f>
        <v>8079.7094639877914</v>
      </c>
      <c r="D141" s="17">
        <f>C141+(C141*0.03)</f>
        <v>8322.1007479074251</v>
      </c>
      <c r="E141" s="17">
        <f>C141/3250</f>
        <v>2.486064450457782</v>
      </c>
      <c r="F141" s="28">
        <f>(D141-C141)/E141</f>
        <v>97.499999999999972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43723</v>
      </c>
      <c r="C142" s="20">
        <f>D141+G141-H141</f>
        <v>8322.1007479074251</v>
      </c>
      <c r="D142" s="17">
        <f>C142+(C142*0.03)</f>
        <v>8571.7637703446471</v>
      </c>
      <c r="E142" s="17">
        <f>C142/3250</f>
        <v>2.5606463839715152</v>
      </c>
      <c r="F142" s="28">
        <f>(D142-C142)/E142</f>
        <v>97.49999999999973</v>
      </c>
      <c r="G142" s="80"/>
      <c r="H142" s="80"/>
      <c r="I142" s="19">
        <f>E142*50/C142</f>
        <v>1.5384615384615382E-2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43730</v>
      </c>
      <c r="C144" s="20">
        <f>D142+G142-H142</f>
        <v>8571.7637703446471</v>
      </c>
      <c r="D144" s="17">
        <f>C144+(C144*0.03)</f>
        <v>8828.9166834549869</v>
      </c>
      <c r="E144" s="17">
        <f>C144/3250</f>
        <v>2.6374657754906607</v>
      </c>
      <c r="F144" s="28">
        <f>(D144-C144)/E144</f>
        <v>97.500000000000142</v>
      </c>
      <c r="G144" s="18"/>
      <c r="H144" s="18"/>
      <c r="I144" s="19">
        <f>E144*50/C144</f>
        <v>1.5384615384615384E-2</v>
      </c>
      <c r="J144" s="87"/>
    </row>
    <row r="145" spans="1:16">
      <c r="A145" s="105"/>
      <c r="B145" s="81">
        <f>B144+7</f>
        <v>43737</v>
      </c>
      <c r="C145" s="20">
        <f>D144+G144-H144</f>
        <v>8828.9166834549869</v>
      </c>
      <c r="D145" s="17">
        <f>C145+(C145*0.03)</f>
        <v>9093.7841839586363</v>
      </c>
      <c r="E145" s="17">
        <f>C145/3250</f>
        <v>2.7165897487553807</v>
      </c>
      <c r="F145" s="28">
        <f>(D145-C145)/E145</f>
        <v>97.499999999999901</v>
      </c>
      <c r="G145" s="18"/>
      <c r="H145" s="18"/>
      <c r="I145" s="19">
        <f>E145*50/C145</f>
        <v>1.5384615384615387E-2</v>
      </c>
      <c r="J145" s="87"/>
    </row>
    <row r="146" spans="1:16">
      <c r="A146" s="105"/>
      <c r="B146" s="81">
        <f>B145+7</f>
        <v>43744</v>
      </c>
      <c r="C146" s="20">
        <f>D145+G145-H145</f>
        <v>9093.7841839586363</v>
      </c>
      <c r="D146" s="17">
        <f>C146+(C146*0.03)</f>
        <v>9366.5977094773953</v>
      </c>
      <c r="E146" s="17">
        <f>C146/3250</f>
        <v>2.7980874412180419</v>
      </c>
      <c r="F146" s="28">
        <f>(D146-C146)/E146</f>
        <v>97.499999999999957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6"/>
      <c r="B147" s="81">
        <f>B146+7</f>
        <v>43751</v>
      </c>
      <c r="C147" s="20">
        <f>D146+G146-H146</f>
        <v>9366.5977094773953</v>
      </c>
      <c r="D147" s="17">
        <f>C147+(C147*0.03)</f>
        <v>9647.5956407617177</v>
      </c>
      <c r="E147" s="17">
        <f>C147/3250</f>
        <v>2.8820300644545833</v>
      </c>
      <c r="F147" s="28">
        <f>(D147-C147)/E147</f>
        <v>97.500000000000213</v>
      </c>
      <c r="G147" s="80"/>
      <c r="H147" s="80"/>
      <c r="I147" s="19">
        <f>E147*50/C147</f>
        <v>1.5384615384615387E-2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43758</v>
      </c>
      <c r="C149" s="20">
        <f>D147+G147-H147</f>
        <v>9647.5956407617177</v>
      </c>
      <c r="D149" s="17">
        <f>C149+(C149*0.03)</f>
        <v>9937.0235099845686</v>
      </c>
      <c r="E149" s="17">
        <f>C149/3250</f>
        <v>2.9684909663882206</v>
      </c>
      <c r="F149" s="28">
        <f>(D149-C149)/E149</f>
        <v>97.499999999999787</v>
      </c>
      <c r="G149" s="18"/>
      <c r="H149" s="18"/>
      <c r="I149" s="19">
        <f>E149*50/C149</f>
        <v>1.5384615384615384E-2</v>
      </c>
      <c r="J149" s="87"/>
    </row>
    <row r="150" spans="1:16">
      <c r="A150" s="105"/>
      <c r="B150" s="81">
        <f>B149+7</f>
        <v>43765</v>
      </c>
      <c r="C150" s="20">
        <f>D149+G149-H149</f>
        <v>9937.0235099845686</v>
      </c>
      <c r="D150" s="17">
        <f>C150+(C150*0.03)</f>
        <v>10235.134215284106</v>
      </c>
      <c r="E150" s="17">
        <f>C150/3250</f>
        <v>3.0575456953798672</v>
      </c>
      <c r="F150" s="28">
        <f>(D150-C150)/E150</f>
        <v>97.500000000000171</v>
      </c>
      <c r="G150" s="18"/>
      <c r="H150" s="18"/>
      <c r="I150" s="19">
        <f>E150*50/C150</f>
        <v>1.5384615384615384E-2</v>
      </c>
      <c r="J150" s="87"/>
    </row>
    <row r="151" spans="1:16">
      <c r="A151" s="105"/>
      <c r="B151" s="81">
        <f>B150+7</f>
        <v>43772</v>
      </c>
      <c r="C151" s="20">
        <f>D150+G150-H150</f>
        <v>10235.134215284106</v>
      </c>
      <c r="D151" s="17">
        <f>C151+(C151*0.03)</f>
        <v>10542.18824174263</v>
      </c>
      <c r="E151" s="17">
        <f>C151/3250</f>
        <v>3.1492720662412634</v>
      </c>
      <c r="F151" s="28">
        <f>(D151-C151)/E151</f>
        <v>97.500000000000057</v>
      </c>
      <c r="G151" s="18"/>
      <c r="H151" s="18"/>
      <c r="I151" s="19">
        <f>E151*50/C151</f>
        <v>1.5384615384615385E-2</v>
      </c>
      <c r="J151" s="87"/>
    </row>
    <row r="152" spans="1:16" ht="13.5" thickBot="1">
      <c r="A152" s="106"/>
      <c r="B152" s="81">
        <f>B151+7</f>
        <v>43779</v>
      </c>
      <c r="C152" s="20">
        <f>D151+G151-H151</f>
        <v>10542.18824174263</v>
      </c>
      <c r="D152" s="17">
        <f>C152+(C152*0.03)</f>
        <v>10858.453888994909</v>
      </c>
      <c r="E152" s="17">
        <f>C152/3250</f>
        <v>3.2437502282285013</v>
      </c>
      <c r="F152" s="28">
        <f>(D152-C152)/E152</f>
        <v>97.500000000000171</v>
      </c>
      <c r="G152" s="80"/>
      <c r="H152" s="80">
        <f>(D152-C139)*0.35</f>
        <v>1134.8934804377579</v>
      </c>
      <c r="I152" s="19">
        <f>E152*50/C152</f>
        <v>1.5384615384615385E-2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43786</v>
      </c>
      <c r="C154" s="20">
        <f>D152+G152-H152</f>
        <v>9723.5604085571504</v>
      </c>
      <c r="D154" s="17">
        <f>C154+(C154*0.03)</f>
        <v>10015.267220813865</v>
      </c>
      <c r="E154" s="17">
        <f>C154/3250</f>
        <v>2.9918647410945076</v>
      </c>
      <c r="F154" s="28">
        <f>(D154-C154)/E154</f>
        <v>97.499999999999943</v>
      </c>
      <c r="G154" s="17"/>
      <c r="H154" s="79"/>
      <c r="I154" s="19">
        <f>E154*50/C154</f>
        <v>1.5384615384615385E-2</v>
      </c>
      <c r="J154" s="87"/>
    </row>
    <row r="155" spans="1:16">
      <c r="A155" s="105"/>
      <c r="B155" s="81">
        <f>B154+7</f>
        <v>43793</v>
      </c>
      <c r="C155" s="20">
        <f>D154+G154-H154</f>
        <v>10015.267220813865</v>
      </c>
      <c r="D155" s="17">
        <f>C155+(C155*0.03)</f>
        <v>10315.725237438281</v>
      </c>
      <c r="E155" s="17">
        <f>C155/3250</f>
        <v>3.0816206833273432</v>
      </c>
      <c r="F155" s="28">
        <f>(D155-C155)/E155</f>
        <v>97.499999999999986</v>
      </c>
      <c r="G155" s="17"/>
      <c r="H155" s="79"/>
      <c r="I155" s="19">
        <f>E155*50/C155</f>
        <v>1.5384615384615384E-2</v>
      </c>
      <c r="J155" s="87"/>
    </row>
    <row r="156" spans="1:16">
      <c r="A156" s="105"/>
      <c r="B156" s="81">
        <f>B155+7</f>
        <v>43800</v>
      </c>
      <c r="C156" s="20">
        <f>D155+G155-H155</f>
        <v>10315.725237438281</v>
      </c>
      <c r="D156" s="17">
        <f>C156+(C156*0.03)</f>
        <v>10625.196994561429</v>
      </c>
      <c r="E156" s="17">
        <f>C156/3250</f>
        <v>3.1740693038271632</v>
      </c>
      <c r="F156" s="28">
        <f>(D156-C156)/E156</f>
        <v>97.500000000000043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6"/>
      <c r="B157" s="81">
        <f>B156+7</f>
        <v>43807</v>
      </c>
      <c r="C157" s="20">
        <f>D156+G156-H156</f>
        <v>10625.196994561429</v>
      </c>
      <c r="D157" s="17">
        <f>C157+(C157*0.03)</f>
        <v>10943.952904398273</v>
      </c>
      <c r="E157" s="17">
        <f>C157/3250</f>
        <v>3.2692913829419781</v>
      </c>
      <c r="F157" s="28">
        <f>(D157-C157)/E157</f>
        <v>97.500000000000284</v>
      </c>
      <c r="G157" s="80"/>
      <c r="H157" s="80"/>
      <c r="I157" s="19">
        <f>E157*50/C157</f>
        <v>1.5384615384615384E-2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43814</v>
      </c>
      <c r="C159" s="20">
        <f>D157+G157-H157</f>
        <v>10943.952904398273</v>
      </c>
      <c r="D159" s="17">
        <f>C159+(C159*0.03)</f>
        <v>11272.27149153022</v>
      </c>
      <c r="E159" s="17">
        <f>C159/3250</f>
        <v>3.3673701244302379</v>
      </c>
      <c r="F159" s="28">
        <f>(D159-C159)/E159</f>
        <v>97.499999999999773</v>
      </c>
      <c r="G159" s="18"/>
      <c r="H159" s="18"/>
      <c r="I159" s="19">
        <f>E159*50/C159</f>
        <v>1.5384615384615385E-2</v>
      </c>
      <c r="J159" s="87"/>
    </row>
    <row r="160" spans="1:16">
      <c r="A160" s="105"/>
      <c r="B160" s="81">
        <f>B159+7</f>
        <v>43821</v>
      </c>
      <c r="C160" s="20">
        <f>D159+G159-H159</f>
        <v>11272.27149153022</v>
      </c>
      <c r="D160" s="17">
        <f>C160+(C160*0.03)</f>
        <v>11610.439636276127</v>
      </c>
      <c r="E160" s="17">
        <f>C160/3250</f>
        <v>3.4683912281631448</v>
      </c>
      <c r="F160" s="28">
        <f>(D160-C160)/E160</f>
        <v>97.500000000000057</v>
      </c>
      <c r="G160" s="18"/>
      <c r="H160" s="18"/>
      <c r="I160" s="19">
        <f>E160*50/C160</f>
        <v>1.5384615384615385E-2</v>
      </c>
      <c r="J160" s="87"/>
    </row>
    <row r="161" spans="1:16">
      <c r="A161" s="105"/>
      <c r="B161" s="81">
        <f>B160+7</f>
        <v>43828</v>
      </c>
      <c r="C161" s="20">
        <f>D160+G160-H160</f>
        <v>11610.439636276127</v>
      </c>
      <c r="D161" s="17">
        <f>C161+(C161*0.03)</f>
        <v>11958.75282536441</v>
      </c>
      <c r="E161" s="17">
        <f>C161/3250</f>
        <v>3.5724429650080389</v>
      </c>
      <c r="F161" s="28">
        <f>(D161-C161)/E161</f>
        <v>97.499999999999844</v>
      </c>
      <c r="G161" s="18"/>
      <c r="H161" s="18"/>
      <c r="I161" s="19">
        <f>E161*50/C161</f>
        <v>1.5384615384615384E-2</v>
      </c>
      <c r="J161" s="87"/>
    </row>
    <row r="162" spans="1:16" ht="13.5" thickBot="1">
      <c r="A162" s="106"/>
      <c r="B162" s="81">
        <f>B161+7</f>
        <v>43835</v>
      </c>
      <c r="C162" s="20">
        <f>D161+G161-H161</f>
        <v>11958.75282536441</v>
      </c>
      <c r="D162" s="17">
        <f>C162+(C162*0.03)</f>
        <v>12317.515410125343</v>
      </c>
      <c r="E162" s="17">
        <f>C162/3250</f>
        <v>3.67961625395828</v>
      </c>
      <c r="F162" s="28">
        <f>(D162-C162)/E162</f>
        <v>97.500000000000043</v>
      </c>
      <c r="G162" s="80"/>
      <c r="H162" s="80"/>
      <c r="I162" s="19">
        <f>E162*50/C162</f>
        <v>1.5384615384615384E-2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43842</v>
      </c>
      <c r="C164" s="20">
        <f>D162+G162-H162</f>
        <v>12317.515410125343</v>
      </c>
      <c r="D164" s="17">
        <f>C164+(C164*0.03)</f>
        <v>12687.040872429103</v>
      </c>
      <c r="E164" s="17">
        <f>C164/3250</f>
        <v>3.7900047415770284</v>
      </c>
      <c r="F164" s="28">
        <f>(D164-C164)/E164</f>
        <v>97.499999999999915</v>
      </c>
      <c r="G164" s="18"/>
      <c r="H164" s="18"/>
      <c r="I164" s="19">
        <f>E164*50/C164</f>
        <v>1.5384615384615384E-2</v>
      </c>
      <c r="J164" s="87"/>
    </row>
    <row r="165" spans="1:16">
      <c r="A165" s="105"/>
      <c r="B165" s="81">
        <f>B164+7</f>
        <v>43849</v>
      </c>
      <c r="C165" s="20">
        <f>D164+G164-H164</f>
        <v>12687.040872429103</v>
      </c>
      <c r="D165" s="17">
        <f>C165+(C165*0.03)</f>
        <v>13067.652098601975</v>
      </c>
      <c r="E165" s="17">
        <f>C165/3250</f>
        <v>3.9037048838243393</v>
      </c>
      <c r="F165" s="28">
        <f>(D165-C165)/E165</f>
        <v>97.499999999999773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5"/>
      <c r="B166" s="81">
        <f>B165+7</f>
        <v>43856</v>
      </c>
      <c r="C166" s="20">
        <f>D165+G165-H165</f>
        <v>13067.652098601975</v>
      </c>
      <c r="D166" s="17">
        <f>C166+(C166*0.03)</f>
        <v>13459.681661560035</v>
      </c>
      <c r="E166" s="17">
        <f>C166/3250</f>
        <v>4.020816030339069</v>
      </c>
      <c r="F166" s="28">
        <f>(D166-C166)/E166</f>
        <v>97.500000000000099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6"/>
      <c r="B167" s="81">
        <f>B166+7</f>
        <v>43863</v>
      </c>
      <c r="C167" s="20">
        <f>D166+G166-H166</f>
        <v>13459.681661560035</v>
      </c>
      <c r="D167" s="17">
        <f>C167+(C167*0.03)</f>
        <v>13863.472111406836</v>
      </c>
      <c r="E167" s="17">
        <f>C167/3250</f>
        <v>4.1414405112492414</v>
      </c>
      <c r="F167" s="28">
        <f>(D167-C167)/E167</f>
        <v>97.500000000000114</v>
      </c>
      <c r="G167" s="80"/>
      <c r="H167" s="80">
        <f>(D167-C154)*0.35</f>
        <v>1448.96909599739</v>
      </c>
      <c r="I167" s="19">
        <f>E167*50/C167</f>
        <v>1.5384615384615385E-2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43870</v>
      </c>
      <c r="C169" s="20">
        <f>D167+G167-H167</f>
        <v>12414.503015409446</v>
      </c>
      <c r="D169" s="17">
        <f>C169+(C169*0.03)</f>
        <v>12786.93810587173</v>
      </c>
      <c r="E169" s="17">
        <f>C169/3250</f>
        <v>3.8198470816644448</v>
      </c>
      <c r="F169" s="28">
        <f>(D169-C169)/E169</f>
        <v>97.500000000000242</v>
      </c>
      <c r="G169" s="18"/>
      <c r="H169" s="18"/>
      <c r="I169" s="19">
        <f>E169*50/C169</f>
        <v>1.5384615384615384E-2</v>
      </c>
      <c r="J169" s="87"/>
    </row>
    <row r="170" spans="1:16">
      <c r="A170" s="105"/>
      <c r="B170" s="81">
        <f>B169+7</f>
        <v>43877</v>
      </c>
      <c r="C170" s="20">
        <f>D169+G169-H169</f>
        <v>12786.93810587173</v>
      </c>
      <c r="D170" s="17">
        <f>C170+(C170*0.03)</f>
        <v>13170.546249047882</v>
      </c>
      <c r="E170" s="17">
        <f>C170/3250</f>
        <v>3.9344424941143785</v>
      </c>
      <c r="F170" s="28">
        <f>(D170-C170)/E170</f>
        <v>97.500000000000085</v>
      </c>
      <c r="G170" s="18"/>
      <c r="H170" s="18"/>
      <c r="I170" s="19">
        <f>E170*50/C170</f>
        <v>1.5384615384615385E-2</v>
      </c>
      <c r="J170" s="87"/>
    </row>
    <row r="171" spans="1:16">
      <c r="A171" s="105"/>
      <c r="B171" s="81">
        <f>B170+7</f>
        <v>43884</v>
      </c>
      <c r="C171" s="20">
        <f>D170+G170-H170</f>
        <v>13170.546249047882</v>
      </c>
      <c r="D171" s="17">
        <f>C171+(C171*0.03)</f>
        <v>13565.662636519319</v>
      </c>
      <c r="E171" s="17">
        <f>C171/3250</f>
        <v>4.0524757689378097</v>
      </c>
      <c r="F171" s="28">
        <f>(D171-C171)/E171</f>
        <v>97.500000000000043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6"/>
      <c r="B172" s="81">
        <f>B171+7</f>
        <v>43891</v>
      </c>
      <c r="C172" s="20">
        <f>D171+G171-H171</f>
        <v>13565.662636519319</v>
      </c>
      <c r="D172" s="17">
        <f>C172+(C172*0.03)</f>
        <v>13972.632515614898</v>
      </c>
      <c r="E172" s="17">
        <f>C172/3250</f>
        <v>4.1740500420059439</v>
      </c>
      <c r="F172" s="28">
        <f>(D172-C172)/E172</f>
        <v>97.499999999999872</v>
      </c>
      <c r="G172" s="80"/>
      <c r="H172" s="80"/>
      <c r="I172" s="19">
        <f>E172*50/C172</f>
        <v>1.5384615384615382E-2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43898</v>
      </c>
      <c r="C174" s="20">
        <f>D172+G172-H172</f>
        <v>13972.632515614898</v>
      </c>
      <c r="D174" s="17">
        <f>C174+(C174*0.03)</f>
        <v>14391.811491083345</v>
      </c>
      <c r="E174" s="17">
        <f>C174/3250</f>
        <v>4.2992715432661228</v>
      </c>
      <c r="F174" s="28">
        <f>(D174-C174)/E174</f>
        <v>97.499999999999972</v>
      </c>
      <c r="G174" s="18"/>
      <c r="H174" s="18"/>
      <c r="I174" s="19">
        <f>E174*50/C174</f>
        <v>1.5384615384615385E-2</v>
      </c>
      <c r="J174" s="87"/>
    </row>
    <row r="175" spans="1:16">
      <c r="A175" s="105"/>
      <c r="B175" s="81">
        <f>B174+7</f>
        <v>43905</v>
      </c>
      <c r="C175" s="20">
        <f>D174+G174-H174</f>
        <v>14391.811491083345</v>
      </c>
      <c r="D175" s="17">
        <f>C175+(C175*0.03)</f>
        <v>14823.565835815845</v>
      </c>
      <c r="E175" s="17">
        <f>C175/3250</f>
        <v>4.4282496895641064</v>
      </c>
      <c r="F175" s="28">
        <f>(D175-C175)/E175</f>
        <v>97.500000000000057</v>
      </c>
      <c r="G175" s="18"/>
      <c r="H175" s="18"/>
      <c r="I175" s="19">
        <f>E175*50/C175</f>
        <v>1.5384615384615387E-2</v>
      </c>
      <c r="J175" s="87"/>
    </row>
    <row r="176" spans="1:16">
      <c r="A176" s="105"/>
      <c r="B176" s="81">
        <f>B175+7</f>
        <v>43912</v>
      </c>
      <c r="C176" s="20">
        <f>D175+G175-H175</f>
        <v>14823.565835815845</v>
      </c>
      <c r="D176" s="17">
        <f>C176+(C176*0.03)</f>
        <v>15268.272810890321</v>
      </c>
      <c r="E176" s="17">
        <f>C176/3250</f>
        <v>4.5610971802510294</v>
      </c>
      <c r="F176" s="28">
        <f>(D176-C176)/E176</f>
        <v>97.500000000000099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6"/>
      <c r="B177" s="81">
        <f>B176+7</f>
        <v>43919</v>
      </c>
      <c r="C177" s="20">
        <f>D176+G176-H176</f>
        <v>15268.272810890321</v>
      </c>
      <c r="D177" s="17">
        <f>C177+(C177*0.03)</f>
        <v>15726.320995217031</v>
      </c>
      <c r="E177" s="17">
        <f>C177/3250</f>
        <v>4.6979300956585606</v>
      </c>
      <c r="F177" s="28">
        <f>(D177-C177)/E177</f>
        <v>97.500000000000028</v>
      </c>
      <c r="G177" s="80"/>
      <c r="H177" s="80">
        <f>(D177-C169)*0.35</f>
        <v>1159.1362929326547</v>
      </c>
      <c r="I177" s="19">
        <f>E177*50/C177</f>
        <v>1.5384615384615385E-2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19" workbookViewId="0">
      <selection activeCell="J40" sqref="J4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11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105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105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106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105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105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106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4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105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105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106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4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105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105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106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105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105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106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9">
        <f>(D29-$C4)/$C4</f>
        <v>4.8997010827188346E-2</v>
      </c>
    </row>
    <row r="30" spans="1:16">
      <c r="A30" s="105"/>
      <c r="B30" s="81">
        <f>B29+7</f>
        <v>43051</v>
      </c>
      <c r="C30" s="20">
        <f>D29+G29-H29</f>
        <v>209.79940216543767</v>
      </c>
      <c r="D30" s="17">
        <f>C30+(C30*-0.1562)</f>
        <v>177.02873554719631</v>
      </c>
      <c r="E30" s="17">
        <f>C30/3000</f>
        <v>6.9933134055145896E-2</v>
      </c>
      <c r="F30" s="98">
        <f>(D30-C30)/E30</f>
        <v>-468.59999999999997</v>
      </c>
      <c r="G30" s="18"/>
      <c r="H30" s="18"/>
      <c r="I30" s="19">
        <f>E30*50/C30</f>
        <v>1.6666666666666666E-2</v>
      </c>
      <c r="J30" s="92">
        <f>(D30-$C4)/$C4</f>
        <v>-0.11485632226401847</v>
      </c>
    </row>
    <row r="31" spans="1:16">
      <c r="A31" s="105"/>
      <c r="B31" s="81">
        <f>B30+7</f>
        <v>43058</v>
      </c>
      <c r="C31" s="20">
        <f>D30+G30-H30</f>
        <v>177.02873554719631</v>
      </c>
      <c r="D31" s="17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2">
        <f>(D31-$C4)/$C4</f>
        <v>-4.315968436740391E-2</v>
      </c>
    </row>
    <row r="32" spans="1:16" ht="13.5" thickBot="1">
      <c r="A32" s="106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92">
        <f>(C34-$C4)/$C4</f>
        <v>-6.6635208469948998E-2</v>
      </c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43072</v>
      </c>
      <c r="C34" s="20">
        <f>D32+G32-H32</f>
        <v>186.6729583060102</v>
      </c>
      <c r="D34" s="17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89">
        <f>(D34-$C4)/$C4</f>
        <v>2.6869276345531573E-2</v>
      </c>
    </row>
    <row r="35" spans="1:16">
      <c r="A35" s="105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9">
        <f>(D35-$C4)/$C4</f>
        <v>4.8844278859325956E-2</v>
      </c>
    </row>
    <row r="36" spans="1:16">
      <c r="A36" s="105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9">
        <f>(D36-$C4)/$C4</f>
        <v>5.7969224085402116E-2</v>
      </c>
    </row>
    <row r="37" spans="1:16" ht="13.5" thickBot="1">
      <c r="A37" s="106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9">
        <f>(D37-$C4)/$C4</f>
        <v>5.7969224085402116E-2</v>
      </c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101"/>
      <c r="G38" s="23"/>
      <c r="H38" s="10"/>
      <c r="I38" s="24"/>
      <c r="J38" s="88"/>
    </row>
    <row r="39" spans="1:16">
      <c r="A39" s="104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9">
        <f>(D39-$C4)/$C4</f>
        <v>5.7969224085402116E-2</v>
      </c>
    </row>
    <row r="40" spans="1:16">
      <c r="A40" s="105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96">
        <f>(D40-$C4)/$C4</f>
        <v>-3.2871939891427359E-3</v>
      </c>
    </row>
    <row r="41" spans="1:16" ht="14.5">
      <c r="A41" s="105"/>
      <c r="B41" s="81">
        <f>B40+7</f>
        <v>43114</v>
      </c>
      <c r="C41" s="32">
        <f>D40+G40-H40</f>
        <v>199.34256120217145</v>
      </c>
      <c r="D41" s="17">
        <f>C41+(C41*0.03)</f>
        <v>205.3228380382366</v>
      </c>
      <c r="E41" s="17">
        <f>C41/3250</f>
        <v>6.1336172677591214E-2</v>
      </c>
      <c r="F41" s="28">
        <f>(D41-C41)/E41</f>
        <v>97.500000000000014</v>
      </c>
      <c r="G41" s="18"/>
      <c r="H41" s="18"/>
      <c r="I41" s="19">
        <f>E41*50/C41</f>
        <v>1.5384615384615385E-2</v>
      </c>
      <c r="J41" s="87"/>
    </row>
    <row r="42" spans="1:16" ht="13.5" thickBot="1">
      <c r="A42" s="106"/>
      <c r="B42" s="81">
        <f>B41+7</f>
        <v>43121</v>
      </c>
      <c r="C42" s="20">
        <f>D41+G41-H41</f>
        <v>205.3228380382366</v>
      </c>
      <c r="D42" s="17">
        <f>C42+(C42*0.03)</f>
        <v>211.48252317938369</v>
      </c>
      <c r="E42" s="17">
        <f>C42/3250</f>
        <v>6.3176257857918958E-2</v>
      </c>
      <c r="F42" s="28">
        <f>(D42-C42)/E42</f>
        <v>97.499999999999929</v>
      </c>
      <c r="G42" s="18"/>
      <c r="H42" s="18"/>
      <c r="I42" s="19">
        <f>E42*50/C42</f>
        <v>1.5384615384615387E-2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43128</v>
      </c>
      <c r="C44" s="20">
        <f>D42+G42-H42</f>
        <v>211.48252317938369</v>
      </c>
      <c r="D44" s="17">
        <f>C44+(C44*0.03)</f>
        <v>217.8269988747652</v>
      </c>
      <c r="E44" s="17">
        <f>C44/3250</f>
        <v>6.5071545593656521E-2</v>
      </c>
      <c r="F44" s="28">
        <f>(D44-C44)/E44</f>
        <v>97.499999999999901</v>
      </c>
      <c r="G44" s="18"/>
      <c r="H44" s="18"/>
      <c r="I44" s="19">
        <f>E44*50/C44</f>
        <v>1.5384615384615385E-2</v>
      </c>
      <c r="J44" s="87"/>
    </row>
    <row r="45" spans="1:16">
      <c r="A45" s="105"/>
      <c r="B45" s="81">
        <f>B44+7</f>
        <v>43135</v>
      </c>
      <c r="C45" s="20">
        <f>D44+G44-H44</f>
        <v>217.8269988747652</v>
      </c>
      <c r="D45" s="17">
        <f>C45+(C45*0.03)</f>
        <v>224.36180884100816</v>
      </c>
      <c r="E45" s="17">
        <f>C45/3250</f>
        <v>6.7023691961466209E-2</v>
      </c>
      <c r="F45" s="28">
        <f>(D45-C45)/E45</f>
        <v>97.500000000000071</v>
      </c>
      <c r="G45" s="18"/>
      <c r="H45" s="18"/>
      <c r="I45" s="19">
        <f>E45*50/C45</f>
        <v>1.5384615384615384E-2</v>
      </c>
      <c r="J45" s="87"/>
    </row>
    <row r="46" spans="1:16">
      <c r="A46" s="105"/>
      <c r="B46" s="81">
        <f>B45+7</f>
        <v>43142</v>
      </c>
      <c r="C46" s="20">
        <f>D45+G45-H45</f>
        <v>224.36180884100816</v>
      </c>
      <c r="D46" s="17">
        <f>C46+(C46*0.03)</f>
        <v>231.0926631062384</v>
      </c>
      <c r="E46" s="17">
        <f>C46/3250</f>
        <v>6.9034402720310195E-2</v>
      </c>
      <c r="F46" s="28">
        <f>(D46-C46)/E46</f>
        <v>97.500000000000071</v>
      </c>
      <c r="G46" s="18"/>
      <c r="H46" s="18"/>
      <c r="I46" s="19">
        <f>E46*50/C46</f>
        <v>1.5384615384615384E-2</v>
      </c>
      <c r="J46" s="87"/>
    </row>
    <row r="47" spans="1:16" ht="13.5" thickBot="1">
      <c r="A47" s="106"/>
      <c r="B47" s="81">
        <f>B46+7</f>
        <v>43149</v>
      </c>
      <c r="C47" s="20">
        <f>D46+G46-H46</f>
        <v>231.0926631062384</v>
      </c>
      <c r="D47" s="17">
        <f>C47+(C47*0.03)</f>
        <v>238.02544299942556</v>
      </c>
      <c r="E47" s="17">
        <f>C47/3250</f>
        <v>7.1105434801919512E-2</v>
      </c>
      <c r="F47" s="28">
        <f>(D47-C47)/E47</f>
        <v>97.500000000000099</v>
      </c>
      <c r="G47" s="80"/>
      <c r="H47" s="80">
        <f>(D47-C34)*0.35</f>
        <v>17.973369642695374</v>
      </c>
      <c r="I47" s="19">
        <f>E47*50/C47</f>
        <v>1.5384615384615385E-2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43156</v>
      </c>
      <c r="C49" s="20">
        <f>D47+G47-H47</f>
        <v>220.0520733567302</v>
      </c>
      <c r="D49" s="17">
        <f>C49+(C49*0.03)</f>
        <v>226.6536355574321</v>
      </c>
      <c r="E49" s="17">
        <f>C49/3250</f>
        <v>6.7708330263609298E-2</v>
      </c>
      <c r="F49" s="28">
        <f>(D49-C49)/E49</f>
        <v>97.499999999999787</v>
      </c>
      <c r="G49" s="18"/>
      <c r="H49" s="18"/>
      <c r="I49" s="19">
        <f>E49*50/C49</f>
        <v>1.5384615384615385E-2</v>
      </c>
      <c r="J49" s="87"/>
    </row>
    <row r="50" spans="1:16">
      <c r="A50" s="105"/>
      <c r="B50" s="81">
        <f>B49+7</f>
        <v>43163</v>
      </c>
      <c r="C50" s="20">
        <f>D49+G49-H49</f>
        <v>226.6536355574321</v>
      </c>
      <c r="D50" s="17">
        <f>C50+(C50*0.03)</f>
        <v>233.45324462415505</v>
      </c>
      <c r="E50" s="17">
        <f>C50/3250</f>
        <v>6.9739580171517573E-2</v>
      </c>
      <c r="F50" s="28">
        <f>(D50-C50)/E50</f>
        <v>97.499999999999815</v>
      </c>
      <c r="G50" s="18"/>
      <c r="H50" s="18"/>
      <c r="I50" s="19">
        <f>E50*50/C50</f>
        <v>1.5384615384615385E-2</v>
      </c>
      <c r="J50" s="87"/>
    </row>
    <row r="51" spans="1:16">
      <c r="A51" s="105"/>
      <c r="B51" s="81">
        <f>B50+7</f>
        <v>43170</v>
      </c>
      <c r="C51" s="20">
        <f>D50+G50-H50</f>
        <v>233.45324462415505</v>
      </c>
      <c r="D51" s="17">
        <f>C51+(C51*0.03)</f>
        <v>240.45684196287971</v>
      </c>
      <c r="E51" s="17">
        <f>C51/3250</f>
        <v>7.1831767576663097E-2</v>
      </c>
      <c r="F51" s="28">
        <f>(D51-C51)/E51</f>
        <v>97.500000000000114</v>
      </c>
      <c r="G51" s="18"/>
      <c r="H51" s="18"/>
      <c r="I51" s="19">
        <f>E51*50/C51</f>
        <v>1.5384615384615385E-2</v>
      </c>
      <c r="J51" s="87"/>
    </row>
    <row r="52" spans="1:16" ht="13.5" thickBot="1">
      <c r="A52" s="106"/>
      <c r="B52" s="81">
        <f>B51+7</f>
        <v>43177</v>
      </c>
      <c r="C52" s="20">
        <f>D51+G51-H51</f>
        <v>240.45684196287971</v>
      </c>
      <c r="D52" s="17">
        <f>C52+(C52*0.03)</f>
        <v>247.6705472217661</v>
      </c>
      <c r="E52" s="17">
        <f>C52/3250</f>
        <v>7.3986720603962983E-2</v>
      </c>
      <c r="F52" s="28">
        <f>(D52-C52)/E52</f>
        <v>97.500000000000014</v>
      </c>
      <c r="G52" s="80"/>
      <c r="H52" s="80"/>
      <c r="I52" s="19">
        <f>E52*50/C52</f>
        <v>1.5384615384615384E-2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43184</v>
      </c>
      <c r="C54" s="20">
        <f>D52+G52-H52</f>
        <v>247.6705472217661</v>
      </c>
      <c r="D54" s="17">
        <f>C54+(C54*0.03)</f>
        <v>255.10066363841909</v>
      </c>
      <c r="E54" s="17">
        <f>C54/3250</f>
        <v>7.6206322222081874E-2</v>
      </c>
      <c r="F54" s="28">
        <f>(D54-C54)/E54</f>
        <v>97.500000000000128</v>
      </c>
      <c r="G54" s="18"/>
      <c r="H54" s="18"/>
      <c r="I54" s="19">
        <f>E54*50/C54</f>
        <v>1.5384615384615384E-2</v>
      </c>
      <c r="J54" s="87"/>
    </row>
    <row r="55" spans="1:16">
      <c r="A55" s="105"/>
      <c r="B55" s="81">
        <f>B54+7</f>
        <v>43191</v>
      </c>
      <c r="C55" s="20">
        <f>D54+G54-H54</f>
        <v>255.10066363841909</v>
      </c>
      <c r="D55" s="17">
        <f>C55+(C55*0.03)</f>
        <v>262.75368354757165</v>
      </c>
      <c r="E55" s="17">
        <f>C55/3250</f>
        <v>7.8492511888744343E-2</v>
      </c>
      <c r="F55" s="28">
        <f>(D55-C55)/E55</f>
        <v>97.499999999999844</v>
      </c>
      <c r="G55" s="18"/>
      <c r="H55" s="18"/>
      <c r="I55" s="19">
        <f>E55*50/C55</f>
        <v>1.5384615384615385E-2</v>
      </c>
      <c r="J55" s="87"/>
    </row>
    <row r="56" spans="1:16">
      <c r="A56" s="105"/>
      <c r="B56" s="81">
        <f>B55+7</f>
        <v>43198</v>
      </c>
      <c r="C56" s="20">
        <f>D55+G55-H55</f>
        <v>262.75368354757165</v>
      </c>
      <c r="D56" s="17">
        <f>C56+(C56*0.03)</f>
        <v>270.63629405399882</v>
      </c>
      <c r="E56" s="17">
        <f>C56/3250</f>
        <v>8.0847287245406657E-2</v>
      </c>
      <c r="F56" s="28">
        <f>(D56-C56)/E56</f>
        <v>97.500000000000256</v>
      </c>
      <c r="G56" s="18"/>
      <c r="H56" s="18"/>
      <c r="I56" s="19">
        <f>E56*50/C56</f>
        <v>1.5384615384615384E-2</v>
      </c>
      <c r="J56" s="87"/>
    </row>
    <row r="57" spans="1:16" ht="13.5" thickBot="1">
      <c r="A57" s="106"/>
      <c r="B57" s="81">
        <f>B56+7</f>
        <v>43205</v>
      </c>
      <c r="C57" s="20">
        <f>D56+G56-H56</f>
        <v>270.63629405399882</v>
      </c>
      <c r="D57" s="17">
        <f>C57+(C57*0.03)</f>
        <v>278.75538287561881</v>
      </c>
      <c r="E57" s="17">
        <f>C57/3250</f>
        <v>8.3272705862768873E-2</v>
      </c>
      <c r="F57" s="28">
        <f>(D57-C57)/E57</f>
        <v>97.500000000000213</v>
      </c>
      <c r="G57" s="80"/>
      <c r="H57" s="80"/>
      <c r="I57" s="19">
        <f>E57*50/C57</f>
        <v>1.5384615384615385E-2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43212</v>
      </c>
      <c r="C59" s="20">
        <f>D57+G57-H57</f>
        <v>278.75538287561881</v>
      </c>
      <c r="D59" s="17">
        <f>C59+(C59*0.03)</f>
        <v>287.11804436188737</v>
      </c>
      <c r="E59" s="17">
        <f>C59/3250</f>
        <v>8.5770887038651947E-2</v>
      </c>
      <c r="F59" s="28">
        <f>(D59-C59)/E59</f>
        <v>97.5</v>
      </c>
      <c r="G59" s="18"/>
      <c r="H59" s="18"/>
      <c r="I59" s="19">
        <f>E59*50/C59</f>
        <v>1.5384615384615387E-2</v>
      </c>
      <c r="J59" s="87"/>
    </row>
    <row r="60" spans="1:16">
      <c r="A60" s="105"/>
      <c r="B60" s="81">
        <f>B59+7</f>
        <v>43219</v>
      </c>
      <c r="C60" s="20">
        <f>D59+G59-H59</f>
        <v>287.11804436188737</v>
      </c>
      <c r="D60" s="17">
        <f>C60+(C60*0.03)</f>
        <v>295.73158569274398</v>
      </c>
      <c r="E60" s="17">
        <f>C60/3250</f>
        <v>8.8344013649811495E-2</v>
      </c>
      <c r="F60" s="28">
        <f>(D60-C60)/E60</f>
        <v>97.499999999999829</v>
      </c>
      <c r="G60" s="18"/>
      <c r="H60" s="18"/>
      <c r="I60" s="19">
        <f>E60*50/C60</f>
        <v>1.5384615384615384E-2</v>
      </c>
      <c r="J60" s="87"/>
    </row>
    <row r="61" spans="1:16">
      <c r="A61" s="105"/>
      <c r="B61" s="81">
        <f>B60+7</f>
        <v>43226</v>
      </c>
      <c r="C61" s="20">
        <f>D60+G60-H60</f>
        <v>295.73158569274398</v>
      </c>
      <c r="D61" s="17">
        <f>C61+(C61*0.03)</f>
        <v>304.60353326352629</v>
      </c>
      <c r="E61" s="17">
        <f>C61/3250</f>
        <v>9.0994334059305834E-2</v>
      </c>
      <c r="F61" s="28">
        <f>(D61-C61)/E61</f>
        <v>97.499999999999915</v>
      </c>
      <c r="G61" s="18"/>
      <c r="H61" s="18"/>
      <c r="I61" s="19">
        <f>E61*50/C61</f>
        <v>1.5384615384615382E-2</v>
      </c>
      <c r="J61" s="87"/>
    </row>
    <row r="62" spans="1:16" ht="13.5" thickBot="1">
      <c r="A62" s="106"/>
      <c r="B62" s="81">
        <f>B61+7</f>
        <v>43233</v>
      </c>
      <c r="C62" s="20">
        <f>D61+G61-H61</f>
        <v>304.60353326352629</v>
      </c>
      <c r="D62" s="17">
        <f>C62+(C62*0.03)</f>
        <v>313.74163926143206</v>
      </c>
      <c r="E62" s="17">
        <f>C62/3250</f>
        <v>9.3724164081085012E-2</v>
      </c>
      <c r="F62" s="28">
        <f>(D62-C62)/E62</f>
        <v>97.499999999999787</v>
      </c>
      <c r="G62" s="80"/>
      <c r="H62" s="80">
        <f>(D62-C49)*0.35</f>
        <v>32.791348066645646</v>
      </c>
      <c r="I62" s="19">
        <f>E62*50/C62</f>
        <v>1.5384615384615384E-2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43240</v>
      </c>
      <c r="C64" s="20">
        <f>D62+G62-H62</f>
        <v>280.95029119478642</v>
      </c>
      <c r="D64" s="17">
        <f>C64+(C64*0.03)</f>
        <v>289.37879993063001</v>
      </c>
      <c r="E64" s="17">
        <f>C64/3250</f>
        <v>8.6446243444549667E-2</v>
      </c>
      <c r="F64" s="28">
        <f>(D64-C64)/E64</f>
        <v>97.5</v>
      </c>
      <c r="G64" s="17"/>
      <c r="H64" s="79"/>
      <c r="I64" s="19">
        <f>E64*50/C64</f>
        <v>1.5384615384615384E-2</v>
      </c>
      <c r="J64" s="87"/>
    </row>
    <row r="65" spans="1:16">
      <c r="A65" s="105"/>
      <c r="B65" s="81">
        <f>B64+7</f>
        <v>43247</v>
      </c>
      <c r="C65" s="20">
        <f>D64+G64-H64</f>
        <v>289.37879993063001</v>
      </c>
      <c r="D65" s="17">
        <f>C65+(C65*0.03)</f>
        <v>298.06016392854889</v>
      </c>
      <c r="E65" s="17">
        <f>C65/3250</f>
        <v>8.903963074788615E-2</v>
      </c>
      <c r="F65" s="28">
        <f>(D65-C65)/E65</f>
        <v>97.499999999999773</v>
      </c>
      <c r="G65" s="17"/>
      <c r="H65" s="79"/>
      <c r="I65" s="19">
        <f>E65*50/C65</f>
        <v>1.5384615384615384E-2</v>
      </c>
      <c r="J65" s="87"/>
    </row>
    <row r="66" spans="1:16">
      <c r="A66" s="105"/>
      <c r="B66" s="81">
        <f>B65+7</f>
        <v>43254</v>
      </c>
      <c r="C66" s="20">
        <f>D65+G65-H65</f>
        <v>298.06016392854889</v>
      </c>
      <c r="D66" s="17">
        <f>C66+(C66*0.03)</f>
        <v>307.00196884640536</v>
      </c>
      <c r="E66" s="17">
        <f>C66/3250</f>
        <v>9.1710819670322741E-2</v>
      </c>
      <c r="F66" s="28">
        <f>(D66-C66)/E66</f>
        <v>97.500000000000057</v>
      </c>
      <c r="G66" s="17"/>
      <c r="H66" s="79"/>
      <c r="I66" s="19">
        <f>E66*50/C66</f>
        <v>1.5384615384615385E-2</v>
      </c>
      <c r="J66" s="87"/>
    </row>
    <row r="67" spans="1:16" ht="13.5" thickBot="1">
      <c r="A67" s="106"/>
      <c r="B67" s="81">
        <f>B66+7</f>
        <v>43261</v>
      </c>
      <c r="C67" s="20">
        <f>D66+G66-H66</f>
        <v>307.00196884640536</v>
      </c>
      <c r="D67" s="17">
        <f>C67+(C67*0.03)</f>
        <v>316.21202791179752</v>
      </c>
      <c r="E67" s="17">
        <f>C67/3250</f>
        <v>9.4462144260432424E-2</v>
      </c>
      <c r="F67" s="28">
        <f>(D67-C67)/E67</f>
        <v>97.499999999999972</v>
      </c>
      <c r="G67" s="80"/>
      <c r="H67" s="80"/>
      <c r="I67" s="19">
        <f>E67*50/C67</f>
        <v>1.5384615384615385E-2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43268</v>
      </c>
      <c r="C69" s="20">
        <f>D67+G67-H67</f>
        <v>316.21202791179752</v>
      </c>
      <c r="D69" s="17">
        <f>C69+(C69*0.03)</f>
        <v>325.69838874915143</v>
      </c>
      <c r="E69" s="17">
        <f>C69/3250</f>
        <v>9.7296008588245386E-2</v>
      </c>
      <c r="F69" s="28">
        <f>(D69-C69)/E69</f>
        <v>97.499999999999886</v>
      </c>
      <c r="G69" s="18"/>
      <c r="H69" s="18"/>
      <c r="I69" s="19">
        <f>E69*50/C69</f>
        <v>1.5384615384615384E-2</v>
      </c>
      <c r="J69" s="87"/>
    </row>
    <row r="70" spans="1:16">
      <c r="A70" s="105"/>
      <c r="B70" s="81">
        <f>B69+7</f>
        <v>43275</v>
      </c>
      <c r="C70" s="20">
        <f>D69+G69-H69</f>
        <v>325.69838874915143</v>
      </c>
      <c r="D70" s="17">
        <f>C70+(C70*0.03)</f>
        <v>335.46934041162598</v>
      </c>
      <c r="E70" s="17">
        <f>C70/3250</f>
        <v>0.10021488884589275</v>
      </c>
      <c r="F70" s="28">
        <f>(D70-C70)/E70</f>
        <v>97.500000000000014</v>
      </c>
      <c r="G70" s="18"/>
      <c r="H70" s="18"/>
      <c r="I70" s="19">
        <f>E70*50/C70</f>
        <v>1.5384615384615384E-2</v>
      </c>
      <c r="J70" s="87"/>
    </row>
    <row r="71" spans="1:16">
      <c r="A71" s="105"/>
      <c r="B71" s="81">
        <f>B70+7</f>
        <v>43282</v>
      </c>
      <c r="C71" s="20">
        <f>D70+G70-H70</f>
        <v>335.46934041162598</v>
      </c>
      <c r="D71" s="17">
        <f>C71+(C71*0.03)</f>
        <v>345.53342062397473</v>
      </c>
      <c r="E71" s="17">
        <f>C71/3250</f>
        <v>0.10322133551126954</v>
      </c>
      <c r="F71" s="28">
        <f>(D71-C71)/E71</f>
        <v>97.499999999999773</v>
      </c>
      <c r="G71" s="18"/>
      <c r="H71" s="18"/>
      <c r="I71" s="19">
        <f>E71*50/C71</f>
        <v>1.5384615384615384E-2</v>
      </c>
      <c r="J71" s="87"/>
    </row>
    <row r="72" spans="1:16" ht="13.5" thickBot="1">
      <c r="A72" s="106"/>
      <c r="B72" s="81">
        <f>B71+7</f>
        <v>43289</v>
      </c>
      <c r="C72" s="20">
        <f>D71+G71-H71</f>
        <v>345.53342062397473</v>
      </c>
      <c r="D72" s="17">
        <f>C72+(C72*0.03)</f>
        <v>355.89942324269396</v>
      </c>
      <c r="E72" s="17">
        <f>C72/3250</f>
        <v>0.1063179755766076</v>
      </c>
      <c r="F72" s="28">
        <f>(D72-C72)/E72</f>
        <v>97.499999999999815</v>
      </c>
      <c r="G72" s="80"/>
      <c r="H72" s="80"/>
      <c r="I72" s="19">
        <f>E72*50/C72</f>
        <v>1.5384615384615384E-2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43296</v>
      </c>
      <c r="C74" s="20">
        <f>D72+G72-H72</f>
        <v>355.89942324269396</v>
      </c>
      <c r="D74" s="17">
        <f>C74+(C74*0.03)</f>
        <v>366.57640593997479</v>
      </c>
      <c r="E74" s="17">
        <f>C74/3250</f>
        <v>0.10950751484390583</v>
      </c>
      <c r="F74" s="28">
        <f>(D74-C74)/E74</f>
        <v>97.500000000000142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43303</v>
      </c>
      <c r="C75" s="20">
        <f>D74+G74-H74</f>
        <v>366.57640593997479</v>
      </c>
      <c r="D75" s="17">
        <f>C75+(C75*0.03)</f>
        <v>377.57369811817404</v>
      </c>
      <c r="E75" s="17">
        <f>C75/3250</f>
        <v>0.11279274028922301</v>
      </c>
      <c r="F75" s="28">
        <f>(D75-C75)/E75</f>
        <v>97.500000000000014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43310</v>
      </c>
      <c r="C76" s="20">
        <f>D75+G75-H75</f>
        <v>377.57369811817404</v>
      </c>
      <c r="D76" s="17">
        <f>C76+(C76*0.03)</f>
        <v>388.90090906171923</v>
      </c>
      <c r="E76" s="17">
        <f>C76/3250</f>
        <v>0.1161765224978997</v>
      </c>
      <c r="F76" s="28">
        <f>(D76-C76)/E76</f>
        <v>97.499999999999801</v>
      </c>
      <c r="G76" s="18"/>
      <c r="H76" s="18"/>
      <c r="I76" s="19">
        <f>E76*50/C76</f>
        <v>1.5384615384615384E-2</v>
      </c>
      <c r="J76" s="87"/>
    </row>
    <row r="77" spans="1:16" ht="13.5" thickBot="1">
      <c r="A77" s="106"/>
      <c r="B77" s="81">
        <f>B76+7</f>
        <v>43317</v>
      </c>
      <c r="C77" s="20">
        <f>D76+G76-H76</f>
        <v>388.90090906171923</v>
      </c>
      <c r="D77" s="17">
        <f>C77+(C77*0.03)</f>
        <v>400.5679363335708</v>
      </c>
      <c r="E77" s="17">
        <f>C77/3250</f>
        <v>0.11966181817283669</v>
      </c>
      <c r="F77" s="28">
        <f>(D77-C77)/E77</f>
        <v>97.499999999999901</v>
      </c>
      <c r="G77" s="80"/>
      <c r="H77" s="80">
        <f>(D77-C64)*0.35</f>
        <v>41.866175798574531</v>
      </c>
      <c r="I77" s="19">
        <f>E77*50/C77</f>
        <v>1.5384615384615385E-2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43324</v>
      </c>
      <c r="C79" s="20">
        <f>D77+G77-H77</f>
        <v>358.70176053499625</v>
      </c>
      <c r="D79" s="17">
        <f>C79+(C79*0.03)</f>
        <v>369.46281335104612</v>
      </c>
      <c r="E79" s="17">
        <f>C79/3250</f>
        <v>0.11036977247230655</v>
      </c>
      <c r="F79" s="28">
        <f>(D79-C79)/E79</f>
        <v>97.499999999999829</v>
      </c>
      <c r="G79" s="18"/>
      <c r="H79" s="18"/>
      <c r="I79" s="19">
        <f>E79*50/C79</f>
        <v>1.5384615384615385E-2</v>
      </c>
      <c r="J79" s="87"/>
    </row>
    <row r="80" spans="1:16">
      <c r="A80" s="105"/>
      <c r="B80" s="81">
        <f>B79+7</f>
        <v>43331</v>
      </c>
      <c r="C80" s="20">
        <f>D79+G79-H79</f>
        <v>369.46281335104612</v>
      </c>
      <c r="D80" s="17">
        <f>C80+(C80*0.03)</f>
        <v>380.54669775157748</v>
      </c>
      <c r="E80" s="17">
        <f>C80/3250</f>
        <v>0.11368086564647573</v>
      </c>
      <c r="F80" s="28">
        <f>(D80-C80)/E80</f>
        <v>97.499999999999801</v>
      </c>
      <c r="G80" s="18"/>
      <c r="H80" s="18"/>
      <c r="I80" s="19">
        <f>E80*50/C80</f>
        <v>1.5384615384615385E-2</v>
      </c>
      <c r="J80" s="87"/>
    </row>
    <row r="81" spans="1:16">
      <c r="A81" s="105"/>
      <c r="B81" s="81">
        <f>B80+7</f>
        <v>43338</v>
      </c>
      <c r="C81" s="20">
        <f>D80+G80-H80</f>
        <v>380.54669775157748</v>
      </c>
      <c r="D81" s="17">
        <f>C81+(C81*0.03)</f>
        <v>391.96309868412482</v>
      </c>
      <c r="E81" s="17">
        <f>C81/3250</f>
        <v>0.11709129161586999</v>
      </c>
      <c r="F81" s="28">
        <f>(D81-C81)/E81</f>
        <v>97.500000000000071</v>
      </c>
      <c r="G81" s="18"/>
      <c r="H81" s="18"/>
      <c r="I81" s="19">
        <f>E81*50/C81</f>
        <v>1.5384615384615384E-2</v>
      </c>
      <c r="J81" s="87"/>
    </row>
    <row r="82" spans="1:16" ht="13.5" thickBot="1">
      <c r="A82" s="106"/>
      <c r="B82" s="81">
        <f>B81+7</f>
        <v>43345</v>
      </c>
      <c r="C82" s="20">
        <f>D81+G81-H81</f>
        <v>391.96309868412482</v>
      </c>
      <c r="D82" s="17">
        <f>C82+(C82*0.03)</f>
        <v>403.72199164464854</v>
      </c>
      <c r="E82" s="17">
        <f>C82/3250</f>
        <v>0.1206040303643461</v>
      </c>
      <c r="F82" s="28">
        <f>(D82-C82)/E82</f>
        <v>97.499999999999829</v>
      </c>
      <c r="G82" s="80"/>
      <c r="H82" s="80"/>
      <c r="I82" s="19">
        <f>E82*50/C82</f>
        <v>1.5384615384615384E-2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43352</v>
      </c>
      <c r="C84" s="20">
        <f>D82+G82-H82</f>
        <v>403.72199164464854</v>
      </c>
      <c r="D84" s="17">
        <f>C84+(C84*0.03)</f>
        <v>415.83365139398802</v>
      </c>
      <c r="E84" s="17">
        <f>C84/3250</f>
        <v>0.12422215127527647</v>
      </c>
      <c r="F84" s="28">
        <f>(D84-C84)/E84</f>
        <v>97.500000000000199</v>
      </c>
      <c r="G84" s="18"/>
      <c r="H84" s="18"/>
      <c r="I84" s="19">
        <f>E84*50/C84</f>
        <v>1.5384615384615384E-2</v>
      </c>
      <c r="J84" s="87"/>
    </row>
    <row r="85" spans="1:16">
      <c r="A85" s="105"/>
      <c r="B85" s="81">
        <f>B84+7</f>
        <v>43359</v>
      </c>
      <c r="C85" s="20">
        <f>D84+G84-H84</f>
        <v>415.83365139398802</v>
      </c>
      <c r="D85" s="17">
        <f>C85+(C85*0.03)</f>
        <v>428.30866093580767</v>
      </c>
      <c r="E85" s="17">
        <f>C85/3250</f>
        <v>0.12794881581353479</v>
      </c>
      <c r="F85" s="28">
        <f>(D85-C85)/E85</f>
        <v>97.500000000000028</v>
      </c>
      <c r="G85" s="18"/>
      <c r="H85" s="18"/>
      <c r="I85" s="19">
        <f>E85*50/C85</f>
        <v>1.5384615384615387E-2</v>
      </c>
      <c r="J85" s="87"/>
      <c r="K85" s="31"/>
      <c r="L85" s="31"/>
    </row>
    <row r="86" spans="1:16">
      <c r="A86" s="105"/>
      <c r="B86" s="81">
        <f>B85+7</f>
        <v>43366</v>
      </c>
      <c r="C86" s="20">
        <f>D85+G85-H85</f>
        <v>428.30866093580767</v>
      </c>
      <c r="D86" s="17">
        <f>C86+(C86*0.03)</f>
        <v>441.15792076388192</v>
      </c>
      <c r="E86" s="17">
        <f>C86/3250</f>
        <v>0.13178728028794082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43373</v>
      </c>
      <c r="C87" s="20">
        <f>D86+G86-H86</f>
        <v>441.15792076388192</v>
      </c>
      <c r="D87" s="17">
        <f>C87+(C87*0.03)</f>
        <v>454.39265838679836</v>
      </c>
      <c r="E87" s="17">
        <f>C87/3250</f>
        <v>0.13574089869657904</v>
      </c>
      <c r="F87" s="28">
        <f>(D87-C87)/E87</f>
        <v>97.499999999999886</v>
      </c>
      <c r="G87" s="80"/>
      <c r="H87" s="80"/>
      <c r="I87" s="19">
        <f>E87*50/C87</f>
        <v>1.5384615384615384E-2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43380</v>
      </c>
      <c r="C89" s="20">
        <f>D87+G87-H87</f>
        <v>454.39265838679836</v>
      </c>
      <c r="D89" s="17">
        <f>C89+(C89*0.03)</f>
        <v>468.02443813840233</v>
      </c>
      <c r="E89" s="17">
        <f>C89/3250</f>
        <v>0.13981312565747642</v>
      </c>
      <c r="F89" s="28">
        <f>(D89-C89)/E89</f>
        <v>97.500000000000156</v>
      </c>
      <c r="G89" s="18"/>
      <c r="H89" s="18"/>
      <c r="I89" s="19">
        <f>E89*50/C89</f>
        <v>1.5384615384615384E-2</v>
      </c>
      <c r="J89" s="87"/>
    </row>
    <row r="90" spans="1:16">
      <c r="A90" s="105"/>
      <c r="B90" s="81">
        <f>B89+7</f>
        <v>43387</v>
      </c>
      <c r="C90" s="20">
        <f>D89+G89-H89</f>
        <v>468.02443813840233</v>
      </c>
      <c r="D90" s="17">
        <f>C90+(C90*0.03)</f>
        <v>482.06517128255439</v>
      </c>
      <c r="E90" s="17">
        <f>C90/3250</f>
        <v>0.14400751942720072</v>
      </c>
      <c r="F90" s="28">
        <f>(D90-C90)/E90</f>
        <v>97.499999999999901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43394</v>
      </c>
      <c r="C91" s="20">
        <f>D90+G90-H90</f>
        <v>482.06517128255439</v>
      </c>
      <c r="D91" s="17">
        <f>C91+(C91*0.03)</f>
        <v>496.52712642103103</v>
      </c>
      <c r="E91" s="17">
        <f>C91/3250</f>
        <v>0.14832774501001675</v>
      </c>
      <c r="F91" s="28">
        <f>(D91-C91)/E91</f>
        <v>97.500000000000043</v>
      </c>
      <c r="G91" s="18"/>
      <c r="H91" s="18"/>
      <c r="I91" s="19">
        <f>E91*50/C91</f>
        <v>1.5384615384615385E-2</v>
      </c>
      <c r="J91" s="87"/>
    </row>
    <row r="92" spans="1:16" ht="13.5" thickBot="1">
      <c r="A92" s="106"/>
      <c r="B92" s="81">
        <f>B91+7</f>
        <v>43401</v>
      </c>
      <c r="C92" s="20">
        <f>D91+G91-H91</f>
        <v>496.52712642103103</v>
      </c>
      <c r="D92" s="17">
        <f>C92+(C92*0.03)</f>
        <v>511.42294021366195</v>
      </c>
      <c r="E92" s="17">
        <f>C92/3250</f>
        <v>0.15277757736031725</v>
      </c>
      <c r="F92" s="28">
        <f>(D92-C92)/E92</f>
        <v>97.499999999999915</v>
      </c>
      <c r="G92" s="80"/>
      <c r="H92" s="80">
        <f>(D92-C79)*0.35</f>
        <v>53.452412887532986</v>
      </c>
      <c r="I92" s="19">
        <f>E92*50/C92</f>
        <v>1.5384615384615384E-2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43408</v>
      </c>
      <c r="C94" s="20">
        <f>D92+G92-H92</f>
        <v>457.97052732612894</v>
      </c>
      <c r="D94" s="17">
        <f>C94+(C94*0.03)</f>
        <v>471.70964314591282</v>
      </c>
      <c r="E94" s="17">
        <f>C94/3250</f>
        <v>0.14091400840803966</v>
      </c>
      <c r="F94" s="28">
        <f>(D94-C94)/E94</f>
        <v>97.500000000000057</v>
      </c>
      <c r="G94" s="17"/>
      <c r="H94" s="18"/>
      <c r="I94" s="19">
        <f>E94*50/C94</f>
        <v>1.5384615384615384E-2</v>
      </c>
      <c r="J94" s="87"/>
    </row>
    <row r="95" spans="1:16">
      <c r="A95" s="105"/>
      <c r="B95" s="81">
        <f>B94+7</f>
        <v>43415</v>
      </c>
      <c r="C95" s="20">
        <f>D94+G94-H94</f>
        <v>471.70964314591282</v>
      </c>
      <c r="D95" s="17">
        <f>C95+(C95*0.03)</f>
        <v>485.86093244029018</v>
      </c>
      <c r="E95" s="17">
        <f>C95/3250</f>
        <v>0.14514142866028087</v>
      </c>
      <c r="F95" s="28">
        <f>(D95-C95)/E95</f>
        <v>97.499999999999844</v>
      </c>
      <c r="G95" s="17"/>
      <c r="H95" s="18"/>
      <c r="I95" s="19">
        <f>E95*50/C95</f>
        <v>1.5384615384615385E-2</v>
      </c>
      <c r="J95" s="87"/>
    </row>
    <row r="96" spans="1:16">
      <c r="A96" s="105"/>
      <c r="B96" s="81">
        <f>B95+7</f>
        <v>43422</v>
      </c>
      <c r="C96" s="20">
        <f>D95+G95-H95</f>
        <v>485.86093244029018</v>
      </c>
      <c r="D96" s="17">
        <f>C96+(C96*0.03)</f>
        <v>500.43676041349892</v>
      </c>
      <c r="E96" s="17">
        <f>C96/3250</f>
        <v>0.14949567152008927</v>
      </c>
      <c r="F96" s="28">
        <f>(D96-C96)/E96</f>
        <v>97.500000000000185</v>
      </c>
      <c r="G96" s="17"/>
      <c r="H96" s="18"/>
      <c r="I96" s="19">
        <f>E96*50/C96</f>
        <v>1.5384615384615384E-2</v>
      </c>
      <c r="J96" s="87"/>
    </row>
    <row r="97" spans="1:16" ht="13.5" thickBot="1">
      <c r="A97" s="106"/>
      <c r="B97" s="81">
        <f>B96+7</f>
        <v>43429</v>
      </c>
      <c r="C97" s="20">
        <f>D96+G96-H96</f>
        <v>500.43676041349892</v>
      </c>
      <c r="D97" s="17">
        <f>C97+(C97*0.03)</f>
        <v>515.44986322590387</v>
      </c>
      <c r="E97" s="17">
        <f>C97/3250</f>
        <v>0.15398054166569197</v>
      </c>
      <c r="F97" s="28">
        <f>(D97-C97)/E97</f>
        <v>97.499999999999901</v>
      </c>
      <c r="G97" s="80"/>
      <c r="H97" s="80"/>
      <c r="I97" s="19">
        <f>E97*50/C97</f>
        <v>1.5384615384615385E-2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43436</v>
      </c>
      <c r="C99" s="20">
        <f>D97+G97-H97</f>
        <v>515.44986322590387</v>
      </c>
      <c r="D99" s="17">
        <f>C99+(C99*0.03)</f>
        <v>530.91335912268096</v>
      </c>
      <c r="E99" s="17">
        <f>C99/3250</f>
        <v>0.15859995791566273</v>
      </c>
      <c r="F99" s="28">
        <f>(D99-C99)/E99</f>
        <v>97.499999999999844</v>
      </c>
      <c r="G99" s="18"/>
      <c r="H99" s="18"/>
      <c r="I99" s="19">
        <f>E99*50/C99</f>
        <v>1.5384615384615385E-2</v>
      </c>
      <c r="J99" s="87"/>
    </row>
    <row r="100" spans="1:16">
      <c r="A100" s="105"/>
      <c r="B100" s="81">
        <f>B99+7</f>
        <v>43443</v>
      </c>
      <c r="C100" s="20">
        <f>D99+G99-H99</f>
        <v>530.91335912268096</v>
      </c>
      <c r="D100" s="17">
        <f>C100+(C100*0.03)</f>
        <v>546.84075989636142</v>
      </c>
      <c r="E100" s="17">
        <f>C100/3250</f>
        <v>0.1633579566531326</v>
      </c>
      <c r="F100" s="28">
        <f>(D100-C100)/E100</f>
        <v>97.500000000000199</v>
      </c>
      <c r="G100" s="18"/>
      <c r="H100" s="18"/>
      <c r="I100" s="19">
        <f>E100*50/C100</f>
        <v>1.5384615384615384E-2</v>
      </c>
      <c r="J100" s="87"/>
    </row>
    <row r="101" spans="1:16">
      <c r="A101" s="105"/>
      <c r="B101" s="81">
        <f>B100+7</f>
        <v>43450</v>
      </c>
      <c r="C101" s="20">
        <f>D100+G100-H100</f>
        <v>546.84075989636142</v>
      </c>
      <c r="D101" s="17">
        <f>C101+(C101*0.03)</f>
        <v>563.24598269325224</v>
      </c>
      <c r="E101" s="17">
        <f>C101/3250</f>
        <v>0.16825869535272658</v>
      </c>
      <c r="F101" s="28">
        <f>(D101-C101)/E101</f>
        <v>97.499999999999901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43457</v>
      </c>
      <c r="C102" s="20">
        <f>D101+G101-H101</f>
        <v>563.24598269325224</v>
      </c>
      <c r="D102" s="17">
        <f>C102+(C102*0.03)</f>
        <v>580.1433621740498</v>
      </c>
      <c r="E102" s="17">
        <f>C102/3250</f>
        <v>0.1733064562133084</v>
      </c>
      <c r="F102" s="28">
        <f>(D102-C102)/E102</f>
        <v>97.499999999999915</v>
      </c>
      <c r="G102" s="80"/>
      <c r="H102" s="80"/>
      <c r="I102" s="19">
        <f>E102*50/C102</f>
        <v>1.5384615384615384E-2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43464</v>
      </c>
      <c r="C104" s="20">
        <f>D102+G102-H102</f>
        <v>580.1433621740498</v>
      </c>
      <c r="D104" s="17">
        <f>C104+(C104*0.03)</f>
        <v>597.54766303927124</v>
      </c>
      <c r="E104" s="17">
        <f>C104/3250</f>
        <v>0.17850564989970763</v>
      </c>
      <c r="F104" s="28">
        <f>(D104-C104)/E104</f>
        <v>97.499999999999716</v>
      </c>
      <c r="G104" s="18"/>
      <c r="H104" s="18"/>
      <c r="I104" s="19">
        <f>E104*50/C104</f>
        <v>1.5384615384615385E-2</v>
      </c>
      <c r="J104" s="87"/>
    </row>
    <row r="105" spans="1:16">
      <c r="A105" s="105"/>
      <c r="B105" s="81">
        <f>B104+7</f>
        <v>43471</v>
      </c>
      <c r="C105" s="20">
        <f>D104+G104-H104</f>
        <v>597.54766303927124</v>
      </c>
      <c r="D105" s="17">
        <f>C105+(C105*0.03)</f>
        <v>615.47409293044939</v>
      </c>
      <c r="E105" s="17">
        <f>C105/3250</f>
        <v>0.18386081939669885</v>
      </c>
      <c r="F105" s="28">
        <f>(D105-C105)/E105</f>
        <v>97.500000000000043</v>
      </c>
      <c r="G105" s="18"/>
      <c r="H105" s="18"/>
      <c r="I105" s="19">
        <f>E105*50/C105</f>
        <v>1.5384615384615385E-2</v>
      </c>
      <c r="J105" s="87"/>
    </row>
    <row r="106" spans="1:16">
      <c r="A106" s="105"/>
      <c r="B106" s="81">
        <f>B105+7</f>
        <v>43478</v>
      </c>
      <c r="C106" s="20">
        <f>D105+G105-H105</f>
        <v>615.47409293044939</v>
      </c>
      <c r="D106" s="17">
        <f>C106+(C106*0.03)</f>
        <v>633.9383157183629</v>
      </c>
      <c r="E106" s="17">
        <f>C106/3250</f>
        <v>0.18937664397859982</v>
      </c>
      <c r="F106" s="28">
        <f>(D106-C106)/E106</f>
        <v>97.500000000000156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6"/>
      <c r="B107" s="81">
        <f>B106+7</f>
        <v>43485</v>
      </c>
      <c r="C107" s="20">
        <f>D106+G106-H106</f>
        <v>633.9383157183629</v>
      </c>
      <c r="D107" s="17">
        <f>C107+(C107*0.03)</f>
        <v>652.95646518991384</v>
      </c>
      <c r="E107" s="17">
        <f>C107/3250</f>
        <v>0.19505794329795781</v>
      </c>
      <c r="F107" s="28">
        <f>(D107-C107)/E107</f>
        <v>97.500000000000284</v>
      </c>
      <c r="G107" s="80"/>
      <c r="H107" s="80">
        <f>(D107-C94)*0.35</f>
        <v>68.245078252324703</v>
      </c>
      <c r="I107" s="19">
        <f>E107*50/C107</f>
        <v>1.5384615384615384E-2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43492</v>
      </c>
      <c r="C109" s="20">
        <f>D107+G107-H107</f>
        <v>584.71138693758917</v>
      </c>
      <c r="D109" s="17">
        <f>C109+(C109*0.03)</f>
        <v>602.25272854571688</v>
      </c>
      <c r="E109" s="17">
        <f>C109/3250</f>
        <v>0.17991119598079666</v>
      </c>
      <c r="F109" s="28">
        <f>(D109-C109)/E109</f>
        <v>97.500000000000199</v>
      </c>
      <c r="G109" s="18"/>
      <c r="H109" s="18"/>
      <c r="I109" s="19">
        <f>E109*50/C109</f>
        <v>1.5384615384615385E-2</v>
      </c>
      <c r="J109" s="87"/>
    </row>
    <row r="110" spans="1:16">
      <c r="A110" s="105"/>
      <c r="B110" s="81">
        <f>B109+7</f>
        <v>43499</v>
      </c>
      <c r="C110" s="20">
        <f>D109+G109-H109</f>
        <v>602.25272854571688</v>
      </c>
      <c r="D110" s="17">
        <f>C110+(C110*0.03)</f>
        <v>620.32031040208835</v>
      </c>
      <c r="E110" s="17">
        <f>C110/3250</f>
        <v>0.18530853186022059</v>
      </c>
      <c r="F110" s="28">
        <f>(D110-C110)/E110</f>
        <v>97.499999999999829</v>
      </c>
      <c r="G110" s="18"/>
      <c r="H110" s="18"/>
      <c r="I110" s="19">
        <f>E110*50/C110</f>
        <v>1.5384615384615387E-2</v>
      </c>
      <c r="J110" s="87"/>
    </row>
    <row r="111" spans="1:16">
      <c r="A111" s="105"/>
      <c r="B111" s="81">
        <f>B110+7</f>
        <v>43506</v>
      </c>
      <c r="C111" s="20">
        <f>D110+G110-H110</f>
        <v>620.32031040208835</v>
      </c>
      <c r="D111" s="17">
        <f>C111+(C111*0.03)</f>
        <v>638.92991971415097</v>
      </c>
      <c r="E111" s="17">
        <f>C111/3250</f>
        <v>0.19086778781602717</v>
      </c>
      <c r="F111" s="28">
        <f>(D111-C111)/E111</f>
        <v>97.499999999999829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6"/>
      <c r="B112" s="81">
        <f>B111+7</f>
        <v>43513</v>
      </c>
      <c r="C112" s="20">
        <f>D111+G111-H111</f>
        <v>638.92991971415097</v>
      </c>
      <c r="D112" s="17">
        <f>C112+(C112*0.03)</f>
        <v>658.09781730557552</v>
      </c>
      <c r="E112" s="17">
        <f>C112/3250</f>
        <v>0.19659382145050799</v>
      </c>
      <c r="F112" s="28">
        <f>(D112-C112)/E112</f>
        <v>97.500000000000099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43520</v>
      </c>
      <c r="C114" s="20">
        <f>D112+G112-H112</f>
        <v>658.09781730557552</v>
      </c>
      <c r="D114" s="17">
        <f>C114+(C114*0.03)</f>
        <v>677.84075182474282</v>
      </c>
      <c r="E114" s="17">
        <f>C114/3250</f>
        <v>0.20249163609402324</v>
      </c>
      <c r="F114" s="28">
        <f>(D114-C114)/E114</f>
        <v>97.500000000000199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43527</v>
      </c>
      <c r="C115" s="20">
        <f>D114+G114-H114</f>
        <v>677.84075182474282</v>
      </c>
      <c r="D115" s="17">
        <f>C115+(C115*0.03)</f>
        <v>698.17597437948507</v>
      </c>
      <c r="E115" s="17">
        <f>C115/3250</f>
        <v>0.20856638517684395</v>
      </c>
      <c r="F115" s="28">
        <f>(D115-C115)/E115</f>
        <v>97.499999999999801</v>
      </c>
      <c r="G115" s="18"/>
      <c r="H115" s="18"/>
      <c r="I115" s="19">
        <f>E115*50/C115</f>
        <v>1.5384615384615385E-2</v>
      </c>
      <c r="J115" s="87"/>
    </row>
    <row r="116" spans="1:16">
      <c r="A116" s="105"/>
      <c r="B116" s="81">
        <f>B115+7</f>
        <v>43534</v>
      </c>
      <c r="C116" s="20">
        <f>D115+G115-H115</f>
        <v>698.17597437948507</v>
      </c>
      <c r="D116" s="17">
        <f>C116+(C116*0.03)</f>
        <v>719.12125361086964</v>
      </c>
      <c r="E116" s="17">
        <f>C116/3250</f>
        <v>0.21482337673214924</v>
      </c>
      <c r="F116" s="28">
        <f>(D116-C116)/E116</f>
        <v>97.500000000000114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6"/>
      <c r="B117" s="81">
        <f>B116+7</f>
        <v>43541</v>
      </c>
      <c r="C117" s="20">
        <f>D116+G116-H116</f>
        <v>719.12125361086964</v>
      </c>
      <c r="D117" s="17">
        <f>C117+(C117*0.03)</f>
        <v>740.69489121919571</v>
      </c>
      <c r="E117" s="17">
        <f>C117/3250</f>
        <v>0.22126807803411375</v>
      </c>
      <c r="F117" s="28">
        <f>(D117-C117)/E117</f>
        <v>97.499999999999886</v>
      </c>
      <c r="G117" s="80"/>
      <c r="H117" s="80"/>
      <c r="I117" s="19">
        <f>E117*50/C117</f>
        <v>1.5384615384615385E-2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43548</v>
      </c>
      <c r="C119" s="20">
        <f>D117+G117-H117</f>
        <v>740.69489121919571</v>
      </c>
      <c r="D119" s="17">
        <f>C119+(C119*0.03)</f>
        <v>762.91573795577153</v>
      </c>
      <c r="E119" s="17">
        <f>C119/3250</f>
        <v>0.22790612037513713</v>
      </c>
      <c r="F119" s="28">
        <f>(D119-C119)/E119</f>
        <v>97.499999999999787</v>
      </c>
      <c r="G119" s="18"/>
      <c r="H119" s="18"/>
      <c r="I119" s="19">
        <f>E119*50/C119</f>
        <v>1.5384615384615385E-2</v>
      </c>
      <c r="J119" s="87"/>
    </row>
    <row r="120" spans="1:16">
      <c r="A120" s="105"/>
      <c r="B120" s="81">
        <f>B119+7</f>
        <v>43555</v>
      </c>
      <c r="C120" s="20">
        <f>D119+G119-H119</f>
        <v>762.91573795577153</v>
      </c>
      <c r="D120" s="17">
        <f>C120+(C120*0.03)</f>
        <v>785.80321009444469</v>
      </c>
      <c r="E120" s="17">
        <f>C120/3250</f>
        <v>0.23474330398639123</v>
      </c>
      <c r="F120" s="28">
        <f>(D120-C120)/E120</f>
        <v>97.500000000000071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43562</v>
      </c>
      <c r="C121" s="20">
        <f>D120+G120-H120</f>
        <v>785.80321009444469</v>
      </c>
      <c r="D121" s="17">
        <f>C121+(C121*0.03)</f>
        <v>809.37730639727806</v>
      </c>
      <c r="E121" s="17">
        <f>C121/3250</f>
        <v>0.24178560310598299</v>
      </c>
      <c r="F121" s="28">
        <f>(D121-C121)/E121</f>
        <v>97.500000000000114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6"/>
      <c r="B122" s="81">
        <f>B121+7</f>
        <v>43569</v>
      </c>
      <c r="C122" s="20">
        <f>D121+G121-H121</f>
        <v>809.37730639727806</v>
      </c>
      <c r="D122" s="17">
        <f>C122+(C122*0.03)</f>
        <v>833.65862558919639</v>
      </c>
      <c r="E122" s="17">
        <f>C122/3250</f>
        <v>0.24903917119916247</v>
      </c>
      <c r="F122" s="28">
        <f>(D122-C122)/E122</f>
        <v>97.499999999999943</v>
      </c>
      <c r="G122" s="80"/>
      <c r="H122" s="80">
        <f>(D122-C109)*0.35</f>
        <v>87.131533528062519</v>
      </c>
      <c r="I122" s="19">
        <f>E122*50/C122</f>
        <v>1.5384615384615384E-2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43576</v>
      </c>
      <c r="C124" s="20">
        <f>D122+G122-H122</f>
        <v>746.52709206113389</v>
      </c>
      <c r="D124" s="17">
        <f>C124+(C124*0.03)</f>
        <v>768.92290482296789</v>
      </c>
      <c r="E124" s="17">
        <f>C124/3250</f>
        <v>0.22970064371111812</v>
      </c>
      <c r="F124" s="28">
        <f>(D124-C124)/E124</f>
        <v>97.499999999999972</v>
      </c>
      <c r="G124" s="17"/>
      <c r="H124" s="18"/>
      <c r="I124" s="19">
        <f>E124*50/C124</f>
        <v>1.5384615384615384E-2</v>
      </c>
      <c r="J124" s="87"/>
    </row>
    <row r="125" spans="1:16">
      <c r="A125" s="105"/>
      <c r="B125" s="81">
        <f>B124+7</f>
        <v>43583</v>
      </c>
      <c r="C125" s="20">
        <f>D124+G124-H124</f>
        <v>768.92290482296789</v>
      </c>
      <c r="D125" s="17">
        <f>C125+(C125*0.03)</f>
        <v>791.99059196765688</v>
      </c>
      <c r="E125" s="17">
        <f>C125/3250</f>
        <v>0.23659166302245166</v>
      </c>
      <c r="F125" s="28">
        <f>(D125-C125)/E125</f>
        <v>97.499999999999801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43590</v>
      </c>
      <c r="C126" s="20">
        <f>D125+G125-H125</f>
        <v>791.99059196765688</v>
      </c>
      <c r="D126" s="17">
        <f>C126+(C126*0.03)</f>
        <v>815.75030972668662</v>
      </c>
      <c r="E126" s="17">
        <f>C126/3250</f>
        <v>0.24368941291312521</v>
      </c>
      <c r="F126" s="28">
        <f>(D126-C126)/E126</f>
        <v>97.500000000000128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6"/>
      <c r="B127" s="81">
        <f>B126+7</f>
        <v>43597</v>
      </c>
      <c r="C127" s="20">
        <f>D126+G126-H126</f>
        <v>815.75030972668662</v>
      </c>
      <c r="D127" s="17">
        <f>C127+(C127*0.03)</f>
        <v>840.22281901848726</v>
      </c>
      <c r="E127" s="17">
        <f>C127/3250</f>
        <v>0.25100009530051898</v>
      </c>
      <c r="F127" s="28">
        <f>(D127-C127)/E127</f>
        <v>97.500000000000128</v>
      </c>
      <c r="G127" s="80"/>
      <c r="H127" s="80"/>
      <c r="I127" s="19">
        <f>E127*50/C127</f>
        <v>1.5384615384615387E-2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43604</v>
      </c>
      <c r="C129" s="20">
        <f>D127+G127-H127</f>
        <v>840.22281901848726</v>
      </c>
      <c r="D129" s="17">
        <f>C129+(C129*0.03)</f>
        <v>865.42950358904193</v>
      </c>
      <c r="E129" s="17">
        <f>C129/3250</f>
        <v>0.25853009815953454</v>
      </c>
      <c r="F129" s="28">
        <f>(D129-C129)/E129</f>
        <v>97.500000000000213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43611</v>
      </c>
      <c r="C130" s="20">
        <f>D129+G129-H129</f>
        <v>865.42950358904193</v>
      </c>
      <c r="D130" s="17">
        <f>C130+(C130*0.03)</f>
        <v>891.39238869671317</v>
      </c>
      <c r="E130" s="17">
        <f>C130/3250</f>
        <v>0.2662860011043206</v>
      </c>
      <c r="F130" s="28">
        <f>(D130-C130)/E130</f>
        <v>97.499999999999929</v>
      </c>
      <c r="G130" s="18"/>
      <c r="H130" s="18"/>
      <c r="I130" s="19">
        <f>E130*50/C130</f>
        <v>1.5384615384615385E-2</v>
      </c>
      <c r="J130" s="87"/>
    </row>
    <row r="131" spans="1:16">
      <c r="A131" s="105"/>
      <c r="B131" s="81">
        <f>B130+7</f>
        <v>43618</v>
      </c>
      <c r="C131" s="20">
        <f>D130+G130-H130</f>
        <v>891.39238869671317</v>
      </c>
      <c r="D131" s="17">
        <f>C131+(C131*0.03)</f>
        <v>918.13416035761452</v>
      </c>
      <c r="E131" s="17">
        <f>C131/3250</f>
        <v>0.27427458113745018</v>
      </c>
      <c r="F131" s="28">
        <f>(D131-C131)/E131</f>
        <v>97.499999999999844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6"/>
      <c r="B132" s="81">
        <f>B131+7</f>
        <v>43625</v>
      </c>
      <c r="C132" s="20">
        <f>D131+G131-H131</f>
        <v>918.13416035761452</v>
      </c>
      <c r="D132" s="17">
        <f>C132+(C132*0.03)</f>
        <v>945.67818516834291</v>
      </c>
      <c r="E132" s="17">
        <f>C132/3250</f>
        <v>0.28250281857157372</v>
      </c>
      <c r="F132" s="28">
        <f>(D132-C132)/E132</f>
        <v>97.499999999999829</v>
      </c>
      <c r="G132" s="80"/>
      <c r="H132" s="80"/>
      <c r="I132" s="19">
        <f>E132*50/C132</f>
        <v>1.5384615384615385E-2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43632</v>
      </c>
      <c r="C134" s="20">
        <f>D132+G132-H132</f>
        <v>945.67818516834291</v>
      </c>
      <c r="D134" s="17">
        <f>C134+(C134*0.03)</f>
        <v>974.04853072339324</v>
      </c>
      <c r="E134" s="17">
        <f>C134/3250</f>
        <v>0.29097790312872091</v>
      </c>
      <c r="F134" s="28">
        <f>(D134-C134)/E134</f>
        <v>97.500000000000156</v>
      </c>
      <c r="G134" s="18"/>
      <c r="H134" s="18"/>
      <c r="I134" s="19">
        <f>E134*50/C134</f>
        <v>1.5384615384615384E-2</v>
      </c>
      <c r="J134" s="87"/>
    </row>
    <row r="135" spans="1:16">
      <c r="A135" s="105"/>
      <c r="B135" s="81">
        <f>B134+7</f>
        <v>43639</v>
      </c>
      <c r="C135" s="20">
        <f>D134+G134-H134</f>
        <v>974.04853072339324</v>
      </c>
      <c r="D135" s="17">
        <f>C135+(C135*0.03)</f>
        <v>1003.2699866450951</v>
      </c>
      <c r="E135" s="17">
        <f>C135/3250</f>
        <v>0.29970724022258255</v>
      </c>
      <c r="F135" s="28">
        <f>(D135-C135)/E135</f>
        <v>97.500000000000057</v>
      </c>
      <c r="G135" s="18"/>
      <c r="H135" s="18"/>
      <c r="I135" s="19">
        <f>E135*50/C135</f>
        <v>1.5384615384615385E-2</v>
      </c>
      <c r="J135" s="87"/>
    </row>
    <row r="136" spans="1:16">
      <c r="A136" s="105"/>
      <c r="B136" s="81">
        <f>B135+7</f>
        <v>43646</v>
      </c>
      <c r="C136" s="20">
        <f>D135+G135-H135</f>
        <v>1003.2699866450951</v>
      </c>
      <c r="D136" s="17">
        <f>C136+(C136*0.03)</f>
        <v>1033.368086244448</v>
      </c>
      <c r="E136" s="17">
        <f>C136/3250</f>
        <v>0.30869845742926</v>
      </c>
      <c r="F136" s="28">
        <f>(D136-C136)/E136</f>
        <v>97.500000000000369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6"/>
      <c r="B137" s="81">
        <f>B136+7</f>
        <v>43653</v>
      </c>
      <c r="C137" s="20">
        <f>D136+G136-H136</f>
        <v>1033.368086244448</v>
      </c>
      <c r="D137" s="17">
        <f>C137+(C137*0.03)</f>
        <v>1064.3691288317814</v>
      </c>
      <c r="E137" s="17">
        <f>C137/3250</f>
        <v>0.31795941115213783</v>
      </c>
      <c r="F137" s="28">
        <f>(D137-C137)/E137</f>
        <v>97.499999999999744</v>
      </c>
      <c r="G137" s="80"/>
      <c r="H137" s="80">
        <f>(D137-C124)*0.35</f>
        <v>111.24471286972661</v>
      </c>
      <c r="I137" s="19">
        <f>E137*50/C137</f>
        <v>1.5384615384615384E-2</v>
      </c>
      <c r="J137" s="87"/>
      <c r="K137" s="109" t="s">
        <v>46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43660</v>
      </c>
      <c r="C139" s="20">
        <f>D137+G137-H137</f>
        <v>953.12441596205474</v>
      </c>
      <c r="D139" s="17">
        <f>C139+(C139*0.03)</f>
        <v>981.71814844091637</v>
      </c>
      <c r="E139" s="17">
        <f>C139/3250</f>
        <v>0.29326905106524759</v>
      </c>
      <c r="F139" s="28">
        <f>(D139-C139)/E139</f>
        <v>97.499999999999943</v>
      </c>
      <c r="G139" s="18"/>
      <c r="H139" s="18"/>
      <c r="I139" s="19">
        <f>E139*50/C139</f>
        <v>1.5384615384615384E-2</v>
      </c>
      <c r="J139" s="87"/>
    </row>
    <row r="140" spans="1:16">
      <c r="A140" s="105"/>
      <c r="B140" s="81">
        <f>B139+7</f>
        <v>43667</v>
      </c>
      <c r="C140" s="20">
        <f>D139+G139-H139</f>
        <v>981.71814844091637</v>
      </c>
      <c r="D140" s="17">
        <f>C140+(C140*0.03)</f>
        <v>1011.1696928941439</v>
      </c>
      <c r="E140" s="17">
        <f>C140/3250</f>
        <v>0.30206712259720503</v>
      </c>
      <c r="F140" s="28">
        <f>(D140-C140)/E140</f>
        <v>97.499999999999986</v>
      </c>
      <c r="G140" s="18"/>
      <c r="H140" s="18"/>
      <c r="I140" s="19">
        <f>E140*50/C140</f>
        <v>1.5384615384615385E-2</v>
      </c>
      <c r="J140" s="87"/>
    </row>
    <row r="141" spans="1:16">
      <c r="A141" s="105"/>
      <c r="B141" s="81">
        <f>B140+7</f>
        <v>43674</v>
      </c>
      <c r="C141" s="20">
        <f>D140+G140-H140</f>
        <v>1011.1696928941439</v>
      </c>
      <c r="D141" s="17">
        <f>C141+(C141*0.03)</f>
        <v>1041.5047836809681</v>
      </c>
      <c r="E141" s="17">
        <f>C141/3250</f>
        <v>0.31112913627512118</v>
      </c>
      <c r="F141" s="28">
        <f>(D141-C141)/E141</f>
        <v>97.499999999999801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6"/>
      <c r="B142" s="81">
        <f>B141+7</f>
        <v>43681</v>
      </c>
      <c r="C142" s="20">
        <f>D141+G141-H141</f>
        <v>1041.5047836809681</v>
      </c>
      <c r="D142" s="17">
        <f>C142+(C142*0.03)</f>
        <v>1072.7499271913971</v>
      </c>
      <c r="E142" s="17">
        <f>C142/3250</f>
        <v>0.32046301036337482</v>
      </c>
      <c r="F142" s="28">
        <f>(D142-C142)/E142</f>
        <v>97.499999999999829</v>
      </c>
      <c r="G142" s="80"/>
      <c r="H142" s="80"/>
      <c r="I142" s="19">
        <f>E142*50/C142</f>
        <v>1.5384615384615385E-2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43688</v>
      </c>
      <c r="C144" s="20">
        <f>D142+G142-H142</f>
        <v>1072.7499271913971</v>
      </c>
      <c r="D144" s="17">
        <f>C144+(C144*0.03)</f>
        <v>1104.932425007139</v>
      </c>
      <c r="E144" s="17">
        <f>C144/3250</f>
        <v>0.33007690067427603</v>
      </c>
      <c r="F144" s="28">
        <f>(D144-C144)/E144</f>
        <v>97.500000000000128</v>
      </c>
      <c r="G144" s="18"/>
      <c r="H144" s="18"/>
      <c r="I144" s="19">
        <f>E144*50/C144</f>
        <v>1.5384615384615385E-2</v>
      </c>
      <c r="J144" s="87"/>
    </row>
    <row r="145" spans="1:16">
      <c r="A145" s="105"/>
      <c r="B145" s="81">
        <f>B144+7</f>
        <v>43695</v>
      </c>
      <c r="C145" s="20">
        <f>D144+G144-H144</f>
        <v>1104.932425007139</v>
      </c>
      <c r="D145" s="17">
        <f>C145+(C145*0.03)</f>
        <v>1138.0803977573532</v>
      </c>
      <c r="E145" s="17">
        <f>C145/3250</f>
        <v>0.33997920769450435</v>
      </c>
      <c r="F145" s="28">
        <f>(D145-C145)/E145</f>
        <v>97.500000000000057</v>
      </c>
      <c r="G145" s="18"/>
      <c r="H145" s="18"/>
      <c r="I145" s="19">
        <f>E145*50/C145</f>
        <v>1.5384615384615387E-2</v>
      </c>
      <c r="J145" s="87"/>
    </row>
    <row r="146" spans="1:16">
      <c r="A146" s="105"/>
      <c r="B146" s="81">
        <f>B145+7</f>
        <v>43702</v>
      </c>
      <c r="C146" s="20">
        <f>D145+G145-H145</f>
        <v>1138.0803977573532</v>
      </c>
      <c r="D146" s="17">
        <f>C146+(C146*0.03)</f>
        <v>1172.2228096900737</v>
      </c>
      <c r="E146" s="17">
        <f>C146/3250</f>
        <v>0.35017858392533946</v>
      </c>
      <c r="F146" s="28">
        <f>(D146-C146)/E146</f>
        <v>97.499999999999744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6"/>
      <c r="B147" s="81">
        <f>B146+7</f>
        <v>43709</v>
      </c>
      <c r="C147" s="20">
        <f>D146+G146-H146</f>
        <v>1172.2228096900737</v>
      </c>
      <c r="D147" s="17">
        <f>C147+(C147*0.03)</f>
        <v>1207.389493980776</v>
      </c>
      <c r="E147" s="17">
        <f>C147/3250</f>
        <v>0.36068394144309962</v>
      </c>
      <c r="F147" s="28">
        <f>(D147-C147)/E147</f>
        <v>97.500000000000185</v>
      </c>
      <c r="G147" s="80"/>
      <c r="H147" s="80"/>
      <c r="I147" s="19">
        <f>E147*50/C147</f>
        <v>1.5384615384615385E-2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43716</v>
      </c>
      <c r="C149" s="20">
        <f>D147+G147-H147</f>
        <v>1207.389493980776</v>
      </c>
      <c r="D149" s="17">
        <f>C149+(C149*0.03)</f>
        <v>1243.6111788001992</v>
      </c>
      <c r="E149" s="17">
        <f>C149/3250</f>
        <v>0.37150445968639262</v>
      </c>
      <c r="F149" s="28">
        <f>(D149-C149)/E149</f>
        <v>97.499999999999829</v>
      </c>
      <c r="G149" s="18"/>
      <c r="H149" s="18"/>
      <c r="I149" s="19">
        <f>E149*50/C149</f>
        <v>1.5384615384615384E-2</v>
      </c>
      <c r="J149" s="87"/>
    </row>
    <row r="150" spans="1:16">
      <c r="A150" s="105"/>
      <c r="B150" s="81">
        <f>B149+7</f>
        <v>43723</v>
      </c>
      <c r="C150" s="20">
        <f>D149+G149-H149</f>
        <v>1243.6111788001992</v>
      </c>
      <c r="D150" s="17">
        <f>C150+(C150*0.03)</f>
        <v>1280.9195141642051</v>
      </c>
      <c r="E150" s="17">
        <f>C150/3250</f>
        <v>0.38264959347698441</v>
      </c>
      <c r="F150" s="28">
        <f>(D150-C150)/E150</f>
        <v>97.499999999999716</v>
      </c>
      <c r="G150" s="18"/>
      <c r="H150" s="18"/>
      <c r="I150" s="19">
        <f>E150*50/C150</f>
        <v>1.5384615384615387E-2</v>
      </c>
      <c r="J150" s="87"/>
    </row>
    <row r="151" spans="1:16">
      <c r="A151" s="105"/>
      <c r="B151" s="81">
        <f>B150+7</f>
        <v>43730</v>
      </c>
      <c r="C151" s="20">
        <f>D150+G150-H150</f>
        <v>1280.9195141642051</v>
      </c>
      <c r="D151" s="17">
        <f>C151+(C151*0.03)</f>
        <v>1319.3470995891312</v>
      </c>
      <c r="E151" s="17">
        <f>C151/3250</f>
        <v>0.39412908128129387</v>
      </c>
      <c r="F151" s="28">
        <f>(D151-C151)/E151</f>
        <v>97.499999999999773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6"/>
      <c r="B152" s="81">
        <f>B151+7</f>
        <v>43737</v>
      </c>
      <c r="C152" s="20">
        <f>D151+G151-H151</f>
        <v>1319.3470995891312</v>
      </c>
      <c r="D152" s="17">
        <f>C152+(C152*0.03)</f>
        <v>1358.9275125768052</v>
      </c>
      <c r="E152" s="17">
        <f>C152/3250</f>
        <v>0.40595295371973267</v>
      </c>
      <c r="F152" s="28">
        <f>(D152-C152)/E152</f>
        <v>97.500000000000114</v>
      </c>
      <c r="G152" s="80"/>
      <c r="H152" s="80">
        <f>(D152-C139)*0.35</f>
        <v>142.03108381516265</v>
      </c>
      <c r="I152" s="19">
        <f>E152*50/C152</f>
        <v>1.5384615384615384E-2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43744</v>
      </c>
      <c r="C154" s="20">
        <f>D152+G152-H152</f>
        <v>1216.8964287616425</v>
      </c>
      <c r="D154" s="17">
        <f>C154+(C154*0.03)</f>
        <v>1253.4033216244918</v>
      </c>
      <c r="E154" s="17">
        <f>C154/3250</f>
        <v>0.37442967038819769</v>
      </c>
      <c r="F154" s="28">
        <f>(D154-C154)/E154</f>
        <v>97.500000000000142</v>
      </c>
      <c r="G154" s="17"/>
      <c r="H154" s="79"/>
      <c r="I154" s="19">
        <f>E154*50/C154</f>
        <v>1.5384615384615384E-2</v>
      </c>
      <c r="J154" s="87"/>
    </row>
    <row r="155" spans="1:16">
      <c r="A155" s="105"/>
      <c r="B155" s="81">
        <f>B154+7</f>
        <v>43751</v>
      </c>
      <c r="C155" s="20">
        <f>D154+G154-H154</f>
        <v>1253.4033216244918</v>
      </c>
      <c r="D155" s="17">
        <f>C155+(C155*0.03)</f>
        <v>1291.0054212732266</v>
      </c>
      <c r="E155" s="17">
        <f>C155/3250</f>
        <v>0.38566256049984365</v>
      </c>
      <c r="F155" s="28">
        <f>(D155-C155)/E155</f>
        <v>97.500000000000099</v>
      </c>
      <c r="G155" s="17"/>
      <c r="H155" s="79"/>
      <c r="I155" s="19">
        <f>E155*50/C155</f>
        <v>1.5384615384615387E-2</v>
      </c>
      <c r="J155" s="87"/>
    </row>
    <row r="156" spans="1:16">
      <c r="A156" s="105"/>
      <c r="B156" s="81">
        <f>B155+7</f>
        <v>43758</v>
      </c>
      <c r="C156" s="20">
        <f>D155+G155-H155</f>
        <v>1291.0054212732266</v>
      </c>
      <c r="D156" s="17">
        <f>C156+(C156*0.03)</f>
        <v>1329.7355839114234</v>
      </c>
      <c r="E156" s="17">
        <f>C156/3250</f>
        <v>0.39723243731483898</v>
      </c>
      <c r="F156" s="28">
        <f>(D156-C156)/E156</f>
        <v>97.500000000000043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6"/>
      <c r="B157" s="81">
        <f>B156+7</f>
        <v>43765</v>
      </c>
      <c r="C157" s="20">
        <f>D156+G156-H156</f>
        <v>1329.7355839114234</v>
      </c>
      <c r="D157" s="17">
        <f>C157+(C157*0.03)</f>
        <v>1369.6276514287661</v>
      </c>
      <c r="E157" s="17">
        <f>C157/3250</f>
        <v>0.40914941043428416</v>
      </c>
      <c r="F157" s="28">
        <f>(D157-C157)/E157</f>
        <v>97.499999999999844</v>
      </c>
      <c r="G157" s="80"/>
      <c r="H157" s="80"/>
      <c r="I157" s="19">
        <f>E157*50/C157</f>
        <v>1.5384615384615385E-2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43772</v>
      </c>
      <c r="C159" s="20">
        <f>D157+G157-H157</f>
        <v>1369.6276514287661</v>
      </c>
      <c r="D159" s="17">
        <f>C159+(C159*0.03)</f>
        <v>1410.7164809716292</v>
      </c>
      <c r="E159" s="17">
        <f>C159/3250</f>
        <v>0.42142389274731262</v>
      </c>
      <c r="F159" s="28">
        <f>(D159-C159)/E159</f>
        <v>97.50000000000027</v>
      </c>
      <c r="G159" s="18"/>
      <c r="H159" s="18"/>
      <c r="I159" s="19">
        <f>E159*50/C159</f>
        <v>1.5384615384615385E-2</v>
      </c>
      <c r="J159" s="87"/>
    </row>
    <row r="160" spans="1:16">
      <c r="A160" s="105"/>
      <c r="B160" s="81">
        <f>B159+7</f>
        <v>43779</v>
      </c>
      <c r="C160" s="20">
        <f>D159+G159-H159</f>
        <v>1410.7164809716292</v>
      </c>
      <c r="D160" s="17">
        <f>C160+(C160*0.03)</f>
        <v>1453.0379754007781</v>
      </c>
      <c r="E160" s="17">
        <f>C160/3250</f>
        <v>0.43406660952973203</v>
      </c>
      <c r="F160" s="28">
        <f>(D160-C160)/E160</f>
        <v>97.500000000000227</v>
      </c>
      <c r="G160" s="18"/>
      <c r="H160" s="18"/>
      <c r="I160" s="19">
        <f>E160*50/C160</f>
        <v>1.5384615384615385E-2</v>
      </c>
      <c r="J160" s="87"/>
    </row>
    <row r="161" spans="1:16">
      <c r="A161" s="105"/>
      <c r="B161" s="81">
        <f>B160+7</f>
        <v>43786</v>
      </c>
      <c r="C161" s="20">
        <f>D160+G160-H160</f>
        <v>1453.0379754007781</v>
      </c>
      <c r="D161" s="17">
        <f>C161+(C161*0.03)</f>
        <v>1496.6291146628014</v>
      </c>
      <c r="E161" s="17">
        <f>C161/3250</f>
        <v>0.44708860781562404</v>
      </c>
      <c r="F161" s="28">
        <f>(D161-C161)/E161</f>
        <v>97.499999999999815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6"/>
      <c r="B162" s="81">
        <f>B161+7</f>
        <v>43793</v>
      </c>
      <c r="C162" s="20">
        <f>D161+G161-H161</f>
        <v>1496.6291146628014</v>
      </c>
      <c r="D162" s="17">
        <f>C162+(C162*0.03)</f>
        <v>1541.5279881026854</v>
      </c>
      <c r="E162" s="17">
        <f>C162/3250</f>
        <v>0.46050126605009273</v>
      </c>
      <c r="F162" s="28">
        <f>(D162-C162)/E162</f>
        <v>97.499999999999972</v>
      </c>
      <c r="G162" s="80"/>
      <c r="H162" s="80"/>
      <c r="I162" s="19">
        <f>E162*50/C162</f>
        <v>1.5384615384615385E-2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43800</v>
      </c>
      <c r="C164" s="20">
        <f>D162+G162-H162</f>
        <v>1541.5279881026854</v>
      </c>
      <c r="D164" s="17">
        <f>C164+(C164*0.03)</f>
        <v>1587.7738277457661</v>
      </c>
      <c r="E164" s="17">
        <f>C164/3250</f>
        <v>0.47431630403159553</v>
      </c>
      <c r="F164" s="28">
        <f>(D164-C164)/E164</f>
        <v>97.500000000000227</v>
      </c>
      <c r="G164" s="18"/>
      <c r="H164" s="18"/>
      <c r="I164" s="19">
        <f>E164*50/C164</f>
        <v>1.5384615384615385E-2</v>
      </c>
      <c r="J164" s="87"/>
    </row>
    <row r="165" spans="1:16">
      <c r="A165" s="105"/>
      <c r="B165" s="81">
        <f>B164+7</f>
        <v>43807</v>
      </c>
      <c r="C165" s="20">
        <f>D164+G164-H164</f>
        <v>1587.7738277457661</v>
      </c>
      <c r="D165" s="17">
        <f>C165+(C165*0.03)</f>
        <v>1635.407042578139</v>
      </c>
      <c r="E165" s="17">
        <f>C165/3250</f>
        <v>0.48854579315254343</v>
      </c>
      <c r="F165" s="28">
        <f>(D165-C165)/E165</f>
        <v>97.499999999999858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5"/>
      <c r="B166" s="81">
        <f>B165+7</f>
        <v>43814</v>
      </c>
      <c r="C166" s="20">
        <f>D165+G165-H165</f>
        <v>1635.407042578139</v>
      </c>
      <c r="D166" s="17">
        <f>C166+(C166*0.03)</f>
        <v>1684.4692538554832</v>
      </c>
      <c r="E166" s="17">
        <f>C166/3250</f>
        <v>0.50320216694711972</v>
      </c>
      <c r="F166" s="28">
        <f>(D166-C166)/E166</f>
        <v>97.500000000000057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6"/>
      <c r="B167" s="81">
        <f>B166+7</f>
        <v>43821</v>
      </c>
      <c r="C167" s="20">
        <f>D166+G166-H166</f>
        <v>1684.4692538554832</v>
      </c>
      <c r="D167" s="17">
        <f>C167+(C167*0.03)</f>
        <v>1735.0033314711477</v>
      </c>
      <c r="E167" s="17">
        <f>C167/3250</f>
        <v>0.51829823195553326</v>
      </c>
      <c r="F167" s="28">
        <f>(D167-C167)/E167</f>
        <v>97.500000000000014</v>
      </c>
      <c r="G167" s="80"/>
      <c r="H167" s="80">
        <f>(D167-C154)*0.35</f>
        <v>181.33741594832682</v>
      </c>
      <c r="I167" s="19">
        <f>E167*50/C167</f>
        <v>1.5384615384615384E-2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43828</v>
      </c>
      <c r="C169" s="20">
        <f>D167+G167-H167</f>
        <v>1553.6659155228208</v>
      </c>
      <c r="D169" s="17">
        <f>C169+(C169*0.03)</f>
        <v>1600.2758929885053</v>
      </c>
      <c r="E169" s="17">
        <f>C169/3250</f>
        <v>0.4780510509300987</v>
      </c>
      <c r="F169" s="28">
        <f>(D169-C169)/E169</f>
        <v>97.499999999999844</v>
      </c>
      <c r="G169" s="18"/>
      <c r="H169" s="18"/>
      <c r="I169" s="19">
        <f>E169*50/C169</f>
        <v>1.5384615384615385E-2</v>
      </c>
      <c r="J169" s="87"/>
    </row>
    <row r="170" spans="1:16">
      <c r="A170" s="105"/>
      <c r="B170" s="81">
        <f>B169+7</f>
        <v>43835</v>
      </c>
      <c r="C170" s="20">
        <f>D169+G169-H169</f>
        <v>1600.2758929885053</v>
      </c>
      <c r="D170" s="17">
        <f>C170+(C170*0.03)</f>
        <v>1648.2841697781605</v>
      </c>
      <c r="E170" s="17">
        <f>C170/3250</f>
        <v>0.49239258245800166</v>
      </c>
      <c r="F170" s="28">
        <f>(D170-C170)/E170</f>
        <v>97.499999999999986</v>
      </c>
      <c r="G170" s="18"/>
      <c r="H170" s="18"/>
      <c r="I170" s="19">
        <f>E170*50/C170</f>
        <v>1.5384615384615385E-2</v>
      </c>
      <c r="J170" s="87"/>
    </row>
    <row r="171" spans="1:16">
      <c r="A171" s="105"/>
      <c r="B171" s="81">
        <f>B170+7</f>
        <v>43842</v>
      </c>
      <c r="C171" s="20">
        <f>D170+G170-H170</f>
        <v>1648.2841697781605</v>
      </c>
      <c r="D171" s="17">
        <f>C171+(C171*0.03)</f>
        <v>1697.7326948715054</v>
      </c>
      <c r="E171" s="17">
        <f>C171/3250</f>
        <v>0.50716435993174169</v>
      </c>
      <c r="F171" s="28">
        <f>(D171-C171)/E171</f>
        <v>97.500000000000114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6"/>
      <c r="B172" s="81">
        <f>B171+7</f>
        <v>43849</v>
      </c>
      <c r="C172" s="20">
        <f>D171+G171-H171</f>
        <v>1697.7326948715054</v>
      </c>
      <c r="D172" s="17">
        <f>C172+(C172*0.03)</f>
        <v>1748.6646757176504</v>
      </c>
      <c r="E172" s="17">
        <f>C172/3250</f>
        <v>0.52237929072969391</v>
      </c>
      <c r="F172" s="28">
        <f>(D172-C172)/E172</f>
        <v>97.499999999999801</v>
      </c>
      <c r="G172" s="80"/>
      <c r="H172" s="80"/>
      <c r="I172" s="19">
        <f>E172*50/C172</f>
        <v>1.5384615384615384E-2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43856</v>
      </c>
      <c r="C174" s="20">
        <f>D172+G172-H172</f>
        <v>1748.6646757176504</v>
      </c>
      <c r="D174" s="17">
        <f>C174+(C174*0.03)</f>
        <v>1801.12461598918</v>
      </c>
      <c r="E174" s="17">
        <f>C174/3250</f>
        <v>0.53805066945158475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7"/>
    </row>
    <row r="175" spans="1:16">
      <c r="A175" s="105"/>
      <c r="B175" s="81">
        <f>B174+7</f>
        <v>43863</v>
      </c>
      <c r="C175" s="20">
        <f>D174+G174-H174</f>
        <v>1801.12461598918</v>
      </c>
      <c r="D175" s="17">
        <f>C175+(C175*0.03)</f>
        <v>1855.1583544688554</v>
      </c>
      <c r="E175" s="17">
        <f>C175/3250</f>
        <v>0.55419218953513227</v>
      </c>
      <c r="F175" s="28">
        <f>(D175-C175)/E175</f>
        <v>97.499999999999858</v>
      </c>
      <c r="G175" s="18"/>
      <c r="H175" s="18"/>
      <c r="I175" s="19">
        <f>E175*50/C175</f>
        <v>1.5384615384615384E-2</v>
      </c>
      <c r="J175" s="87"/>
    </row>
    <row r="176" spans="1:16">
      <c r="A176" s="105"/>
      <c r="B176" s="81">
        <f>B175+7</f>
        <v>43870</v>
      </c>
      <c r="C176" s="20">
        <f>D175+G175-H175</f>
        <v>1855.1583544688554</v>
      </c>
      <c r="D176" s="17">
        <f>C176+(C176*0.03)</f>
        <v>1910.8131051029211</v>
      </c>
      <c r="E176" s="17">
        <f>C176/3250</f>
        <v>0.57081795522118628</v>
      </c>
      <c r="F176" s="28">
        <f>(D176-C176)/E176</f>
        <v>97.500000000000156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6"/>
      <c r="B177" s="81">
        <f>B176+7</f>
        <v>43877</v>
      </c>
      <c r="C177" s="20">
        <f>D176+G176-H176</f>
        <v>1910.8131051029211</v>
      </c>
      <c r="D177" s="17">
        <f>C177+(C177*0.03)</f>
        <v>1968.1374982560087</v>
      </c>
      <c r="E177" s="17">
        <f>C177/3250</f>
        <v>0.58794249387782183</v>
      </c>
      <c r="F177" s="28">
        <f>(D177-C177)/E177</f>
        <v>97.499999999999972</v>
      </c>
      <c r="G177" s="80"/>
      <c r="H177" s="80">
        <f>(D177-C169)*0.35</f>
        <v>145.06505395661577</v>
      </c>
      <c r="I177" s="19">
        <f>E177*50/C177</f>
        <v>1.5384615384615382E-2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25" workbookViewId="0">
      <selection activeCell="J42" sqref="J4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5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6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5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5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6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5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5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5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9">
        <f>(D36-$C4)/$C4</f>
        <v>1.4757913075693636E-2</v>
      </c>
    </row>
    <row r="37" spans="1:16" ht="13.5" thickBot="1">
      <c r="A37" s="106"/>
      <c r="B37" s="81">
        <f>B36+7</f>
        <v>43072</v>
      </c>
      <c r="C37" s="20">
        <f>D36+G36-H36</f>
        <v>2029.5158261513873</v>
      </c>
      <c r="D37" s="17">
        <f>C37+(C37*0.10018)</f>
        <v>2232.8327216152334</v>
      </c>
      <c r="E37" s="17">
        <f>C37/3250</f>
        <v>0.62446640804658071</v>
      </c>
      <c r="F37" s="34">
        <f>(D37-C37)/E37</f>
        <v>325.58500000000021</v>
      </c>
      <c r="G37" s="18"/>
      <c r="H37" s="18"/>
      <c r="I37" s="19">
        <f>E37*50/C37</f>
        <v>1.5384615384615385E-2</v>
      </c>
      <c r="J37" s="89">
        <f>(D37-$C4)/$C4</f>
        <v>0.11641636080761668</v>
      </c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9">
        <f>(D39-$C4)/$C4</f>
        <v>0.14030767092889959</v>
      </c>
    </row>
    <row r="40" spans="1:16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9">
        <f>(D40-$C4)/$C4</f>
        <v>0.15022834766598112</v>
      </c>
    </row>
    <row r="41" spans="1:16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9">
        <f>(D41-$C4)/$C4</f>
        <v>0.15022834766598112</v>
      </c>
    </row>
    <row r="42" spans="1:16" ht="13.5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18"/>
      <c r="I42" s="19">
        <f>E42*50/C42</f>
        <v>1.5384615384615385E-2</v>
      </c>
      <c r="J42" s="89">
        <f>(D42-$C4)/$C4</f>
        <v>0.15022834766598112</v>
      </c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100">
        <f>(D44-$C4)/$C4</f>
        <v>8.3630126336120839E-2</v>
      </c>
    </row>
    <row r="45" spans="1:16" ht="14.5">
      <c r="A45" s="105"/>
      <c r="B45" s="81">
        <f>B44+7</f>
        <v>43114</v>
      </c>
      <c r="C45" s="32">
        <f>D44+G44-H44</f>
        <v>2167.2602526722417</v>
      </c>
      <c r="D45" s="17">
        <f>C45+(C45*0.03)</f>
        <v>2232.278060252409</v>
      </c>
      <c r="E45" s="17">
        <f>C45/3250</f>
        <v>0.66684930851453594</v>
      </c>
      <c r="F45" s="28">
        <f>(D45-C45)/E45</f>
        <v>97.500000000000071</v>
      </c>
      <c r="G45" s="18"/>
      <c r="H45" s="18"/>
      <c r="I45" s="19">
        <f>E45*50/C45</f>
        <v>1.5384615384615387E-2</v>
      </c>
      <c r="J45" s="87"/>
    </row>
    <row r="46" spans="1:16">
      <c r="A46" s="105"/>
      <c r="B46" s="81">
        <f>B45+7</f>
        <v>43121</v>
      </c>
      <c r="C46" s="20">
        <f>D45+G45-H45</f>
        <v>2232.278060252409</v>
      </c>
      <c r="D46" s="17">
        <f>C46+(C46*0.03)</f>
        <v>2299.2464020599814</v>
      </c>
      <c r="E46" s="17">
        <f>C46/3250</f>
        <v>0.686854787769972</v>
      </c>
      <c r="F46" s="28">
        <f>(D46-C46)/E46</f>
        <v>97.500000000000213</v>
      </c>
      <c r="G46" s="18"/>
      <c r="H46" s="18"/>
      <c r="I46" s="19">
        <f>E46*50/C46</f>
        <v>1.5384615384615385E-2</v>
      </c>
      <c r="J46" s="87"/>
    </row>
    <row r="47" spans="1:16" ht="13.5" thickBot="1">
      <c r="A47" s="106"/>
      <c r="B47" s="81">
        <f>B46+7</f>
        <v>43128</v>
      </c>
      <c r="C47" s="20">
        <f>D46+G46-H46</f>
        <v>2299.2464020599814</v>
      </c>
      <c r="D47" s="17">
        <f>C47+(C47*0.03)</f>
        <v>2368.2237941217809</v>
      </c>
      <c r="E47" s="17">
        <f>C47/3250</f>
        <v>0.70746043140307124</v>
      </c>
      <c r="F47" s="28">
        <f>(D47-C47)/E47</f>
        <v>97.500000000000071</v>
      </c>
      <c r="G47" s="18"/>
      <c r="H47" s="80">
        <f>(D47-C34)*0.35</f>
        <v>22.473646671195866</v>
      </c>
      <c r="I47" s="19">
        <f>E47*50/C47</f>
        <v>1.5384615384615385E-2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43135</v>
      </c>
      <c r="C49" s="20">
        <f>D47+G47-H47</f>
        <v>2345.7501474505852</v>
      </c>
      <c r="D49" s="17">
        <f>C49+(C49*0.03)</f>
        <v>2416.1226518741028</v>
      </c>
      <c r="E49" s="17">
        <f>C49/3250</f>
        <v>0.72176927613864161</v>
      </c>
      <c r="F49" s="28">
        <f>(D49-C49)/E49</f>
        <v>97.499999999999943</v>
      </c>
      <c r="G49" s="18"/>
      <c r="H49" s="18"/>
      <c r="I49" s="19">
        <f>E49*50/C49</f>
        <v>1.5384615384615385E-2</v>
      </c>
      <c r="J49" s="87"/>
    </row>
    <row r="50" spans="1:16">
      <c r="A50" s="105"/>
      <c r="B50" s="81">
        <f>B49+7</f>
        <v>43142</v>
      </c>
      <c r="C50" s="20">
        <f>D49+G49-H49</f>
        <v>2416.1226518741028</v>
      </c>
      <c r="D50" s="17">
        <f>C50+(C50*0.03)</f>
        <v>2488.606331430326</v>
      </c>
      <c r="E50" s="17">
        <f>C50/3250</f>
        <v>0.7434223544228008</v>
      </c>
      <c r="F50" s="28">
        <f>(D50-C50)/E50</f>
        <v>97.500000000000227</v>
      </c>
      <c r="G50" s="18"/>
      <c r="H50" s="18"/>
      <c r="I50" s="19">
        <f>E50*50/C50</f>
        <v>1.5384615384615385E-2</v>
      </c>
      <c r="J50" s="87"/>
    </row>
    <row r="51" spans="1:16">
      <c r="A51" s="105"/>
      <c r="B51" s="81">
        <f>B50+7</f>
        <v>43149</v>
      </c>
      <c r="C51" s="20">
        <f>D50+G50-H50</f>
        <v>2488.606331430326</v>
      </c>
      <c r="D51" s="17">
        <f>C51+(C51*0.03)</f>
        <v>2563.2645213732358</v>
      </c>
      <c r="E51" s="17">
        <f>C51/3250</f>
        <v>0.7657250250554849</v>
      </c>
      <c r="F51" s="28">
        <f>(D51-C51)/E51</f>
        <v>97.499999999999972</v>
      </c>
      <c r="G51" s="18"/>
      <c r="H51" s="18"/>
      <c r="I51" s="19">
        <f>E51*50/C51</f>
        <v>1.5384615384615384E-2</v>
      </c>
      <c r="J51" s="87"/>
    </row>
    <row r="52" spans="1:16" ht="13.5" thickBot="1">
      <c r="A52" s="106"/>
      <c r="B52" s="81">
        <f>B51+7</f>
        <v>43156</v>
      </c>
      <c r="C52" s="20">
        <f>D51+G51-H51</f>
        <v>2563.2645213732358</v>
      </c>
      <c r="D52" s="17">
        <f>C52+(C52*0.03)</f>
        <v>2640.1624570144327</v>
      </c>
      <c r="E52" s="17">
        <f>C52/3250</f>
        <v>0.78869677580714947</v>
      </c>
      <c r="F52" s="28">
        <f>(D52-C52)/E52</f>
        <v>97.499999999999787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43163</v>
      </c>
      <c r="C54" s="20">
        <f>D52+G52-H52</f>
        <v>2640.1624570144327</v>
      </c>
      <c r="D54" s="17">
        <f>C54+(C54*0.03)</f>
        <v>2719.3673307248655</v>
      </c>
      <c r="E54" s="17">
        <f>C54/3250</f>
        <v>0.81235767908136391</v>
      </c>
      <c r="F54" s="28">
        <f>(D54-C54)/E54</f>
        <v>97.499999999999801</v>
      </c>
      <c r="G54" s="18"/>
      <c r="H54" s="18"/>
      <c r="I54" s="19">
        <f>E54*50/C54</f>
        <v>1.5384615384615385E-2</v>
      </c>
      <c r="J54" s="87"/>
    </row>
    <row r="55" spans="1:16">
      <c r="A55" s="105"/>
      <c r="B55" s="81">
        <f>B54+7</f>
        <v>43170</v>
      </c>
      <c r="C55" s="20">
        <f>D54+G54-H54</f>
        <v>2719.3673307248655</v>
      </c>
      <c r="D55" s="17">
        <f>C55+(C55*0.03)</f>
        <v>2800.9483506466113</v>
      </c>
      <c r="E55" s="17">
        <f>C55/3250</f>
        <v>0.83672840945380478</v>
      </c>
      <c r="F55" s="28">
        <f>(D55-C55)/E55</f>
        <v>97.499999999999787</v>
      </c>
      <c r="G55" s="18"/>
      <c r="H55" s="18"/>
      <c r="I55" s="19">
        <f>E55*50/C55</f>
        <v>1.5384615384615384E-2</v>
      </c>
      <c r="J55" s="87"/>
    </row>
    <row r="56" spans="1:16">
      <c r="A56" s="105"/>
      <c r="B56" s="81">
        <f>B55+7</f>
        <v>43177</v>
      </c>
      <c r="C56" s="20">
        <f>D55+G55-H55</f>
        <v>2800.9483506466113</v>
      </c>
      <c r="D56" s="17">
        <f>C56+(C56*0.03)</f>
        <v>2884.9768011660094</v>
      </c>
      <c r="E56" s="17">
        <f>C56/3250</f>
        <v>0.86183026173741883</v>
      </c>
      <c r="F56" s="28">
        <f>(D56-C56)/E56</f>
        <v>97.499999999999744</v>
      </c>
      <c r="G56" s="18"/>
      <c r="H56" s="18"/>
      <c r="I56" s="19">
        <f>E56*50/C56</f>
        <v>1.5384615384615384E-2</v>
      </c>
      <c r="J56" s="87"/>
    </row>
    <row r="57" spans="1:16" ht="13.5" thickBot="1">
      <c r="A57" s="106"/>
      <c r="B57" s="81">
        <f>B56+7</f>
        <v>43184</v>
      </c>
      <c r="C57" s="20">
        <f>D56+G56-H56</f>
        <v>2884.9768011660094</v>
      </c>
      <c r="D57" s="17">
        <f>C57+(C57*0.03)</f>
        <v>2971.5261052009896</v>
      </c>
      <c r="E57" s="17">
        <f>C57/3250</f>
        <v>0.88768516958954136</v>
      </c>
      <c r="F57" s="28">
        <f>(D57-C57)/E57</f>
        <v>97.499999999999901</v>
      </c>
      <c r="G57" s="80"/>
      <c r="H57" s="80"/>
      <c r="I57" s="19">
        <f>E57*50/C57</f>
        <v>1.5384615384615385E-2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43191</v>
      </c>
      <c r="C59" s="20">
        <f>D57+G57-H57</f>
        <v>2971.5261052009896</v>
      </c>
      <c r="D59" s="17">
        <f>C59+(C59*0.03)</f>
        <v>3060.6718883570193</v>
      </c>
      <c r="E59" s="17">
        <f>C59/3250</f>
        <v>0.91431572467722755</v>
      </c>
      <c r="F59" s="28">
        <f>(D59-C59)/E59</f>
        <v>97.499999999999972</v>
      </c>
      <c r="G59" s="18"/>
      <c r="H59" s="18"/>
      <c r="I59" s="19">
        <f>E59*50/C59</f>
        <v>1.5384615384615385E-2</v>
      </c>
      <c r="J59" s="87"/>
    </row>
    <row r="60" spans="1:16">
      <c r="A60" s="105"/>
      <c r="B60" s="81">
        <f>B59+7</f>
        <v>43198</v>
      </c>
      <c r="C60" s="20">
        <f>D59+G59-H59</f>
        <v>3060.6718883570193</v>
      </c>
      <c r="D60" s="17">
        <f>C60+(C60*0.03)</f>
        <v>3152.4920450077298</v>
      </c>
      <c r="E60" s="17">
        <f>C60/3250</f>
        <v>0.94174519641754439</v>
      </c>
      <c r="F60" s="28">
        <f>(D60-C60)/E60</f>
        <v>97.499999999999901</v>
      </c>
      <c r="G60" s="18"/>
      <c r="H60" s="18"/>
      <c r="I60" s="19">
        <f>E60*50/C60</f>
        <v>1.5384615384615385E-2</v>
      </c>
      <c r="J60" s="87"/>
    </row>
    <row r="61" spans="1:16">
      <c r="A61" s="105"/>
      <c r="B61" s="81">
        <f>B60+7</f>
        <v>43205</v>
      </c>
      <c r="C61" s="20">
        <f>D60+G60-H60</f>
        <v>3152.4920450077298</v>
      </c>
      <c r="D61" s="17">
        <f>C61+(C61*0.03)</f>
        <v>3247.0668063579615</v>
      </c>
      <c r="E61" s="17">
        <f>C61/3250</f>
        <v>0.96999755231007068</v>
      </c>
      <c r="F61" s="28">
        <f>(D61-C61)/E61</f>
        <v>97.499999999999815</v>
      </c>
      <c r="G61" s="18"/>
      <c r="H61" s="18"/>
      <c r="I61" s="19">
        <f>E61*50/C61</f>
        <v>1.5384615384615385E-2</v>
      </c>
      <c r="J61" s="87"/>
    </row>
    <row r="62" spans="1:16" ht="13.5" thickBot="1">
      <c r="A62" s="106"/>
      <c r="B62" s="81">
        <f>B61+7</f>
        <v>43212</v>
      </c>
      <c r="C62" s="20">
        <f>D61+G61-H61</f>
        <v>3247.0668063579615</v>
      </c>
      <c r="D62" s="17">
        <f>C62+(C62*0.03)</f>
        <v>3344.4788105487005</v>
      </c>
      <c r="E62" s="17">
        <f>C62/3250</f>
        <v>0.99909747887937272</v>
      </c>
      <c r="F62" s="28">
        <f>(D62-C62)/E62</f>
        <v>97.500000000000185</v>
      </c>
      <c r="G62" s="80"/>
      <c r="H62" s="80">
        <f>(D62-C49)*0.35</f>
        <v>349.55503208434033</v>
      </c>
      <c r="I62" s="19">
        <f>E62*50/C62</f>
        <v>1.5384615384615384E-2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43219</v>
      </c>
      <c r="C64" s="20">
        <f>D62+G62-H62</f>
        <v>2994.9237784643601</v>
      </c>
      <c r="D64" s="17">
        <f>C64+(C64*0.03)</f>
        <v>3084.771491818291</v>
      </c>
      <c r="E64" s="17">
        <f>C64/3250</f>
        <v>0.92151500875826464</v>
      </c>
      <c r="F64" s="28">
        <f>(D64-C64)/E64</f>
        <v>97.500000000000085</v>
      </c>
      <c r="G64" s="17"/>
      <c r="H64" s="79"/>
      <c r="I64" s="19">
        <f>E64*50/C64</f>
        <v>1.5384615384615384E-2</v>
      </c>
      <c r="J64" s="87"/>
    </row>
    <row r="65" spans="1:16">
      <c r="A65" s="105"/>
      <c r="B65" s="81">
        <f>B64+7</f>
        <v>43226</v>
      </c>
      <c r="C65" s="20">
        <f>D64+G64-H64</f>
        <v>3084.771491818291</v>
      </c>
      <c r="D65" s="17">
        <f>C65+(C65*0.03)</f>
        <v>3177.3146365728398</v>
      </c>
      <c r="E65" s="17">
        <f>C65/3250</f>
        <v>0.94916045902101265</v>
      </c>
      <c r="F65" s="28">
        <f>(D65-C65)/E65</f>
        <v>97.500000000000128</v>
      </c>
      <c r="G65" s="17"/>
      <c r="H65" s="79"/>
      <c r="I65" s="19">
        <f>E65*50/C65</f>
        <v>1.5384615384615384E-2</v>
      </c>
      <c r="J65" s="87"/>
    </row>
    <row r="66" spans="1:16">
      <c r="A66" s="105"/>
      <c r="B66" s="81">
        <f>B65+7</f>
        <v>43233</v>
      </c>
      <c r="C66" s="20">
        <f>D65+G65-H65</f>
        <v>3177.3146365728398</v>
      </c>
      <c r="D66" s="17">
        <f>C66+(C66*0.03)</f>
        <v>3272.6340756700251</v>
      </c>
      <c r="E66" s="17">
        <f>C66/3250</f>
        <v>0.97763527279164308</v>
      </c>
      <c r="F66" s="28">
        <f>(D66-C66)/E66</f>
        <v>97.500000000000099</v>
      </c>
      <c r="G66" s="17"/>
      <c r="H66" s="79"/>
      <c r="I66" s="19">
        <f>E66*50/C66</f>
        <v>1.5384615384615385E-2</v>
      </c>
      <c r="J66" s="87"/>
    </row>
    <row r="67" spans="1:16" ht="13.5" thickBot="1">
      <c r="A67" s="106"/>
      <c r="B67" s="81">
        <f>B66+7</f>
        <v>43240</v>
      </c>
      <c r="C67" s="20">
        <f>D66+G66-H66</f>
        <v>3272.6340756700251</v>
      </c>
      <c r="D67" s="17">
        <f>C67+(C67*0.03)</f>
        <v>3370.8130979401258</v>
      </c>
      <c r="E67" s="17">
        <f>C67/3250</f>
        <v>1.0069643309753924</v>
      </c>
      <c r="F67" s="28">
        <f>(D67-C67)/E67</f>
        <v>97.499999999999872</v>
      </c>
      <c r="G67" s="80"/>
      <c r="H67" s="80"/>
      <c r="I67" s="19">
        <f>E67*50/C67</f>
        <v>1.5384615384615385E-2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43247</v>
      </c>
      <c r="C69" s="20">
        <f>D67+G67-H67</f>
        <v>3370.8130979401258</v>
      </c>
      <c r="D69" s="17">
        <f>C69+(C69*0.03)</f>
        <v>3471.9374908783298</v>
      </c>
      <c r="E69" s="17">
        <f>C69/3250</f>
        <v>1.037173260904654</v>
      </c>
      <c r="F69" s="28">
        <f>(D69-C69)/E69</f>
        <v>97.500000000000213</v>
      </c>
      <c r="G69" s="18"/>
      <c r="H69" s="18"/>
      <c r="I69" s="19">
        <f>E69*50/C69</f>
        <v>1.5384615384615384E-2</v>
      </c>
      <c r="J69" s="87"/>
    </row>
    <row r="70" spans="1:16">
      <c r="A70" s="105"/>
      <c r="B70" s="81">
        <f>B69+7</f>
        <v>43254</v>
      </c>
      <c r="C70" s="20">
        <f>D69+G69-H69</f>
        <v>3471.9374908783298</v>
      </c>
      <c r="D70" s="17">
        <f>C70+(C70*0.03)</f>
        <v>3576.0956156046796</v>
      </c>
      <c r="E70" s="17">
        <f>C70/3250</f>
        <v>1.0682884587317938</v>
      </c>
      <c r="F70" s="28">
        <f>(D70-C70)/E70</f>
        <v>97.499999999999915</v>
      </c>
      <c r="G70" s="18"/>
      <c r="H70" s="18"/>
      <c r="I70" s="19">
        <f>E70*50/C70</f>
        <v>1.5384615384615384E-2</v>
      </c>
      <c r="J70" s="87"/>
    </row>
    <row r="71" spans="1:16">
      <c r="A71" s="105"/>
      <c r="B71" s="81">
        <f>B70+7</f>
        <v>43261</v>
      </c>
      <c r="C71" s="20">
        <f>D70+G70-H70</f>
        <v>3576.0956156046796</v>
      </c>
      <c r="D71" s="17">
        <f>C71+(C71*0.03)</f>
        <v>3683.3784840728199</v>
      </c>
      <c r="E71" s="17">
        <f>C71/3250</f>
        <v>1.1003371124937475</v>
      </c>
      <c r="F71" s="28">
        <f>(D71-C71)/E71</f>
        <v>97.499999999999972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43268</v>
      </c>
      <c r="C72" s="20">
        <f>D71+G71-H71</f>
        <v>3683.3784840728199</v>
      </c>
      <c r="D72" s="17">
        <f>C72+(C72*0.03)</f>
        <v>3793.8798385950045</v>
      </c>
      <c r="E72" s="17">
        <f>C72/3250</f>
        <v>1.13334722586856</v>
      </c>
      <c r="F72" s="28">
        <f>(D72-C72)/E72</f>
        <v>97.499999999999972</v>
      </c>
      <c r="G72" s="80"/>
      <c r="H72" s="80"/>
      <c r="I72" s="19">
        <f>E72*50/C72</f>
        <v>1.5384615384615385E-2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43275</v>
      </c>
      <c r="C74" s="20">
        <f>D72+G72-H72</f>
        <v>3793.8798385950045</v>
      </c>
      <c r="D74" s="17">
        <f>C74+(C74*0.03)</f>
        <v>3907.6962337528544</v>
      </c>
      <c r="E74" s="17">
        <f>C74/3250</f>
        <v>1.1673476426446168</v>
      </c>
      <c r="F74" s="28">
        <f>(D74-C74)/E74</f>
        <v>97.499999999999815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43282</v>
      </c>
      <c r="C75" s="20">
        <f>D74+G74-H74</f>
        <v>3907.6962337528544</v>
      </c>
      <c r="D75" s="17">
        <f>C75+(C75*0.03)</f>
        <v>4024.9271207654401</v>
      </c>
      <c r="E75" s="17">
        <f>C75/3250</f>
        <v>1.2023680719239551</v>
      </c>
      <c r="F75" s="28">
        <f>(D75-C75)/E75</f>
        <v>97.500000000000114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43289</v>
      </c>
      <c r="C76" s="20">
        <f>D75+G75-H75</f>
        <v>4024.9271207654401</v>
      </c>
      <c r="D76" s="17">
        <f>C76+(C76*0.03)</f>
        <v>4145.674934388403</v>
      </c>
      <c r="E76" s="17">
        <f>C76/3250</f>
        <v>1.238439114081674</v>
      </c>
      <c r="F76" s="28">
        <f>(D76-C76)/E76</f>
        <v>97.499999999999744</v>
      </c>
      <c r="G76" s="18"/>
      <c r="H76" s="18"/>
      <c r="I76" s="19">
        <f>E76*50/C76</f>
        <v>1.5384615384615385E-2</v>
      </c>
      <c r="J76" s="87"/>
    </row>
    <row r="77" spans="1:16" ht="13.5" thickBot="1">
      <c r="A77" s="106"/>
      <c r="B77" s="81">
        <f>B76+7</f>
        <v>43296</v>
      </c>
      <c r="C77" s="20">
        <f>D76+G76-H76</f>
        <v>4145.674934388403</v>
      </c>
      <c r="D77" s="17">
        <f>C77+(C77*0.03)</f>
        <v>4270.0451824200554</v>
      </c>
      <c r="E77" s="17">
        <f>C77/3250</f>
        <v>1.2755922875041239</v>
      </c>
      <c r="F77" s="28">
        <f>(D77-C77)/E77</f>
        <v>97.500000000000256</v>
      </c>
      <c r="G77" s="80"/>
      <c r="H77" s="80">
        <f>(D77-C64)*0.35</f>
        <v>446.29249138449336</v>
      </c>
      <c r="I77" s="19">
        <f>E77*50/C77</f>
        <v>1.5384615384615384E-2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43303</v>
      </c>
      <c r="C79" s="20">
        <f>D77+G77-H77</f>
        <v>3823.7526910355618</v>
      </c>
      <c r="D79" s="17">
        <f>C79+(C79*0.03)</f>
        <v>3938.4652717666286</v>
      </c>
      <c r="E79" s="17">
        <f>C79/3250</f>
        <v>1.1765392895494036</v>
      </c>
      <c r="F79" s="28">
        <f>(D79-C79)/E79</f>
        <v>97.499999999999901</v>
      </c>
      <c r="G79" s="18"/>
      <c r="H79" s="18"/>
      <c r="I79" s="19">
        <f>E79*50/C79</f>
        <v>1.5384615384615384E-2</v>
      </c>
      <c r="J79" s="87"/>
    </row>
    <row r="80" spans="1:16">
      <c r="A80" s="105"/>
      <c r="B80" s="81">
        <f>B79+7</f>
        <v>43310</v>
      </c>
      <c r="C80" s="20">
        <f>D79+G79-H79</f>
        <v>3938.4652717666286</v>
      </c>
      <c r="D80" s="17">
        <f>C80+(C80*0.03)</f>
        <v>4056.6192299196273</v>
      </c>
      <c r="E80" s="17">
        <f>C80/3250</f>
        <v>1.2118354682358856</v>
      </c>
      <c r="F80" s="28">
        <f>(D80-C80)/E80</f>
        <v>97.499999999999886</v>
      </c>
      <c r="G80" s="18"/>
      <c r="H80" s="18"/>
      <c r="I80" s="19">
        <f>E80*50/C80</f>
        <v>1.5384615384615382E-2</v>
      </c>
      <c r="J80" s="87"/>
    </row>
    <row r="81" spans="1:16">
      <c r="A81" s="105"/>
      <c r="B81" s="81">
        <f>B80+7</f>
        <v>43317</v>
      </c>
      <c r="C81" s="20">
        <f>D80+G80-H80</f>
        <v>4056.6192299196273</v>
      </c>
      <c r="D81" s="17">
        <f>C81+(C81*0.03)</f>
        <v>4178.3178068172165</v>
      </c>
      <c r="E81" s="17">
        <f>C81/3250</f>
        <v>1.2481905322829623</v>
      </c>
      <c r="F81" s="28">
        <f>(D81-C81)/E81</f>
        <v>97.500000000000298</v>
      </c>
      <c r="G81" s="18"/>
      <c r="H81" s="18"/>
      <c r="I81" s="19">
        <f>E81*50/C81</f>
        <v>1.5384615384615385E-2</v>
      </c>
      <c r="J81" s="87"/>
    </row>
    <row r="82" spans="1:16" ht="13.5" thickBot="1">
      <c r="A82" s="106"/>
      <c r="B82" s="81">
        <f>B81+7</f>
        <v>43324</v>
      </c>
      <c r="C82" s="20">
        <f>D81+G81-H81</f>
        <v>4178.3178068172165</v>
      </c>
      <c r="D82" s="17">
        <f>C82+(C82*0.03)</f>
        <v>4303.6673410217327</v>
      </c>
      <c r="E82" s="17">
        <f>C82/3250</f>
        <v>1.2856362482514512</v>
      </c>
      <c r="F82" s="28">
        <f>(D82-C82)/E82</f>
        <v>97.499999999999773</v>
      </c>
      <c r="G82" s="80"/>
      <c r="H82" s="80"/>
      <c r="I82" s="19">
        <f>E82*50/C82</f>
        <v>1.5384615384615385E-2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43331</v>
      </c>
      <c r="C84" s="20">
        <f>D82+G82-H82</f>
        <v>4303.6673410217327</v>
      </c>
      <c r="D84" s="17">
        <f>C84+(C84*0.03)</f>
        <v>4432.7773612523843</v>
      </c>
      <c r="E84" s="17">
        <f>C84/3250</f>
        <v>1.3242053356989947</v>
      </c>
      <c r="F84" s="28">
        <f>(D84-C84)/E84</f>
        <v>97.499999999999687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43338</v>
      </c>
      <c r="C85" s="20">
        <f>D84+G84-H84</f>
        <v>4432.7773612523843</v>
      </c>
      <c r="D85" s="17">
        <f>C85+(C85*0.03)</f>
        <v>4565.7606820899555</v>
      </c>
      <c r="E85" s="17">
        <f>C85/3250</f>
        <v>1.3639314957699644</v>
      </c>
      <c r="F85" s="28">
        <f>(D85-C85)/E85</f>
        <v>97.499999999999773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5"/>
      <c r="B86" s="81">
        <f>B85+7</f>
        <v>43345</v>
      </c>
      <c r="C86" s="20">
        <f>D85+G85-H85</f>
        <v>4565.7606820899555</v>
      </c>
      <c r="D86" s="17">
        <f>C86+(C86*0.03)</f>
        <v>4702.7335025526545</v>
      </c>
      <c r="E86" s="17">
        <f>C86/3250</f>
        <v>1.4048494406430632</v>
      </c>
      <c r="F86" s="28">
        <f>(D86-C86)/E86</f>
        <v>97.500000000000256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43352</v>
      </c>
      <c r="C87" s="20">
        <f>D86+G86-H86</f>
        <v>4702.7335025526545</v>
      </c>
      <c r="D87" s="17">
        <f>C87+(C87*0.03)</f>
        <v>4843.8155076292342</v>
      </c>
      <c r="E87" s="17">
        <f>C87/3250</f>
        <v>1.4469949238623552</v>
      </c>
      <c r="F87" s="28">
        <f>(D87-C87)/E87</f>
        <v>97.500000000000028</v>
      </c>
      <c r="G87" s="80"/>
      <c r="H87" s="80"/>
      <c r="I87" s="19">
        <f>E87*50/C87</f>
        <v>1.5384615384615382E-2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43359</v>
      </c>
      <c r="C89" s="20">
        <f>D87+G87-H87</f>
        <v>4843.8155076292342</v>
      </c>
      <c r="D89" s="17">
        <f>C89+(C89*0.03)</f>
        <v>4989.1299728581116</v>
      </c>
      <c r="E89" s="17">
        <f>C89/3250</f>
        <v>1.4904047715782258</v>
      </c>
      <c r="F89" s="28">
        <f>(D89-C89)/E89</f>
        <v>97.500000000000298</v>
      </c>
      <c r="G89" s="18"/>
      <c r="H89" s="18"/>
      <c r="I89" s="19">
        <f>E89*50/C89</f>
        <v>1.5384615384615384E-2</v>
      </c>
      <c r="J89" s="87"/>
    </row>
    <row r="90" spans="1:16">
      <c r="A90" s="105"/>
      <c r="B90" s="81">
        <f>B89+7</f>
        <v>43366</v>
      </c>
      <c r="C90" s="20">
        <f>D89+G89-H89</f>
        <v>4989.1299728581116</v>
      </c>
      <c r="D90" s="17">
        <f>C90+(C90*0.03)</f>
        <v>5138.8038720438553</v>
      </c>
      <c r="E90" s="17">
        <f>C90/3250</f>
        <v>1.5351169147255728</v>
      </c>
      <c r="F90" s="28">
        <f>(D90-C90)/E90</f>
        <v>97.500000000000242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43373</v>
      </c>
      <c r="C91" s="20">
        <f>D90+G90-H90</f>
        <v>5138.8038720438553</v>
      </c>
      <c r="D91" s="17">
        <f>C91+(C91*0.03)</f>
        <v>5292.9679882051714</v>
      </c>
      <c r="E91" s="17">
        <f>C91/3250</f>
        <v>1.5811704221673402</v>
      </c>
      <c r="F91" s="28">
        <f>(D91-C91)/E91</f>
        <v>97.50000000000027</v>
      </c>
      <c r="G91" s="18"/>
      <c r="H91" s="18"/>
      <c r="I91" s="19">
        <f>E91*50/C91</f>
        <v>1.5384615384615384E-2</v>
      </c>
      <c r="J91" s="87"/>
    </row>
    <row r="92" spans="1:16" ht="13.5" thickBot="1">
      <c r="A92" s="106"/>
      <c r="B92" s="81">
        <f>B91+7</f>
        <v>43380</v>
      </c>
      <c r="C92" s="20">
        <f>D91+G91-H91</f>
        <v>5292.9679882051714</v>
      </c>
      <c r="D92" s="17">
        <f>C92+(C92*0.03)</f>
        <v>5451.7570278513267</v>
      </c>
      <c r="E92" s="17">
        <f>C92/3250</f>
        <v>1.6286055348323605</v>
      </c>
      <c r="F92" s="28">
        <f>(D92-C92)/E92</f>
        <v>97.500000000000085</v>
      </c>
      <c r="G92" s="80"/>
      <c r="H92" s="80">
        <f>(D92-C79)*0.35</f>
        <v>569.80151788551768</v>
      </c>
      <c r="I92" s="19">
        <f>E92*50/C92</f>
        <v>1.5384615384615385E-2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43387</v>
      </c>
      <c r="C94" s="20">
        <f>D92+G92-H92</f>
        <v>4881.9555099658091</v>
      </c>
      <c r="D94" s="17">
        <f>C94+(C94*0.03)</f>
        <v>5028.4141752647838</v>
      </c>
      <c r="E94" s="17">
        <f>C94/3250</f>
        <v>1.5021401569125568</v>
      </c>
      <c r="F94" s="28">
        <f>(D94-C94)/E94</f>
        <v>97.500000000000256</v>
      </c>
      <c r="G94" s="17"/>
      <c r="H94" s="18"/>
      <c r="I94" s="19">
        <f>E94*50/C94</f>
        <v>1.5384615384615385E-2</v>
      </c>
      <c r="J94" s="87"/>
    </row>
    <row r="95" spans="1:16">
      <c r="A95" s="105"/>
      <c r="B95" s="81">
        <f>B94+7</f>
        <v>43394</v>
      </c>
      <c r="C95" s="20">
        <f>D94+G94-H94</f>
        <v>5028.4141752647838</v>
      </c>
      <c r="D95" s="17">
        <f>C95+(C95*0.03)</f>
        <v>5179.2666005227275</v>
      </c>
      <c r="E95" s="17">
        <f>C95/3250</f>
        <v>1.5472043616199336</v>
      </c>
      <c r="F95" s="28">
        <f>(D95-C95)/E95</f>
        <v>97.500000000000085</v>
      </c>
      <c r="G95" s="17"/>
      <c r="H95" s="18"/>
      <c r="I95" s="19">
        <f>E95*50/C95</f>
        <v>1.5384615384615385E-2</v>
      </c>
      <c r="J95" s="87"/>
    </row>
    <row r="96" spans="1:16">
      <c r="A96" s="105"/>
      <c r="B96" s="81">
        <f>B95+7</f>
        <v>43401</v>
      </c>
      <c r="C96" s="20">
        <f>D95+G95-H95</f>
        <v>5179.2666005227275</v>
      </c>
      <c r="D96" s="17">
        <f>C96+(C96*0.03)</f>
        <v>5334.6445985384089</v>
      </c>
      <c r="E96" s="17">
        <f>C96/3250</f>
        <v>1.5936204924685315</v>
      </c>
      <c r="F96" s="28">
        <f>(D96-C96)/E96</f>
        <v>97.499999999999758</v>
      </c>
      <c r="G96" s="17"/>
      <c r="H96" s="18"/>
      <c r="I96" s="19">
        <f>E96*50/C96</f>
        <v>1.5384615384615385E-2</v>
      </c>
      <c r="J96" s="87"/>
    </row>
    <row r="97" spans="1:16" ht="13.5" thickBot="1">
      <c r="A97" s="106"/>
      <c r="B97" s="81">
        <f>B96+7</f>
        <v>43408</v>
      </c>
      <c r="C97" s="20">
        <f>D96+G96-H96</f>
        <v>5334.6445985384089</v>
      </c>
      <c r="D97" s="17">
        <f>C97+(C97*0.03)</f>
        <v>5494.6839364945608</v>
      </c>
      <c r="E97" s="17">
        <f>C97/3250</f>
        <v>1.6414291072425873</v>
      </c>
      <c r="F97" s="28">
        <f>(D97-C97)/E97</f>
        <v>97.499999999999801</v>
      </c>
      <c r="G97" s="80"/>
      <c r="H97" s="80"/>
      <c r="I97" s="19">
        <f>E97*50/C97</f>
        <v>1.5384615384615385E-2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43415</v>
      </c>
      <c r="C99" s="20">
        <f>D97+G97-H97</f>
        <v>5494.6839364945608</v>
      </c>
      <c r="D99" s="17">
        <f>C99+(C99*0.03)</f>
        <v>5659.5244545893975</v>
      </c>
      <c r="E99" s="17">
        <f>C99/3250</f>
        <v>1.6906719804598649</v>
      </c>
      <c r="F99" s="28">
        <f>(D99-C99)/E99</f>
        <v>97.499999999999886</v>
      </c>
      <c r="G99" s="18"/>
      <c r="H99" s="18"/>
      <c r="I99" s="19">
        <f>E99*50/C99</f>
        <v>1.5384615384615384E-2</v>
      </c>
      <c r="J99" s="87"/>
    </row>
    <row r="100" spans="1:16">
      <c r="A100" s="105"/>
      <c r="B100" s="81">
        <f>B99+7</f>
        <v>43422</v>
      </c>
      <c r="C100" s="20">
        <f>D99+G99-H99</f>
        <v>5659.5244545893975</v>
      </c>
      <c r="D100" s="17">
        <f>C100+(C100*0.03)</f>
        <v>5829.3101882270794</v>
      </c>
      <c r="E100" s="17">
        <f>C100/3250</f>
        <v>1.7413921398736607</v>
      </c>
      <c r="F100" s="28">
        <f>(D100-C100)/E100</f>
        <v>97.5</v>
      </c>
      <c r="G100" s="18"/>
      <c r="H100" s="18"/>
      <c r="I100" s="19">
        <f>E100*50/C100</f>
        <v>1.5384615384615385E-2</v>
      </c>
      <c r="J100" s="87"/>
    </row>
    <row r="101" spans="1:16">
      <c r="A101" s="105"/>
      <c r="B101" s="81">
        <f>B100+7</f>
        <v>43429</v>
      </c>
      <c r="C101" s="20">
        <f>D100+G100-H100</f>
        <v>5829.3101882270794</v>
      </c>
      <c r="D101" s="17">
        <f>C101+(C101*0.03)</f>
        <v>6004.1894938738915</v>
      </c>
      <c r="E101" s="17">
        <f>C101/3250</f>
        <v>1.7936339040698706</v>
      </c>
      <c r="F101" s="28">
        <f>(D101-C101)/E101</f>
        <v>97.499999999999844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43436</v>
      </c>
      <c r="C102" s="20">
        <f>D101+G101-H101</f>
        <v>6004.1894938738915</v>
      </c>
      <c r="D102" s="17">
        <f>C102+(C102*0.03)</f>
        <v>6184.315178690108</v>
      </c>
      <c r="E102" s="17">
        <f>C102/3250</f>
        <v>1.8474429211919665</v>
      </c>
      <c r="F102" s="28">
        <f>(D102-C102)/E102</f>
        <v>97.499999999999901</v>
      </c>
      <c r="G102" s="80"/>
      <c r="H102" s="80"/>
      <c r="I102" s="19">
        <f>E102*50/C102</f>
        <v>1.5384615384615384E-2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43443</v>
      </c>
      <c r="C104" s="20">
        <f>D102+G102-H102</f>
        <v>6184.315178690108</v>
      </c>
      <c r="D104" s="17">
        <f>C104+(C104*0.03)</f>
        <v>6369.8446340508117</v>
      </c>
      <c r="E104" s="17">
        <f>C104/3250</f>
        <v>1.9028662088277255</v>
      </c>
      <c r="F104" s="28">
        <f>(D104-C104)/E104</f>
        <v>97.500000000000213</v>
      </c>
      <c r="G104" s="18"/>
      <c r="H104" s="18"/>
      <c r="I104" s="19">
        <f>E104*50/C104</f>
        <v>1.5384615384615384E-2</v>
      </c>
      <c r="J104" s="87"/>
    </row>
    <row r="105" spans="1:16">
      <c r="A105" s="105"/>
      <c r="B105" s="81">
        <f>B104+7</f>
        <v>43450</v>
      </c>
      <c r="C105" s="20">
        <f>D104+G104-H104</f>
        <v>6369.8446340508117</v>
      </c>
      <c r="D105" s="17">
        <f>C105+(C105*0.03)</f>
        <v>6560.9399730723362</v>
      </c>
      <c r="E105" s="17">
        <f>C105/3250</f>
        <v>1.9599521950925574</v>
      </c>
      <c r="F105" s="28">
        <f>(D105-C105)/E105</f>
        <v>97.500000000000099</v>
      </c>
      <c r="G105" s="18"/>
      <c r="H105" s="18"/>
      <c r="I105" s="19">
        <f>E105*50/C105</f>
        <v>1.5384615384615385E-2</v>
      </c>
      <c r="J105" s="87"/>
    </row>
    <row r="106" spans="1:16">
      <c r="A106" s="105"/>
      <c r="B106" s="81">
        <f>B105+7</f>
        <v>43457</v>
      </c>
      <c r="C106" s="20">
        <f>D105+G105-H105</f>
        <v>6560.9399730723362</v>
      </c>
      <c r="D106" s="17">
        <f>C106+(C106*0.03)</f>
        <v>6757.7681722645066</v>
      </c>
      <c r="E106" s="17">
        <f>C106/3250</f>
        <v>2.0187507609453341</v>
      </c>
      <c r="F106" s="28">
        <f>(D106-C106)/E106</f>
        <v>97.500000000000142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6"/>
      <c r="B107" s="81">
        <f>B106+7</f>
        <v>43464</v>
      </c>
      <c r="C107" s="20">
        <f>D106+G106-H106</f>
        <v>6757.7681722645066</v>
      </c>
      <c r="D107" s="17">
        <f>C107+(C107*0.03)</f>
        <v>6960.501217432442</v>
      </c>
      <c r="E107" s="17">
        <f>C107/3250</f>
        <v>2.0793132837736943</v>
      </c>
      <c r="F107" s="28">
        <f>(D107-C107)/E107</f>
        <v>97.500000000000114</v>
      </c>
      <c r="G107" s="80"/>
      <c r="H107" s="80">
        <f>(D107-C94)*0.35</f>
        <v>727.4909976133215</v>
      </c>
      <c r="I107" s="19">
        <f>E107*50/C107</f>
        <v>1.5384615384615384E-2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43471</v>
      </c>
      <c r="C109" s="20">
        <f>D107+G107-H107</f>
        <v>6233.0102198191207</v>
      </c>
      <c r="D109" s="17">
        <f>C109+(C109*0.03)</f>
        <v>6420.0005264136944</v>
      </c>
      <c r="E109" s="17">
        <f>C109/3250</f>
        <v>1.9178492984058833</v>
      </c>
      <c r="F109" s="28">
        <f>(D109-C109)/E109</f>
        <v>97.500000000000028</v>
      </c>
      <c r="G109" s="18"/>
      <c r="H109" s="18"/>
      <c r="I109" s="19">
        <f>E109*50/C109</f>
        <v>1.5384615384615384E-2</v>
      </c>
      <c r="J109" s="87"/>
    </row>
    <row r="110" spans="1:16">
      <c r="A110" s="105"/>
      <c r="B110" s="81">
        <f>B109+7</f>
        <v>43478</v>
      </c>
      <c r="C110" s="20">
        <f>D109+G109-H109</f>
        <v>6420.0005264136944</v>
      </c>
      <c r="D110" s="17">
        <f>C110+(C110*0.03)</f>
        <v>6612.6005422061053</v>
      </c>
      <c r="E110" s="17">
        <f>C110/3250</f>
        <v>1.9753847773580597</v>
      </c>
      <c r="F110" s="28">
        <f>(D110-C110)/E110</f>
        <v>97.500000000000028</v>
      </c>
      <c r="G110" s="18"/>
      <c r="H110" s="18"/>
      <c r="I110" s="19">
        <f>E110*50/C110</f>
        <v>1.5384615384615384E-2</v>
      </c>
      <c r="J110" s="87"/>
    </row>
    <row r="111" spans="1:16">
      <c r="A111" s="105"/>
      <c r="B111" s="81">
        <f>B110+7</f>
        <v>43485</v>
      </c>
      <c r="C111" s="20">
        <f>D110+G110-H110</f>
        <v>6612.6005422061053</v>
      </c>
      <c r="D111" s="17">
        <f>C111+(C111*0.03)</f>
        <v>6810.9785584722886</v>
      </c>
      <c r="E111" s="17">
        <f>C111/3250</f>
        <v>2.0346463206788017</v>
      </c>
      <c r="F111" s="28">
        <f>(D111-C111)/E111</f>
        <v>97.500000000000057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6"/>
      <c r="B112" s="81">
        <f>B111+7</f>
        <v>43492</v>
      </c>
      <c r="C112" s="20">
        <f>D111+G111-H111</f>
        <v>6810.9785584722886</v>
      </c>
      <c r="D112" s="17">
        <f>C112+(C112*0.03)</f>
        <v>7015.3079152264572</v>
      </c>
      <c r="E112" s="17">
        <f>C112/3250</f>
        <v>2.0956857102991657</v>
      </c>
      <c r="F112" s="28">
        <f>(D112-C112)/E112</f>
        <v>97.5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43499</v>
      </c>
      <c r="C114" s="20">
        <f>D112+G112-H112</f>
        <v>7015.3079152264572</v>
      </c>
      <c r="D114" s="17">
        <f>C114+(C114*0.03)</f>
        <v>7225.767152683251</v>
      </c>
      <c r="E114" s="17">
        <f>C114/3250</f>
        <v>2.1585562816081407</v>
      </c>
      <c r="F114" s="28">
        <f>(D114-C114)/E114</f>
        <v>97.500000000000014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43506</v>
      </c>
      <c r="C115" s="20">
        <f>D114+G114-H114</f>
        <v>7225.767152683251</v>
      </c>
      <c r="D115" s="17">
        <f>C115+(C115*0.03)</f>
        <v>7442.5401672637481</v>
      </c>
      <c r="E115" s="17">
        <f>C115/3250</f>
        <v>2.223312970056385</v>
      </c>
      <c r="F115" s="28">
        <f>(D115-C115)/E115</f>
        <v>97.499999999999829</v>
      </c>
      <c r="G115" s="18"/>
      <c r="H115" s="18"/>
      <c r="I115" s="19">
        <f>E115*50/C115</f>
        <v>1.5384615384615385E-2</v>
      </c>
      <c r="J115" s="87"/>
    </row>
    <row r="116" spans="1:16">
      <c r="A116" s="105"/>
      <c r="B116" s="81">
        <f>B115+7</f>
        <v>43513</v>
      </c>
      <c r="C116" s="20">
        <f>D115+G115-H115</f>
        <v>7442.5401672637481</v>
      </c>
      <c r="D116" s="17">
        <f>C116+(C116*0.03)</f>
        <v>7665.8163722816607</v>
      </c>
      <c r="E116" s="17">
        <f>C116/3250</f>
        <v>2.2900123591580765</v>
      </c>
      <c r="F116" s="28">
        <f>(D116-C116)/E116</f>
        <v>97.500000000000071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6"/>
      <c r="B117" s="81">
        <f>B116+7</f>
        <v>43520</v>
      </c>
      <c r="C117" s="20">
        <f>D116+G116-H116</f>
        <v>7665.8163722816607</v>
      </c>
      <c r="D117" s="17">
        <f>C117+(C117*0.03)</f>
        <v>7895.7908634501109</v>
      </c>
      <c r="E117" s="17">
        <f>C117/3250</f>
        <v>2.3587127299328188</v>
      </c>
      <c r="F117" s="28">
        <f>(D117-C117)/E117</f>
        <v>97.500000000000156</v>
      </c>
      <c r="G117" s="80"/>
      <c r="H117" s="80"/>
      <c r="I117" s="19">
        <f>E117*50/C117</f>
        <v>1.5384615384615385E-2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43527</v>
      </c>
      <c r="C119" s="20">
        <f>D117+G117-H117</f>
        <v>7895.7908634501109</v>
      </c>
      <c r="D119" s="17">
        <f>C119+(C119*0.03)</f>
        <v>8132.6645893536142</v>
      </c>
      <c r="E119" s="17">
        <f>C119/3250</f>
        <v>2.4294741118308032</v>
      </c>
      <c r="F119" s="28">
        <f>(D119-C119)/E119</f>
        <v>97.5</v>
      </c>
      <c r="G119" s="18"/>
      <c r="H119" s="18"/>
      <c r="I119" s="19">
        <f>E119*50/C119</f>
        <v>1.5384615384615382E-2</v>
      </c>
      <c r="J119" s="87"/>
    </row>
    <row r="120" spans="1:16">
      <c r="A120" s="105"/>
      <c r="B120" s="81">
        <f>B119+7</f>
        <v>43534</v>
      </c>
      <c r="C120" s="20">
        <f>D119+G119-H119</f>
        <v>8132.6645893536142</v>
      </c>
      <c r="D120" s="17">
        <f>C120+(C120*0.03)</f>
        <v>8376.6445270342228</v>
      </c>
      <c r="E120" s="17">
        <f>C120/3250</f>
        <v>2.5023583351857273</v>
      </c>
      <c r="F120" s="28">
        <f>(D120-C120)/E120</f>
        <v>97.500000000000071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43541</v>
      </c>
      <c r="C121" s="20">
        <f>D120+G120-H120</f>
        <v>8376.6445270342228</v>
      </c>
      <c r="D121" s="17">
        <f>C121+(C121*0.03)</f>
        <v>8627.9438628452499</v>
      </c>
      <c r="E121" s="17">
        <f>C121/3250</f>
        <v>2.5774290852412993</v>
      </c>
      <c r="F121" s="28">
        <f>(D121-C121)/E121</f>
        <v>97.500000000000142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6"/>
      <c r="B122" s="81">
        <f>B121+7</f>
        <v>43548</v>
      </c>
      <c r="C122" s="20">
        <f>D121+G121-H121</f>
        <v>8627.9438628452499</v>
      </c>
      <c r="D122" s="17">
        <f>C122+(C122*0.03)</f>
        <v>8886.7821787306075</v>
      </c>
      <c r="E122" s="17">
        <f>C122/3250</f>
        <v>2.6547519577985383</v>
      </c>
      <c r="F122" s="28">
        <f>(D122-C122)/E122</f>
        <v>97.500000000000043</v>
      </c>
      <c r="G122" s="80"/>
      <c r="H122" s="80">
        <f>(D122-C109)*0.35</f>
        <v>928.82018561902032</v>
      </c>
      <c r="I122" s="19">
        <f>E122*50/C122</f>
        <v>1.5384615384615384E-2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43555</v>
      </c>
      <c r="C124" s="20">
        <f>D122+G122-H122</f>
        <v>7957.9619931115867</v>
      </c>
      <c r="D124" s="17">
        <f>C124+(C124*0.03)</f>
        <v>8196.7008529049344</v>
      </c>
      <c r="E124" s="17">
        <f>C124/3250</f>
        <v>2.4486036901881807</v>
      </c>
      <c r="F124" s="28">
        <f>(D124-C124)/E124</f>
        <v>97.500000000000043</v>
      </c>
      <c r="G124" s="17"/>
      <c r="H124" s="18"/>
      <c r="I124" s="19">
        <f>E124*50/C124</f>
        <v>1.5384615384615385E-2</v>
      </c>
      <c r="J124" s="87"/>
    </row>
    <row r="125" spans="1:16">
      <c r="A125" s="105"/>
      <c r="B125" s="81">
        <f>B124+7</f>
        <v>43562</v>
      </c>
      <c r="C125" s="20">
        <f>D124+G124-H124</f>
        <v>8196.7008529049344</v>
      </c>
      <c r="D125" s="17">
        <f>C125+(C125*0.03)</f>
        <v>8442.6018784920816</v>
      </c>
      <c r="E125" s="17">
        <f>C125/3250</f>
        <v>2.5220618008938258</v>
      </c>
      <c r="F125" s="28">
        <f>(D125-C125)/E125</f>
        <v>97.499999999999659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43569</v>
      </c>
      <c r="C126" s="20">
        <f>D125+G125-H125</f>
        <v>8442.6018784920816</v>
      </c>
      <c r="D126" s="17">
        <f>C126+(C126*0.03)</f>
        <v>8695.8799348468438</v>
      </c>
      <c r="E126" s="17">
        <f>C126/3250</f>
        <v>2.5977236549206406</v>
      </c>
      <c r="F126" s="28">
        <f>(D126-C126)/E126</f>
        <v>97.499999999999886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6"/>
      <c r="B127" s="81">
        <f>B126+7</f>
        <v>43576</v>
      </c>
      <c r="C127" s="20">
        <f>D126+G126-H126</f>
        <v>8695.8799348468438</v>
      </c>
      <c r="D127" s="17">
        <f>C127+(C127*0.03)</f>
        <v>8956.7563328922497</v>
      </c>
      <c r="E127" s="17">
        <f>C127/3250</f>
        <v>2.6756553645682595</v>
      </c>
      <c r="F127" s="28">
        <f>(D127-C127)/E127</f>
        <v>97.500000000000242</v>
      </c>
      <c r="G127" s="80"/>
      <c r="H127" s="80"/>
      <c r="I127" s="19">
        <f>E127*50/C127</f>
        <v>1.5384615384615384E-2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43583</v>
      </c>
      <c r="C129" s="20">
        <f>D127+G127-H127</f>
        <v>8956.7563328922497</v>
      </c>
      <c r="D129" s="17">
        <f>C129+(C129*0.03)</f>
        <v>9225.4590228790166</v>
      </c>
      <c r="E129" s="17">
        <f>C129/3250</f>
        <v>2.7559250255053076</v>
      </c>
      <c r="F129" s="28">
        <f>(D129-C129)/E129</f>
        <v>97.499999999999801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43590</v>
      </c>
      <c r="C130" s="20">
        <f>D129+G129-H129</f>
        <v>9225.4590228790166</v>
      </c>
      <c r="D130" s="17">
        <f>C130+(C130*0.03)</f>
        <v>9502.2227935653864</v>
      </c>
      <c r="E130" s="17">
        <f>C130/3250</f>
        <v>2.8386027762704669</v>
      </c>
      <c r="F130" s="28">
        <f>(D130-C130)/E130</f>
        <v>97.49999999999973</v>
      </c>
      <c r="G130" s="18"/>
      <c r="H130" s="18"/>
      <c r="I130" s="19">
        <f>E130*50/C130</f>
        <v>1.5384615384615385E-2</v>
      </c>
      <c r="J130" s="87"/>
    </row>
    <row r="131" spans="1:16">
      <c r="A131" s="105"/>
      <c r="B131" s="81">
        <f>B130+7</f>
        <v>43597</v>
      </c>
      <c r="C131" s="20">
        <f>D130+G130-H130</f>
        <v>9502.2227935653864</v>
      </c>
      <c r="D131" s="17">
        <f>C131+(C131*0.03)</f>
        <v>9787.2894773723474</v>
      </c>
      <c r="E131" s="17">
        <f>C131/3250</f>
        <v>2.9237608595585804</v>
      </c>
      <c r="F131" s="28">
        <f>(D131-C131)/E131</f>
        <v>97.499999999999801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43604</v>
      </c>
      <c r="C132" s="20">
        <f>D131+G131-H131</f>
        <v>9787.2894773723474</v>
      </c>
      <c r="D132" s="17">
        <f>C132+(C132*0.03)</f>
        <v>10080.908161693518</v>
      </c>
      <c r="E132" s="17">
        <f>C132/3250</f>
        <v>3.0114736853453379</v>
      </c>
      <c r="F132" s="28">
        <f>(D132-C132)/E132</f>
        <v>97.500000000000114</v>
      </c>
      <c r="G132" s="80"/>
      <c r="H132" s="80"/>
      <c r="I132" s="19">
        <f>E132*50/C132</f>
        <v>1.5384615384615385E-2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43611</v>
      </c>
      <c r="C134" s="20">
        <f>D132+G132-H132</f>
        <v>10080.908161693518</v>
      </c>
      <c r="D134" s="17">
        <f>C134+(C134*0.03)</f>
        <v>10383.335406544324</v>
      </c>
      <c r="E134" s="17">
        <f>C134/3250</f>
        <v>3.1018178959056981</v>
      </c>
      <c r="F134" s="28">
        <f>(D134-C134)/E134</f>
        <v>97.499999999999957</v>
      </c>
      <c r="G134" s="18"/>
      <c r="H134" s="18"/>
      <c r="I134" s="19">
        <f>E134*50/C134</f>
        <v>1.5384615384615385E-2</v>
      </c>
      <c r="J134" s="87"/>
    </row>
    <row r="135" spans="1:16">
      <c r="A135" s="105"/>
      <c r="B135" s="81">
        <f>B134+7</f>
        <v>43618</v>
      </c>
      <c r="C135" s="20">
        <f>D134+G134-H134</f>
        <v>10383.335406544324</v>
      </c>
      <c r="D135" s="17">
        <f>C135+(C135*0.03)</f>
        <v>10694.835468740654</v>
      </c>
      <c r="E135" s="17">
        <f>C135/3250</f>
        <v>3.1948724327828688</v>
      </c>
      <c r="F135" s="28">
        <f>(D135-C135)/E135</f>
        <v>97.500000000000085</v>
      </c>
      <c r="G135" s="18"/>
      <c r="H135" s="18"/>
      <c r="I135" s="19">
        <f>E135*50/C135</f>
        <v>1.5384615384615385E-2</v>
      </c>
      <c r="J135" s="87"/>
    </row>
    <row r="136" spans="1:16">
      <c r="A136" s="105"/>
      <c r="B136" s="81">
        <f>B135+7</f>
        <v>43625</v>
      </c>
      <c r="C136" s="20">
        <f>D135+G135-H135</f>
        <v>10694.835468740654</v>
      </c>
      <c r="D136" s="17">
        <f>C136+(C136*0.03)</f>
        <v>11015.680532802873</v>
      </c>
      <c r="E136" s="17">
        <f>C136/3250</f>
        <v>3.2907186057663549</v>
      </c>
      <c r="F136" s="28">
        <f>(D136-C136)/E136</f>
        <v>97.499999999999986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6"/>
      <c r="B137" s="81">
        <f>B136+7</f>
        <v>43632</v>
      </c>
      <c r="C137" s="20">
        <f>D136+G136-H136</f>
        <v>11015.680532802873</v>
      </c>
      <c r="D137" s="17">
        <f>C137+(C137*0.03)</f>
        <v>11346.150948786959</v>
      </c>
      <c r="E137" s="17">
        <f>C137/3250</f>
        <v>3.3894401639393457</v>
      </c>
      <c r="F137" s="28">
        <f>(D137-C137)/E137</f>
        <v>97.499999999999872</v>
      </c>
      <c r="G137" s="80"/>
      <c r="H137" s="80">
        <f>(D137-C124)*0.35</f>
        <v>1185.8661344863801</v>
      </c>
      <c r="I137" s="19">
        <f>E137*50/C137</f>
        <v>1.5384615384615385E-2</v>
      </c>
      <c r="J137" s="87"/>
      <c r="K137" s="109" t="s">
        <v>46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43639</v>
      </c>
      <c r="C139" s="20">
        <f>D137+G137-H137</f>
        <v>10160.284814300579</v>
      </c>
      <c r="D139" s="17">
        <f>C139+(C139*0.03)</f>
        <v>10465.093358729597</v>
      </c>
      <c r="E139" s="17">
        <f>C139/3250</f>
        <v>3.1262414813232553</v>
      </c>
      <c r="F139" s="28">
        <f>(D139-C139)/E139</f>
        <v>97.499999999999957</v>
      </c>
      <c r="G139" s="18"/>
      <c r="H139" s="18"/>
      <c r="I139" s="19">
        <f>E139*50/C139</f>
        <v>1.5384615384615387E-2</v>
      </c>
      <c r="J139" s="87"/>
    </row>
    <row r="140" spans="1:16">
      <c r="A140" s="105"/>
      <c r="B140" s="81">
        <f>B139+7</f>
        <v>43646</v>
      </c>
      <c r="C140" s="20">
        <f>D139+G139-H139</f>
        <v>10465.093358729597</v>
      </c>
      <c r="D140" s="17">
        <f>C140+(C140*0.03)</f>
        <v>10779.046159491485</v>
      </c>
      <c r="E140" s="17">
        <f>C140/3250</f>
        <v>3.220028725762953</v>
      </c>
      <c r="F140" s="28">
        <f>(D140-C140)/E140</f>
        <v>97.500000000000114</v>
      </c>
      <c r="G140" s="18"/>
      <c r="H140" s="18"/>
      <c r="I140" s="19">
        <f>E140*50/C140</f>
        <v>1.5384615384615385E-2</v>
      </c>
      <c r="J140" s="87"/>
    </row>
    <row r="141" spans="1:16">
      <c r="A141" s="105"/>
      <c r="B141" s="81">
        <f>B140+7</f>
        <v>43653</v>
      </c>
      <c r="C141" s="20">
        <f>D140+G140-H140</f>
        <v>10779.046159491485</v>
      </c>
      <c r="D141" s="17">
        <f>C141+(C141*0.03)</f>
        <v>11102.41754427623</v>
      </c>
      <c r="E141" s="17">
        <f>C141/3250</f>
        <v>3.3166295875358416</v>
      </c>
      <c r="F141" s="28">
        <f>(D141-C141)/E141</f>
        <v>97.500000000000071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43660</v>
      </c>
      <c r="C142" s="20">
        <f>D141+G141-H141</f>
        <v>11102.41754427623</v>
      </c>
      <c r="D142" s="17">
        <f>C142+(C142*0.03)</f>
        <v>11435.490070604517</v>
      </c>
      <c r="E142" s="17">
        <f>C142/3250</f>
        <v>3.416128475161917</v>
      </c>
      <c r="F142" s="28">
        <f>(D142-C142)/E142</f>
        <v>97.500000000000171</v>
      </c>
      <c r="G142" s="80"/>
      <c r="H142" s="80"/>
      <c r="I142" s="19">
        <f>E142*50/C142</f>
        <v>1.5384615384615385E-2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43667</v>
      </c>
      <c r="C144" s="20">
        <f>D142+G142-H142</f>
        <v>11435.490070604517</v>
      </c>
      <c r="D144" s="17">
        <f>C144+(C144*0.03)</f>
        <v>11778.554772722653</v>
      </c>
      <c r="E144" s="17">
        <f>C144/3250</f>
        <v>3.5186123294167744</v>
      </c>
      <c r="F144" s="28">
        <f>(D144-C144)/E144</f>
        <v>97.500000000000071</v>
      </c>
      <c r="G144" s="18"/>
      <c r="H144" s="18"/>
      <c r="I144" s="19">
        <f>E144*50/C144</f>
        <v>1.5384615384615384E-2</v>
      </c>
      <c r="J144" s="87"/>
    </row>
    <row r="145" spans="1:16">
      <c r="A145" s="105"/>
      <c r="B145" s="81">
        <f>B144+7</f>
        <v>43674</v>
      </c>
      <c r="C145" s="20">
        <f>D144+G144-H144</f>
        <v>11778.554772722653</v>
      </c>
      <c r="D145" s="17">
        <f>C145+(C145*0.03)</f>
        <v>12131.911415904333</v>
      </c>
      <c r="E145" s="17">
        <f>C145/3250</f>
        <v>3.6241706992992779</v>
      </c>
      <c r="F145" s="28">
        <f>(D145-C145)/E145</f>
        <v>97.500000000000057</v>
      </c>
      <c r="G145" s="18"/>
      <c r="H145" s="18"/>
      <c r="I145" s="19">
        <f>E145*50/C145</f>
        <v>1.5384615384615384E-2</v>
      </c>
      <c r="J145" s="87"/>
    </row>
    <row r="146" spans="1:16">
      <c r="A146" s="105"/>
      <c r="B146" s="81">
        <f>B145+7</f>
        <v>43681</v>
      </c>
      <c r="C146" s="20">
        <f>D145+G145-H145</f>
        <v>12131.911415904333</v>
      </c>
      <c r="D146" s="17">
        <f>C146+(C146*0.03)</f>
        <v>12495.868758381463</v>
      </c>
      <c r="E146" s="17">
        <f>C146/3250</f>
        <v>3.7328958202782561</v>
      </c>
      <c r="F146" s="28">
        <f>(D146-C146)/E146</f>
        <v>97.499999999999929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6"/>
      <c r="B147" s="81">
        <f>B146+7</f>
        <v>43688</v>
      </c>
      <c r="C147" s="20">
        <f>D146+G146-H146</f>
        <v>12495.868758381463</v>
      </c>
      <c r="D147" s="17">
        <f>C147+(C147*0.03)</f>
        <v>12870.744821132907</v>
      </c>
      <c r="E147" s="17">
        <f>C147/3250</f>
        <v>3.8448826948866039</v>
      </c>
      <c r="F147" s="28">
        <f>(D147-C147)/E147</f>
        <v>97.5</v>
      </c>
      <c r="G147" s="80"/>
      <c r="H147" s="80"/>
      <c r="I147" s="19">
        <f>E147*50/C147</f>
        <v>1.5384615384615385E-2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43695</v>
      </c>
      <c r="C149" s="20">
        <f>D147+G147-H147</f>
        <v>12870.744821132907</v>
      </c>
      <c r="D149" s="17">
        <f>C149+(C149*0.03)</f>
        <v>13256.867165766893</v>
      </c>
      <c r="E149" s="17">
        <f>C149/3250</f>
        <v>3.9602291757332022</v>
      </c>
      <c r="F149" s="28">
        <f>(D149-C149)/E149</f>
        <v>97.499999999999787</v>
      </c>
      <c r="G149" s="18"/>
      <c r="H149" s="18"/>
      <c r="I149" s="19">
        <f>E149*50/C149</f>
        <v>1.5384615384615385E-2</v>
      </c>
      <c r="J149" s="87"/>
    </row>
    <row r="150" spans="1:16">
      <c r="A150" s="105"/>
      <c r="B150" s="81">
        <f>B149+7</f>
        <v>43702</v>
      </c>
      <c r="C150" s="20">
        <f>D149+G149-H149</f>
        <v>13256.867165766893</v>
      </c>
      <c r="D150" s="17">
        <f>C150+(C150*0.03)</f>
        <v>13654.573180739899</v>
      </c>
      <c r="E150" s="17">
        <f>C150/3250</f>
        <v>4.0790360510051977</v>
      </c>
      <c r="F150" s="28">
        <f>(D150-C150)/E150</f>
        <v>97.499999999999801</v>
      </c>
      <c r="G150" s="18"/>
      <c r="H150" s="18"/>
      <c r="I150" s="19">
        <f>E150*50/C150</f>
        <v>1.5384615384615384E-2</v>
      </c>
      <c r="J150" s="87"/>
    </row>
    <row r="151" spans="1:16">
      <c r="A151" s="105"/>
      <c r="B151" s="81">
        <f>B150+7</f>
        <v>43709</v>
      </c>
      <c r="C151" s="20">
        <f>D150+G150-H150</f>
        <v>13654.573180739899</v>
      </c>
      <c r="D151" s="17">
        <f>C151+(C151*0.03)</f>
        <v>14064.210376162097</v>
      </c>
      <c r="E151" s="17">
        <f>C151/3250</f>
        <v>4.2014071325353539</v>
      </c>
      <c r="F151" s="28">
        <f>(D151-C151)/E151</f>
        <v>97.500000000000156</v>
      </c>
      <c r="G151" s="18"/>
      <c r="H151" s="18"/>
      <c r="I151" s="19">
        <f>E151*50/C151</f>
        <v>1.5384615384615387E-2</v>
      </c>
      <c r="J151" s="87"/>
    </row>
    <row r="152" spans="1:16" ht="13.5" thickBot="1">
      <c r="A152" s="106"/>
      <c r="B152" s="81">
        <f>B151+7</f>
        <v>43716</v>
      </c>
      <c r="C152" s="20">
        <f>D151+G151-H151</f>
        <v>14064.210376162097</v>
      </c>
      <c r="D152" s="17">
        <f>C152+(C152*0.03)</f>
        <v>14486.136687446959</v>
      </c>
      <c r="E152" s="17">
        <f>C152/3250</f>
        <v>4.3274493465114139</v>
      </c>
      <c r="F152" s="28">
        <f>(D152-C152)/E152</f>
        <v>97.499999999999829</v>
      </c>
      <c r="G152" s="80"/>
      <c r="H152" s="80">
        <f>(D152-C139)*0.35</f>
        <v>1514.0481556012326</v>
      </c>
      <c r="I152" s="19">
        <f>E152*50/C152</f>
        <v>1.5384615384615382E-2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43723</v>
      </c>
      <c r="C154" s="20">
        <f>D152+G152-H152</f>
        <v>12972.088531845726</v>
      </c>
      <c r="D154" s="17">
        <f>C154+(C154*0.03)</f>
        <v>13361.251187801097</v>
      </c>
      <c r="E154" s="17">
        <f>C154/3250</f>
        <v>3.9914118559525309</v>
      </c>
      <c r="F154" s="28">
        <f>(D154-C154)/E154</f>
        <v>97.499999999999943</v>
      </c>
      <c r="G154" s="17"/>
      <c r="H154" s="79"/>
      <c r="I154" s="19">
        <f>E154*50/C154</f>
        <v>1.5384615384615384E-2</v>
      </c>
      <c r="J154" s="87"/>
    </row>
    <row r="155" spans="1:16">
      <c r="A155" s="105"/>
      <c r="B155" s="81">
        <f>B154+7</f>
        <v>43730</v>
      </c>
      <c r="C155" s="20">
        <f>D154+G154-H154</f>
        <v>13361.251187801097</v>
      </c>
      <c r="D155" s="17">
        <f>C155+(C155*0.03)</f>
        <v>13762.08872343513</v>
      </c>
      <c r="E155" s="17">
        <f>C155/3250</f>
        <v>4.1111542116311073</v>
      </c>
      <c r="F155" s="28">
        <f>(D155-C155)/E155</f>
        <v>97.5</v>
      </c>
      <c r="G155" s="17"/>
      <c r="H155" s="79"/>
      <c r="I155" s="19">
        <f>E155*50/C155</f>
        <v>1.5384615384615387E-2</v>
      </c>
      <c r="J155" s="87"/>
    </row>
    <row r="156" spans="1:16">
      <c r="A156" s="105"/>
      <c r="B156" s="81">
        <f>B155+7</f>
        <v>43737</v>
      </c>
      <c r="C156" s="20">
        <f>D155+G155-H155</f>
        <v>13762.08872343513</v>
      </c>
      <c r="D156" s="17">
        <f>C156+(C156*0.03)</f>
        <v>14174.951385138183</v>
      </c>
      <c r="E156" s="17">
        <f>C156/3250</f>
        <v>4.2344888379800398</v>
      </c>
      <c r="F156" s="28">
        <f>(D156-C156)/E156</f>
        <v>97.499999999999829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6"/>
      <c r="B157" s="81">
        <f>B156+7</f>
        <v>43744</v>
      </c>
      <c r="C157" s="20">
        <f>D156+G156-H156</f>
        <v>14174.951385138183</v>
      </c>
      <c r="D157" s="17">
        <f>C157+(C157*0.03)</f>
        <v>14600.199926692329</v>
      </c>
      <c r="E157" s="17">
        <f>C157/3250</f>
        <v>4.3615235031194413</v>
      </c>
      <c r="F157" s="28">
        <f>(D157-C157)/E157</f>
        <v>97.499999999999886</v>
      </c>
      <c r="G157" s="80"/>
      <c r="H157" s="80"/>
      <c r="I157" s="19">
        <f>E157*50/C157</f>
        <v>1.5384615384615385E-2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43751</v>
      </c>
      <c r="C159" s="20">
        <f>D157+G157-H157</f>
        <v>14600.199926692329</v>
      </c>
      <c r="D159" s="17">
        <f>C159+(C159*0.03)</f>
        <v>15038.205924493099</v>
      </c>
      <c r="E159" s="17">
        <f>C159/3250</f>
        <v>4.4923692082130238</v>
      </c>
      <c r="F159" s="28">
        <f>(D159-C159)/E159</f>
        <v>97.500000000000099</v>
      </c>
      <c r="G159" s="18"/>
      <c r="H159" s="18"/>
      <c r="I159" s="19">
        <f>E159*50/C159</f>
        <v>1.5384615384615382E-2</v>
      </c>
      <c r="J159" s="87"/>
    </row>
    <row r="160" spans="1:16">
      <c r="A160" s="105"/>
      <c r="B160" s="81">
        <f>B159+7</f>
        <v>43758</v>
      </c>
      <c r="C160" s="20">
        <f>D159+G159-H159</f>
        <v>15038.205924493099</v>
      </c>
      <c r="D160" s="17">
        <f>C160+(C160*0.03)</f>
        <v>15489.352102227891</v>
      </c>
      <c r="E160" s="17">
        <f>C160/3250</f>
        <v>4.6271402844594149</v>
      </c>
      <c r="F160" s="28">
        <f>(D160-C160)/E160</f>
        <v>97.499999999999844</v>
      </c>
      <c r="G160" s="18"/>
      <c r="H160" s="18"/>
      <c r="I160" s="19">
        <f>E160*50/C160</f>
        <v>1.5384615384615384E-2</v>
      </c>
      <c r="J160" s="87"/>
    </row>
    <row r="161" spans="1:16">
      <c r="A161" s="105"/>
      <c r="B161" s="81">
        <f>B160+7</f>
        <v>43765</v>
      </c>
      <c r="C161" s="20">
        <f>D160+G160-H160</f>
        <v>15489.352102227891</v>
      </c>
      <c r="D161" s="17">
        <f>C161+(C161*0.03)</f>
        <v>15954.032665294728</v>
      </c>
      <c r="E161" s="17">
        <f>C161/3250</f>
        <v>4.7659544929931972</v>
      </c>
      <c r="F161" s="28">
        <f>(D161-C161)/E161</f>
        <v>97.500000000000028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6"/>
      <c r="B162" s="81">
        <f>B161+7</f>
        <v>43772</v>
      </c>
      <c r="C162" s="20">
        <f>D161+G161-H161</f>
        <v>15954.032665294728</v>
      </c>
      <c r="D162" s="17">
        <f>C162+(C162*0.03)</f>
        <v>16432.653645253569</v>
      </c>
      <c r="E162" s="17">
        <f>C162/3250</f>
        <v>4.9089331277829933</v>
      </c>
      <c r="F162" s="28">
        <f>(D162-C162)/E162</f>
        <v>97.499999999999915</v>
      </c>
      <c r="G162" s="80"/>
      <c r="H162" s="80"/>
      <c r="I162" s="19">
        <f>E162*50/C162</f>
        <v>1.5384615384615385E-2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43779</v>
      </c>
      <c r="C164" s="20">
        <f>D162+G162-H162</f>
        <v>16432.653645253569</v>
      </c>
      <c r="D164" s="17">
        <f>C164+(C164*0.03)</f>
        <v>16925.633254611177</v>
      </c>
      <c r="E164" s="17">
        <f>C164/3250</f>
        <v>5.0562011216164828</v>
      </c>
      <c r="F164" s="28">
        <f>(D164-C164)/E164</f>
        <v>97.500000000000156</v>
      </c>
      <c r="G164" s="18"/>
      <c r="H164" s="18"/>
      <c r="I164" s="19">
        <f>E164*50/C164</f>
        <v>1.5384615384615385E-2</v>
      </c>
      <c r="J164" s="87"/>
    </row>
    <row r="165" spans="1:16">
      <c r="A165" s="105"/>
      <c r="B165" s="81">
        <f>B164+7</f>
        <v>43786</v>
      </c>
      <c r="C165" s="20">
        <f>D164+G164-H164</f>
        <v>16925.633254611177</v>
      </c>
      <c r="D165" s="17">
        <f>C165+(C165*0.03)</f>
        <v>17433.402252249511</v>
      </c>
      <c r="E165" s="17">
        <f>C165/3250</f>
        <v>5.2078871552649773</v>
      </c>
      <c r="F165" s="28">
        <f>(D165-C165)/E165</f>
        <v>97.499999999999659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5"/>
      <c r="B166" s="81">
        <f>B165+7</f>
        <v>43793</v>
      </c>
      <c r="C166" s="20">
        <f>D165+G165-H165</f>
        <v>17433.402252249511</v>
      </c>
      <c r="D166" s="17">
        <f>C166+(C166*0.03)</f>
        <v>17956.404319816997</v>
      </c>
      <c r="E166" s="17">
        <f>C166/3250</f>
        <v>5.3641237699229265</v>
      </c>
      <c r="F166" s="28">
        <f>(D166-C166)/E166</f>
        <v>97.500000000000114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6"/>
      <c r="B167" s="81">
        <f>B166+7</f>
        <v>43800</v>
      </c>
      <c r="C167" s="20">
        <f>D166+G166-H166</f>
        <v>17956.404319816997</v>
      </c>
      <c r="D167" s="17">
        <f>C167+(C167*0.03)</f>
        <v>18495.096449411507</v>
      </c>
      <c r="E167" s="17">
        <f>C167/3250</f>
        <v>5.5250474830206144</v>
      </c>
      <c r="F167" s="28">
        <f>(D167-C167)/E167</f>
        <v>97.500000000000071</v>
      </c>
      <c r="G167" s="80"/>
      <c r="H167" s="80">
        <f>(D167-C154)*0.35</f>
        <v>1933.0527711480233</v>
      </c>
      <c r="I167" s="19">
        <f>E167*50/C167</f>
        <v>1.5384615384615385E-2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43807</v>
      </c>
      <c r="C169" s="20">
        <f>D167+G167-H167</f>
        <v>16562.043678263482</v>
      </c>
      <c r="D169" s="17">
        <f>C169+(C169*0.03)</f>
        <v>17058.904988611386</v>
      </c>
      <c r="E169" s="17">
        <f>C169/3250</f>
        <v>5.0960134394656871</v>
      </c>
      <c r="F169" s="28">
        <f>(D169-C169)/E169</f>
        <v>97.499999999999858</v>
      </c>
      <c r="G169" s="18"/>
      <c r="H169" s="18"/>
      <c r="I169" s="19">
        <f>E169*50/C169</f>
        <v>1.5384615384615385E-2</v>
      </c>
      <c r="J169" s="87"/>
    </row>
    <row r="170" spans="1:16">
      <c r="A170" s="105"/>
      <c r="B170" s="81">
        <f>B169+7</f>
        <v>43814</v>
      </c>
      <c r="C170" s="20">
        <f>D169+G169-H169</f>
        <v>17058.904988611386</v>
      </c>
      <c r="D170" s="17">
        <f>C170+(C170*0.03)</f>
        <v>17570.672138269729</v>
      </c>
      <c r="E170" s="17">
        <f>C170/3250</f>
        <v>5.2488938426496574</v>
      </c>
      <c r="F170" s="28">
        <f>(D170-C170)/E170</f>
        <v>97.500000000000185</v>
      </c>
      <c r="G170" s="18"/>
      <c r="H170" s="18"/>
      <c r="I170" s="19">
        <f>E170*50/C170</f>
        <v>1.5384615384615385E-2</v>
      </c>
      <c r="J170" s="87"/>
    </row>
    <row r="171" spans="1:16">
      <c r="A171" s="105"/>
      <c r="B171" s="81">
        <f>B170+7</f>
        <v>43821</v>
      </c>
      <c r="C171" s="20">
        <f>D170+G170-H170</f>
        <v>17570.672138269729</v>
      </c>
      <c r="D171" s="17">
        <f>C171+(C171*0.03)</f>
        <v>18097.79230241782</v>
      </c>
      <c r="E171" s="17">
        <f>C171/3250</f>
        <v>5.406360657929147</v>
      </c>
      <c r="F171" s="28">
        <f>(D171-C171)/E171</f>
        <v>97.499999999999872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6"/>
      <c r="B172" s="81">
        <f>B171+7</f>
        <v>43828</v>
      </c>
      <c r="C172" s="20">
        <f>D171+G171-H171</f>
        <v>18097.79230241782</v>
      </c>
      <c r="D172" s="17">
        <f>C172+(C172*0.03)</f>
        <v>18640.726071490353</v>
      </c>
      <c r="E172" s="17">
        <f>C172/3250</f>
        <v>5.5685514776670217</v>
      </c>
      <c r="F172" s="28">
        <f>(D172-C172)/E172</f>
        <v>97.499999999999773</v>
      </c>
      <c r="G172" s="80"/>
      <c r="H172" s="80"/>
      <c r="I172" s="19">
        <f>E172*50/C172</f>
        <v>1.5384615384615385E-2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43835</v>
      </c>
      <c r="C174" s="20">
        <f>D172+G172-H172</f>
        <v>18640.726071490353</v>
      </c>
      <c r="D174" s="17">
        <f>C174+(C174*0.03)</f>
        <v>19199.947853635065</v>
      </c>
      <c r="E174" s="17">
        <f>C174/3250</f>
        <v>5.7356080219970318</v>
      </c>
      <c r="F174" s="28">
        <f>(D174-C174)/E174</f>
        <v>97.500000000000256</v>
      </c>
      <c r="G174" s="18"/>
      <c r="H174" s="18"/>
      <c r="I174" s="19">
        <f>E174*50/C174</f>
        <v>1.5384615384615385E-2</v>
      </c>
      <c r="J174" s="87"/>
    </row>
    <row r="175" spans="1:16">
      <c r="A175" s="105"/>
      <c r="B175" s="81">
        <f>B174+7</f>
        <v>43842</v>
      </c>
      <c r="C175" s="20">
        <f>D174+G174-H174</f>
        <v>19199.947853635065</v>
      </c>
      <c r="D175" s="17">
        <f>C175+(C175*0.03)</f>
        <v>19775.946289244119</v>
      </c>
      <c r="E175" s="17">
        <f>C175/3250</f>
        <v>5.9076762626569428</v>
      </c>
      <c r="F175" s="28">
        <f>(D175-C175)/E175</f>
        <v>97.50000000000027</v>
      </c>
      <c r="G175" s="18"/>
      <c r="H175" s="18"/>
      <c r="I175" s="19">
        <f>E175*50/C175</f>
        <v>1.5384615384615384E-2</v>
      </c>
      <c r="J175" s="87"/>
    </row>
    <row r="176" spans="1:16">
      <c r="A176" s="105"/>
      <c r="B176" s="81">
        <f>B175+7</f>
        <v>43849</v>
      </c>
      <c r="C176" s="20">
        <f>D175+G175-H175</f>
        <v>19775.946289244119</v>
      </c>
      <c r="D176" s="17">
        <f>C176+(C176*0.03)</f>
        <v>20369.224677921444</v>
      </c>
      <c r="E176" s="17">
        <f>C176/3250</f>
        <v>6.084906550536652</v>
      </c>
      <c r="F176" s="28">
        <f>(D176-C176)/E176</f>
        <v>97.500000000000227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6"/>
      <c r="B177" s="81">
        <f>B176+7</f>
        <v>43856</v>
      </c>
      <c r="C177" s="20">
        <f>D176+G176-H176</f>
        <v>20369.224677921444</v>
      </c>
      <c r="D177" s="17">
        <f>C177+(C177*0.03)</f>
        <v>20980.301418259089</v>
      </c>
      <c r="E177" s="17">
        <f>C177/3250</f>
        <v>6.2674537470527518</v>
      </c>
      <c r="F177" s="28">
        <f>(D177-C177)/E177</f>
        <v>97.500000000000256</v>
      </c>
      <c r="G177" s="80"/>
      <c r="H177" s="80">
        <f>(D177-C169)*0.35</f>
        <v>1546.3902089984622</v>
      </c>
      <c r="I177" s="19">
        <f>E177*50/C177</f>
        <v>1.5384615384615384E-2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178"/>
  <sheetViews>
    <sheetView topLeftCell="A22" workbookViewId="0">
      <selection activeCell="J45" sqref="J4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5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7"/>
      <c r="L7" s="113"/>
      <c r="M7" s="113"/>
      <c r="N7" s="113"/>
      <c r="O7" s="113"/>
      <c r="P7" s="113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6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5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5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6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5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5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5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9">
        <f>(D36-$C4)/$C4</f>
        <v>1.4757913075693636E-2</v>
      </c>
    </row>
    <row r="37" spans="1:16" ht="13.5" thickBot="1">
      <c r="A37" s="106"/>
      <c r="B37" s="81">
        <f>B36+7</f>
        <v>43072</v>
      </c>
      <c r="C37" s="20">
        <f>D36+G36-H36</f>
        <v>2029.5158261513873</v>
      </c>
      <c r="D37" s="17">
        <f>C37+(C37*0.10018)</f>
        <v>2232.8327216152334</v>
      </c>
      <c r="E37" s="17">
        <f>C37/3250</f>
        <v>0.62446640804658071</v>
      </c>
      <c r="F37" s="34">
        <f>(D37-C37)/E37</f>
        <v>325.58500000000021</v>
      </c>
      <c r="G37" s="80"/>
      <c r="H37" s="80"/>
      <c r="I37" s="19">
        <f>E37*50/C37</f>
        <v>1.5384615384615385E-2</v>
      </c>
      <c r="J37" s="89">
        <f>(D37-$C4)/$C4</f>
        <v>0.11641636080761668</v>
      </c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9">
        <f>(D39-$C4)/$C4</f>
        <v>0.14030767092889959</v>
      </c>
    </row>
    <row r="40" spans="1:16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9">
        <f>(D40-$C4)/$C4</f>
        <v>0.15022834766598112</v>
      </c>
    </row>
    <row r="41" spans="1:16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9">
        <f>(D41-$C4)/$C4</f>
        <v>0.15022834766598112</v>
      </c>
    </row>
    <row r="42" spans="1:16" ht="13.5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80"/>
      <c r="H42" s="80"/>
      <c r="I42" s="19">
        <f>E42*50/C42</f>
        <v>1.5384615384615385E-2</v>
      </c>
      <c r="J42" s="89">
        <f>(D42-$C4)/$C4</f>
        <v>0.15022834766598112</v>
      </c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100">
        <f>(D44-$C4)/$C4</f>
        <v>8.3630126336120839E-2</v>
      </c>
    </row>
    <row r="45" spans="1:16" ht="14.5">
      <c r="A45" s="105"/>
      <c r="B45" s="81">
        <f>B44+7</f>
        <v>43114</v>
      </c>
      <c r="C45" s="32">
        <f>D44+G44-H44</f>
        <v>2167.2602526722417</v>
      </c>
      <c r="D45" s="17">
        <f>C45+(C45*0.03)</f>
        <v>2232.278060252409</v>
      </c>
      <c r="E45" s="17">
        <f>C45/3250</f>
        <v>0.66684930851453594</v>
      </c>
      <c r="F45" s="28">
        <f>(D45-C45)/E45</f>
        <v>97.500000000000071</v>
      </c>
      <c r="G45" s="18"/>
      <c r="H45" s="18"/>
      <c r="I45" s="19">
        <f>E45*50/C45</f>
        <v>1.5384615384615387E-2</v>
      </c>
      <c r="J45" s="87"/>
    </row>
    <row r="46" spans="1:16">
      <c r="A46" s="105"/>
      <c r="B46" s="81">
        <f>B45+7</f>
        <v>43121</v>
      </c>
      <c r="C46" s="20">
        <f>D45+G45-H45</f>
        <v>2232.278060252409</v>
      </c>
      <c r="D46" s="17">
        <f>C46+(C46*0.03)</f>
        <v>2299.2464020599814</v>
      </c>
      <c r="E46" s="17">
        <f>C46/3250</f>
        <v>0.686854787769972</v>
      </c>
      <c r="F46" s="28">
        <f>(D46-C46)/E46</f>
        <v>97.500000000000213</v>
      </c>
      <c r="G46" s="18"/>
      <c r="H46" s="18"/>
      <c r="I46" s="19">
        <f>E46*50/C46</f>
        <v>1.5384615384615385E-2</v>
      </c>
      <c r="J46" s="87"/>
    </row>
    <row r="47" spans="1:16" ht="13.5" thickBot="1">
      <c r="A47" s="106"/>
      <c r="B47" s="81">
        <f>B46+7</f>
        <v>43128</v>
      </c>
      <c r="C47" s="20">
        <f>D46+G46-H46</f>
        <v>2299.2464020599814</v>
      </c>
      <c r="D47" s="17">
        <f>C47+(C47*0.03)</f>
        <v>2368.2237941217809</v>
      </c>
      <c r="E47" s="17">
        <f>C47/3250</f>
        <v>0.70746043140307124</v>
      </c>
      <c r="F47" s="28">
        <f>(D47-C47)/E47</f>
        <v>97.500000000000071</v>
      </c>
      <c r="G47" s="80"/>
      <c r="H47" s="80">
        <f>(D47-C34)*0.35</f>
        <v>22.473646671195866</v>
      </c>
      <c r="I47" s="19">
        <f>E47*50/C47</f>
        <v>1.5384615384615385E-2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43135</v>
      </c>
      <c r="C49" s="20">
        <f>D47+G47-H47</f>
        <v>2345.7501474505852</v>
      </c>
      <c r="D49" s="17">
        <f>C49+(C49*0.03)</f>
        <v>2416.1226518741028</v>
      </c>
      <c r="E49" s="17">
        <f>C49/3250</f>
        <v>0.72176927613864161</v>
      </c>
      <c r="F49" s="28">
        <f>(D49-C49)/E49</f>
        <v>97.499999999999943</v>
      </c>
      <c r="G49" s="18"/>
      <c r="H49" s="18"/>
      <c r="I49" s="19">
        <f>E49*50/C49</f>
        <v>1.5384615384615385E-2</v>
      </c>
      <c r="J49" s="87"/>
    </row>
    <row r="50" spans="1:16">
      <c r="A50" s="105"/>
      <c r="B50" s="81">
        <f>B49+7</f>
        <v>43142</v>
      </c>
      <c r="C50" s="20">
        <f>D49+G49-H49</f>
        <v>2416.1226518741028</v>
      </c>
      <c r="D50" s="17">
        <f>C50+(C50*0.03)</f>
        <v>2488.606331430326</v>
      </c>
      <c r="E50" s="17">
        <f>C50/3250</f>
        <v>0.7434223544228008</v>
      </c>
      <c r="F50" s="28">
        <f>(D50-C50)/E50</f>
        <v>97.500000000000227</v>
      </c>
      <c r="G50" s="18"/>
      <c r="H50" s="18"/>
      <c r="I50" s="19">
        <f>E50*50/C50</f>
        <v>1.5384615384615385E-2</v>
      </c>
      <c r="J50" s="87"/>
    </row>
    <row r="51" spans="1:16">
      <c r="A51" s="105"/>
      <c r="B51" s="81">
        <f>B50+7</f>
        <v>43149</v>
      </c>
      <c r="C51" s="20">
        <f>D50+G50-H50</f>
        <v>2488.606331430326</v>
      </c>
      <c r="D51" s="17">
        <f>C51+(C51*0.03)</f>
        <v>2563.2645213732358</v>
      </c>
      <c r="E51" s="17">
        <f>C51/3250</f>
        <v>0.7657250250554849</v>
      </c>
      <c r="F51" s="28">
        <f>(D51-C51)/E51</f>
        <v>97.499999999999972</v>
      </c>
      <c r="G51" s="18"/>
      <c r="H51" s="18"/>
      <c r="I51" s="19">
        <f>E51*50/C51</f>
        <v>1.5384615384615384E-2</v>
      </c>
      <c r="J51" s="87"/>
    </row>
    <row r="52" spans="1:16" ht="13.5" thickBot="1">
      <c r="A52" s="106"/>
      <c r="B52" s="81">
        <f>B51+7</f>
        <v>43156</v>
      </c>
      <c r="C52" s="20">
        <f>D51+G51-H51</f>
        <v>2563.2645213732358</v>
      </c>
      <c r="D52" s="17">
        <f>C52+(C52*0.03)</f>
        <v>2640.1624570144327</v>
      </c>
      <c r="E52" s="17">
        <f>C52/3250</f>
        <v>0.78869677580714947</v>
      </c>
      <c r="F52" s="28">
        <f>(D52-C52)/E52</f>
        <v>97.499999999999787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43163</v>
      </c>
      <c r="C54" s="20">
        <f>D52+G52-H52</f>
        <v>2640.1624570144327</v>
      </c>
      <c r="D54" s="17">
        <f>C54+(C54*0.03)</f>
        <v>2719.3673307248655</v>
      </c>
      <c r="E54" s="17">
        <f>C54/3250</f>
        <v>0.81235767908136391</v>
      </c>
      <c r="F54" s="28">
        <f>(D54-C54)/E54</f>
        <v>97.499999999999801</v>
      </c>
      <c r="G54" s="18"/>
      <c r="H54" s="18"/>
      <c r="I54" s="19">
        <f>E54*50/C54</f>
        <v>1.5384615384615385E-2</v>
      </c>
      <c r="J54" s="87"/>
    </row>
    <row r="55" spans="1:16">
      <c r="A55" s="105"/>
      <c r="B55" s="81">
        <f>B54+7</f>
        <v>43170</v>
      </c>
      <c r="C55" s="20">
        <f>D54+G54-H54</f>
        <v>2719.3673307248655</v>
      </c>
      <c r="D55" s="17">
        <f>C55+(C55*0.03)</f>
        <v>2800.9483506466113</v>
      </c>
      <c r="E55" s="17">
        <f>C55/3250</f>
        <v>0.83672840945380478</v>
      </c>
      <c r="F55" s="28">
        <f>(D55-C55)/E55</f>
        <v>97.499999999999787</v>
      </c>
      <c r="G55" s="18"/>
      <c r="H55" s="18"/>
      <c r="I55" s="19">
        <f>E55*50/C55</f>
        <v>1.5384615384615384E-2</v>
      </c>
      <c r="J55" s="87"/>
    </row>
    <row r="56" spans="1:16">
      <c r="A56" s="105"/>
      <c r="B56" s="81">
        <f>B55+7</f>
        <v>43177</v>
      </c>
      <c r="C56" s="20">
        <f>D55+G55-H55</f>
        <v>2800.9483506466113</v>
      </c>
      <c r="D56" s="17">
        <f>C56+(C56*0.03)</f>
        <v>2884.9768011660094</v>
      </c>
      <c r="E56" s="17">
        <f>C56/3250</f>
        <v>0.86183026173741883</v>
      </c>
      <c r="F56" s="28">
        <f>(D56-C56)/E56</f>
        <v>97.499999999999744</v>
      </c>
      <c r="G56" s="18"/>
      <c r="H56" s="18"/>
      <c r="I56" s="19">
        <f>E56*50/C56</f>
        <v>1.5384615384615384E-2</v>
      </c>
      <c r="J56" s="87"/>
    </row>
    <row r="57" spans="1:16" ht="13.5" thickBot="1">
      <c r="A57" s="106"/>
      <c r="B57" s="81">
        <f>B56+7</f>
        <v>43184</v>
      </c>
      <c r="C57" s="20">
        <f>D56+G56-H56</f>
        <v>2884.9768011660094</v>
      </c>
      <c r="D57" s="17">
        <f>C57+(C57*0.03)</f>
        <v>2971.5261052009896</v>
      </c>
      <c r="E57" s="17">
        <f>C57/3250</f>
        <v>0.88768516958954136</v>
      </c>
      <c r="F57" s="28">
        <f>(D57-C57)/E57</f>
        <v>97.499999999999901</v>
      </c>
      <c r="G57" s="80"/>
      <c r="H57" s="80"/>
      <c r="I57" s="19">
        <f>E57*50/C57</f>
        <v>1.5384615384615385E-2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43191</v>
      </c>
      <c r="C59" s="20">
        <f>D57+G57-H57</f>
        <v>2971.5261052009896</v>
      </c>
      <c r="D59" s="17">
        <f>C59+(C59*0.03)</f>
        <v>3060.6718883570193</v>
      </c>
      <c r="E59" s="17">
        <f>C59/3250</f>
        <v>0.91431572467722755</v>
      </c>
      <c r="F59" s="28">
        <f>(D59-C59)/E59</f>
        <v>97.499999999999972</v>
      </c>
      <c r="G59" s="18"/>
      <c r="H59" s="18"/>
      <c r="I59" s="19">
        <f>E59*50/C59</f>
        <v>1.5384615384615385E-2</v>
      </c>
      <c r="J59" s="87"/>
    </row>
    <row r="60" spans="1:16">
      <c r="A60" s="105"/>
      <c r="B60" s="81">
        <f>B59+7</f>
        <v>43198</v>
      </c>
      <c r="C60" s="20">
        <f>D59+G59-H59</f>
        <v>3060.6718883570193</v>
      </c>
      <c r="D60" s="17">
        <f>C60+(C60*0.03)</f>
        <v>3152.4920450077298</v>
      </c>
      <c r="E60" s="17">
        <f>C60/3250</f>
        <v>0.94174519641754439</v>
      </c>
      <c r="F60" s="28">
        <f>(D60-C60)/E60</f>
        <v>97.499999999999901</v>
      </c>
      <c r="G60" s="18"/>
      <c r="H60" s="18"/>
      <c r="I60" s="19">
        <f>E60*50/C60</f>
        <v>1.5384615384615385E-2</v>
      </c>
      <c r="J60" s="87"/>
    </row>
    <row r="61" spans="1:16">
      <c r="A61" s="105"/>
      <c r="B61" s="81">
        <f>B60+7</f>
        <v>43205</v>
      </c>
      <c r="C61" s="20">
        <f>D60+G60-H60</f>
        <v>3152.4920450077298</v>
      </c>
      <c r="D61" s="17">
        <f>C61+(C61*0.03)</f>
        <v>3247.0668063579615</v>
      </c>
      <c r="E61" s="17">
        <f>C61/3250</f>
        <v>0.96999755231007068</v>
      </c>
      <c r="F61" s="28">
        <f>(D61-C61)/E61</f>
        <v>97.499999999999815</v>
      </c>
      <c r="G61" s="18"/>
      <c r="H61" s="18"/>
      <c r="I61" s="19">
        <f>E61*50/C61</f>
        <v>1.5384615384615385E-2</v>
      </c>
      <c r="J61" s="87"/>
    </row>
    <row r="62" spans="1:16" ht="13.5" thickBot="1">
      <c r="A62" s="106"/>
      <c r="B62" s="81">
        <f>B61+7</f>
        <v>43212</v>
      </c>
      <c r="C62" s="20">
        <f>D61+G61-H61</f>
        <v>3247.0668063579615</v>
      </c>
      <c r="D62" s="17">
        <f>C62+(C62*0.03)</f>
        <v>3344.4788105487005</v>
      </c>
      <c r="E62" s="17">
        <f>C62/3250</f>
        <v>0.99909747887937272</v>
      </c>
      <c r="F62" s="28">
        <f>(D62-C62)/E62</f>
        <v>97.500000000000185</v>
      </c>
      <c r="G62" s="80"/>
      <c r="H62" s="80">
        <f>(D62-C49)*0.35</f>
        <v>349.55503208434033</v>
      </c>
      <c r="I62" s="19">
        <f>E62*50/C62</f>
        <v>1.5384615384615384E-2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43219</v>
      </c>
      <c r="C64" s="20">
        <f>D62+G62-H62</f>
        <v>2994.9237784643601</v>
      </c>
      <c r="D64" s="17">
        <f>C64+(C64*0.03)</f>
        <v>3084.771491818291</v>
      </c>
      <c r="E64" s="17">
        <f>C64/3250</f>
        <v>0.92151500875826464</v>
      </c>
      <c r="F64" s="28">
        <f>(D64-C64)/E64</f>
        <v>97.500000000000085</v>
      </c>
      <c r="G64" s="17"/>
      <c r="H64" s="79"/>
      <c r="I64" s="19">
        <f>E64*50/C64</f>
        <v>1.5384615384615384E-2</v>
      </c>
      <c r="J64" s="87"/>
    </row>
    <row r="65" spans="1:16">
      <c r="A65" s="105"/>
      <c r="B65" s="81">
        <f>B64+7</f>
        <v>43226</v>
      </c>
      <c r="C65" s="20">
        <f>D64+G64-H64</f>
        <v>3084.771491818291</v>
      </c>
      <c r="D65" s="17">
        <f>C65+(C65*0.03)</f>
        <v>3177.3146365728398</v>
      </c>
      <c r="E65" s="17">
        <f>C65/3250</f>
        <v>0.94916045902101265</v>
      </c>
      <c r="F65" s="28">
        <f>(D65-C65)/E65</f>
        <v>97.500000000000128</v>
      </c>
      <c r="G65" s="17"/>
      <c r="H65" s="79"/>
      <c r="I65" s="19">
        <f>E65*50/C65</f>
        <v>1.5384615384615384E-2</v>
      </c>
      <c r="J65" s="87"/>
    </row>
    <row r="66" spans="1:16">
      <c r="A66" s="105"/>
      <c r="B66" s="81">
        <f>B65+7</f>
        <v>43233</v>
      </c>
      <c r="C66" s="20">
        <f>D65+G65-H65</f>
        <v>3177.3146365728398</v>
      </c>
      <c r="D66" s="17">
        <f>C66+(C66*0.03)</f>
        <v>3272.6340756700251</v>
      </c>
      <c r="E66" s="17">
        <f>C66/3250</f>
        <v>0.97763527279164308</v>
      </c>
      <c r="F66" s="28">
        <f>(D66-C66)/E66</f>
        <v>97.500000000000099</v>
      </c>
      <c r="G66" s="17"/>
      <c r="H66" s="79"/>
      <c r="I66" s="19">
        <f>E66*50/C66</f>
        <v>1.5384615384615385E-2</v>
      </c>
      <c r="J66" s="87"/>
    </row>
    <row r="67" spans="1:16" ht="13.5" thickBot="1">
      <c r="A67" s="106"/>
      <c r="B67" s="81">
        <f>B66+7</f>
        <v>43240</v>
      </c>
      <c r="C67" s="20">
        <f>D66+G66-H66</f>
        <v>3272.6340756700251</v>
      </c>
      <c r="D67" s="17">
        <f>C67+(C67*0.03)</f>
        <v>3370.8130979401258</v>
      </c>
      <c r="E67" s="17">
        <f>C67/3250</f>
        <v>1.0069643309753924</v>
      </c>
      <c r="F67" s="28">
        <f>(D67-C67)/E67</f>
        <v>97.499999999999872</v>
      </c>
      <c r="G67" s="80"/>
      <c r="H67" s="80"/>
      <c r="I67" s="19">
        <f>E67*50/C67</f>
        <v>1.5384615384615385E-2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43247</v>
      </c>
      <c r="C69" s="20">
        <f>D67+G67-H67</f>
        <v>3370.8130979401258</v>
      </c>
      <c r="D69" s="17">
        <f>C69+(C69*0.03)</f>
        <v>3471.9374908783298</v>
      </c>
      <c r="E69" s="17">
        <f>C69/3250</f>
        <v>1.037173260904654</v>
      </c>
      <c r="F69" s="28">
        <f>(D69-C69)/E69</f>
        <v>97.500000000000213</v>
      </c>
      <c r="G69" s="18"/>
      <c r="H69" s="18"/>
      <c r="I69" s="19">
        <f>E69*50/C69</f>
        <v>1.5384615384615384E-2</v>
      </c>
      <c r="J69" s="87"/>
    </row>
    <row r="70" spans="1:16">
      <c r="A70" s="105"/>
      <c r="B70" s="81">
        <f>B69+7</f>
        <v>43254</v>
      </c>
      <c r="C70" s="20">
        <f>D69+G69-H69</f>
        <v>3471.9374908783298</v>
      </c>
      <c r="D70" s="17">
        <f>C70+(C70*0.03)</f>
        <v>3576.0956156046796</v>
      </c>
      <c r="E70" s="17">
        <f>C70/3250</f>
        <v>1.0682884587317938</v>
      </c>
      <c r="F70" s="28">
        <f>(D70-C70)/E70</f>
        <v>97.499999999999915</v>
      </c>
      <c r="G70" s="18"/>
      <c r="H70" s="18"/>
      <c r="I70" s="19">
        <f>E70*50/C70</f>
        <v>1.5384615384615384E-2</v>
      </c>
      <c r="J70" s="87"/>
    </row>
    <row r="71" spans="1:16">
      <c r="A71" s="105"/>
      <c r="B71" s="81">
        <f>B70+7</f>
        <v>43261</v>
      </c>
      <c r="C71" s="20">
        <f>D70+G70-H70</f>
        <v>3576.0956156046796</v>
      </c>
      <c r="D71" s="17">
        <f>C71+(C71*0.03)</f>
        <v>3683.3784840728199</v>
      </c>
      <c r="E71" s="17">
        <f>C71/3250</f>
        <v>1.1003371124937475</v>
      </c>
      <c r="F71" s="28">
        <f>(D71-C71)/E71</f>
        <v>97.499999999999972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43268</v>
      </c>
      <c r="C72" s="20">
        <f>D71+G71-H71</f>
        <v>3683.3784840728199</v>
      </c>
      <c r="D72" s="17">
        <f>C72+(C72*0.03)</f>
        <v>3793.8798385950045</v>
      </c>
      <c r="E72" s="17">
        <f>C72/3250</f>
        <v>1.13334722586856</v>
      </c>
      <c r="F72" s="28">
        <f>(D72-C72)/E72</f>
        <v>97.499999999999972</v>
      </c>
      <c r="G72" s="80"/>
      <c r="H72" s="80"/>
      <c r="I72" s="19">
        <f>E72*50/C72</f>
        <v>1.5384615384615385E-2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43275</v>
      </c>
      <c r="C74" s="20">
        <f>D72+G72-H72</f>
        <v>3793.8798385950045</v>
      </c>
      <c r="D74" s="17">
        <f>C74+(C74*0.03)</f>
        <v>3907.6962337528544</v>
      </c>
      <c r="E74" s="17">
        <f>C74/3250</f>
        <v>1.1673476426446168</v>
      </c>
      <c r="F74" s="28">
        <f>(D74-C74)/E74</f>
        <v>97.499999999999815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43282</v>
      </c>
      <c r="C75" s="20">
        <f>D74+G74-H74</f>
        <v>3907.6962337528544</v>
      </c>
      <c r="D75" s="17">
        <f>C75+(C75*0.03)</f>
        <v>4024.9271207654401</v>
      </c>
      <c r="E75" s="17">
        <f>C75/3250</f>
        <v>1.2023680719239551</v>
      </c>
      <c r="F75" s="28">
        <f>(D75-C75)/E75</f>
        <v>97.500000000000114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43289</v>
      </c>
      <c r="C76" s="20">
        <f>D75+G75-H75</f>
        <v>4024.9271207654401</v>
      </c>
      <c r="D76" s="17">
        <f>C76+(C76*0.03)</f>
        <v>4145.674934388403</v>
      </c>
      <c r="E76" s="17">
        <f>C76/3250</f>
        <v>1.238439114081674</v>
      </c>
      <c r="F76" s="28">
        <f>(D76-C76)/E76</f>
        <v>97.499999999999744</v>
      </c>
      <c r="G76" s="18"/>
      <c r="H76" s="18"/>
      <c r="I76" s="19">
        <f>E76*50/C76</f>
        <v>1.5384615384615385E-2</v>
      </c>
      <c r="J76" s="87"/>
    </row>
    <row r="77" spans="1:16" ht="13.5" thickBot="1">
      <c r="A77" s="106"/>
      <c r="B77" s="81">
        <f>B76+7</f>
        <v>43296</v>
      </c>
      <c r="C77" s="20">
        <f>D76+G76-H76</f>
        <v>4145.674934388403</v>
      </c>
      <c r="D77" s="17">
        <f>C77+(C77*0.03)</f>
        <v>4270.0451824200554</v>
      </c>
      <c r="E77" s="17">
        <f>C77/3250</f>
        <v>1.2755922875041239</v>
      </c>
      <c r="F77" s="28">
        <f>(D77-C77)/E77</f>
        <v>97.500000000000256</v>
      </c>
      <c r="G77" s="80"/>
      <c r="H77" s="80">
        <f>(D77-C64)*0.35</f>
        <v>446.29249138449336</v>
      </c>
      <c r="I77" s="19">
        <f>E77*50/C77</f>
        <v>1.5384615384615384E-2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43303</v>
      </c>
      <c r="C79" s="20">
        <f>D77+G77-H77</f>
        <v>3823.7526910355618</v>
      </c>
      <c r="D79" s="17">
        <f>C79+(C79*0.03)</f>
        <v>3938.4652717666286</v>
      </c>
      <c r="E79" s="17">
        <f>C79/3250</f>
        <v>1.1765392895494036</v>
      </c>
      <c r="F79" s="28">
        <f>(D79-C79)/E79</f>
        <v>97.499999999999901</v>
      </c>
      <c r="G79" s="18"/>
      <c r="H79" s="18"/>
      <c r="I79" s="19">
        <f>E79*50/C79</f>
        <v>1.5384615384615384E-2</v>
      </c>
      <c r="J79" s="87"/>
    </row>
    <row r="80" spans="1:16">
      <c r="A80" s="105"/>
      <c r="B80" s="81">
        <f>B79+7</f>
        <v>43310</v>
      </c>
      <c r="C80" s="20">
        <f>D79+G79-H79</f>
        <v>3938.4652717666286</v>
      </c>
      <c r="D80" s="17">
        <f>C80+(C80*0.03)</f>
        <v>4056.6192299196273</v>
      </c>
      <c r="E80" s="17">
        <f>C80/3250</f>
        <v>1.2118354682358856</v>
      </c>
      <c r="F80" s="28">
        <f>(D80-C80)/E80</f>
        <v>97.499999999999886</v>
      </c>
      <c r="G80" s="18"/>
      <c r="H80" s="18"/>
      <c r="I80" s="19">
        <f>E80*50/C80</f>
        <v>1.5384615384615382E-2</v>
      </c>
      <c r="J80" s="87"/>
    </row>
    <row r="81" spans="1:16">
      <c r="A81" s="105"/>
      <c r="B81" s="81">
        <f>B80+7</f>
        <v>43317</v>
      </c>
      <c r="C81" s="20">
        <f>D80+G80-H80</f>
        <v>4056.6192299196273</v>
      </c>
      <c r="D81" s="17">
        <f>C81+(C81*0.03)</f>
        <v>4178.3178068172165</v>
      </c>
      <c r="E81" s="17">
        <f>C81/3250</f>
        <v>1.2481905322829623</v>
      </c>
      <c r="F81" s="28">
        <f>(D81-C81)/E81</f>
        <v>97.500000000000298</v>
      </c>
      <c r="G81" s="18"/>
      <c r="H81" s="18"/>
      <c r="I81" s="19">
        <f>E81*50/C81</f>
        <v>1.5384615384615385E-2</v>
      </c>
      <c r="J81" s="87"/>
    </row>
    <row r="82" spans="1:16" ht="13.5" thickBot="1">
      <c r="A82" s="106"/>
      <c r="B82" s="81">
        <f>B81+7</f>
        <v>43324</v>
      </c>
      <c r="C82" s="20">
        <f>D81+G81-H81</f>
        <v>4178.3178068172165</v>
      </c>
      <c r="D82" s="17">
        <f>C82+(C82*0.03)</f>
        <v>4303.6673410217327</v>
      </c>
      <c r="E82" s="17">
        <f>C82/3250</f>
        <v>1.2856362482514512</v>
      </c>
      <c r="F82" s="28">
        <f>(D82-C82)/E82</f>
        <v>97.499999999999773</v>
      </c>
      <c r="G82" s="80"/>
      <c r="H82" s="80"/>
      <c r="I82" s="19">
        <f>E82*50/C82</f>
        <v>1.5384615384615385E-2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43331</v>
      </c>
      <c r="C84" s="20">
        <f>D82+G82-H82</f>
        <v>4303.6673410217327</v>
      </c>
      <c r="D84" s="17">
        <f>C84+(C84*0.03)</f>
        <v>4432.7773612523843</v>
      </c>
      <c r="E84" s="17">
        <f>C84/3250</f>
        <v>1.3242053356989947</v>
      </c>
      <c r="F84" s="28">
        <f>(D84-C84)/E84</f>
        <v>97.499999999999687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43338</v>
      </c>
      <c r="C85" s="20">
        <f>D84+G84-H84</f>
        <v>4432.7773612523843</v>
      </c>
      <c r="D85" s="17">
        <f>C85+(C85*0.03)</f>
        <v>4565.7606820899555</v>
      </c>
      <c r="E85" s="17">
        <f>C85/3250</f>
        <v>1.3639314957699644</v>
      </c>
      <c r="F85" s="28">
        <f>(D85-C85)/E85</f>
        <v>97.499999999999773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5"/>
      <c r="B86" s="81">
        <f>B85+7</f>
        <v>43345</v>
      </c>
      <c r="C86" s="20">
        <f>D85+G85-H85</f>
        <v>4565.7606820899555</v>
      </c>
      <c r="D86" s="17">
        <f>C86+(C86*0.03)</f>
        <v>4702.7335025526545</v>
      </c>
      <c r="E86" s="17">
        <f>C86/3250</f>
        <v>1.4048494406430632</v>
      </c>
      <c r="F86" s="28">
        <f>(D86-C86)/E86</f>
        <v>97.500000000000256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43352</v>
      </c>
      <c r="C87" s="20">
        <f>D86+G86-H86</f>
        <v>4702.7335025526545</v>
      </c>
      <c r="D87" s="17">
        <f>C87+(C87*0.03)</f>
        <v>4843.8155076292342</v>
      </c>
      <c r="E87" s="17">
        <f>C87/3250</f>
        <v>1.4469949238623552</v>
      </c>
      <c r="F87" s="28">
        <f>(D87-C87)/E87</f>
        <v>97.500000000000028</v>
      </c>
      <c r="G87" s="80"/>
      <c r="H87" s="80"/>
      <c r="I87" s="19">
        <f>E87*50/C87</f>
        <v>1.5384615384615382E-2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43359</v>
      </c>
      <c r="C89" s="20">
        <f>D87+G87-H87</f>
        <v>4843.8155076292342</v>
      </c>
      <c r="D89" s="17">
        <f>C89+(C89*0.03)</f>
        <v>4989.1299728581116</v>
      </c>
      <c r="E89" s="17">
        <f>C89/3250</f>
        <v>1.4904047715782258</v>
      </c>
      <c r="F89" s="28">
        <f>(D89-C89)/E89</f>
        <v>97.500000000000298</v>
      </c>
      <c r="G89" s="18"/>
      <c r="H89" s="18"/>
      <c r="I89" s="19">
        <f>E89*50/C89</f>
        <v>1.5384615384615384E-2</v>
      </c>
      <c r="J89" s="87"/>
    </row>
    <row r="90" spans="1:16">
      <c r="A90" s="105"/>
      <c r="B90" s="81">
        <f>B89+7</f>
        <v>43366</v>
      </c>
      <c r="C90" s="20">
        <f>D89+G89-H89</f>
        <v>4989.1299728581116</v>
      </c>
      <c r="D90" s="17">
        <f>C90+(C90*0.03)</f>
        <v>5138.8038720438553</v>
      </c>
      <c r="E90" s="17">
        <f>C90/3250</f>
        <v>1.5351169147255728</v>
      </c>
      <c r="F90" s="28">
        <f>(D90-C90)/E90</f>
        <v>97.500000000000242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43373</v>
      </c>
      <c r="C91" s="20">
        <f>D90+G90-H90</f>
        <v>5138.8038720438553</v>
      </c>
      <c r="D91" s="17">
        <f>C91+(C91*0.03)</f>
        <v>5292.9679882051714</v>
      </c>
      <c r="E91" s="17">
        <f>C91/3250</f>
        <v>1.5811704221673402</v>
      </c>
      <c r="F91" s="28">
        <f>(D91-C91)/E91</f>
        <v>97.50000000000027</v>
      </c>
      <c r="G91" s="18"/>
      <c r="H91" s="18"/>
      <c r="I91" s="19">
        <f>E91*50/C91</f>
        <v>1.5384615384615384E-2</v>
      </c>
      <c r="J91" s="87"/>
    </row>
    <row r="92" spans="1:16" ht="13.5" thickBot="1">
      <c r="A92" s="106"/>
      <c r="B92" s="81">
        <f>B91+7</f>
        <v>43380</v>
      </c>
      <c r="C92" s="20">
        <f>D91+G91-H91</f>
        <v>5292.9679882051714</v>
      </c>
      <c r="D92" s="17">
        <f>C92+(C92*0.03)</f>
        <v>5451.7570278513267</v>
      </c>
      <c r="E92" s="17">
        <f>C92/3250</f>
        <v>1.6286055348323605</v>
      </c>
      <c r="F92" s="28">
        <f>(D92-C92)/E92</f>
        <v>97.500000000000085</v>
      </c>
      <c r="G92" s="80"/>
      <c r="H92" s="80">
        <f>(D92-C79)*0.35</f>
        <v>569.80151788551768</v>
      </c>
      <c r="I92" s="19">
        <f>E92*50/C92</f>
        <v>1.5384615384615385E-2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43387</v>
      </c>
      <c r="C94" s="20">
        <f>D92+G92-H92</f>
        <v>4881.9555099658091</v>
      </c>
      <c r="D94" s="17">
        <f>C94+(C94*0.03)</f>
        <v>5028.4141752647838</v>
      </c>
      <c r="E94" s="17">
        <f>C94/3250</f>
        <v>1.5021401569125568</v>
      </c>
      <c r="F94" s="28">
        <f>(D94-C94)/E94</f>
        <v>97.500000000000256</v>
      </c>
      <c r="G94" s="17"/>
      <c r="H94" s="18"/>
      <c r="I94" s="19">
        <f>E94*50/C94</f>
        <v>1.5384615384615385E-2</v>
      </c>
      <c r="J94" s="87"/>
    </row>
    <row r="95" spans="1:16">
      <c r="A95" s="105"/>
      <c r="B95" s="81">
        <f>B94+7</f>
        <v>43394</v>
      </c>
      <c r="C95" s="20">
        <f>D94+G94-H94</f>
        <v>5028.4141752647838</v>
      </c>
      <c r="D95" s="17">
        <f>C95+(C95*0.03)</f>
        <v>5179.2666005227275</v>
      </c>
      <c r="E95" s="17">
        <f>C95/3250</f>
        <v>1.5472043616199336</v>
      </c>
      <c r="F95" s="28">
        <f>(D95-C95)/E95</f>
        <v>97.500000000000085</v>
      </c>
      <c r="G95" s="17"/>
      <c r="H95" s="18"/>
      <c r="I95" s="19">
        <f>E95*50/C95</f>
        <v>1.5384615384615385E-2</v>
      </c>
      <c r="J95" s="87"/>
    </row>
    <row r="96" spans="1:16">
      <c r="A96" s="105"/>
      <c r="B96" s="81">
        <f>B95+7</f>
        <v>43401</v>
      </c>
      <c r="C96" s="20">
        <f>D95+G95-H95</f>
        <v>5179.2666005227275</v>
      </c>
      <c r="D96" s="17">
        <f>C96+(C96*0.03)</f>
        <v>5334.6445985384089</v>
      </c>
      <c r="E96" s="17">
        <f>C96/3250</f>
        <v>1.5936204924685315</v>
      </c>
      <c r="F96" s="28">
        <f>(D96-C96)/E96</f>
        <v>97.499999999999758</v>
      </c>
      <c r="G96" s="17"/>
      <c r="H96" s="18"/>
      <c r="I96" s="19">
        <f>E96*50/C96</f>
        <v>1.5384615384615385E-2</v>
      </c>
      <c r="J96" s="87"/>
    </row>
    <row r="97" spans="1:16" ht="13.5" thickBot="1">
      <c r="A97" s="106"/>
      <c r="B97" s="81">
        <f>B96+7</f>
        <v>43408</v>
      </c>
      <c r="C97" s="20">
        <f>D96+G96-H96</f>
        <v>5334.6445985384089</v>
      </c>
      <c r="D97" s="17">
        <f>C97+(C97*0.03)</f>
        <v>5494.6839364945608</v>
      </c>
      <c r="E97" s="17">
        <f>C97/3250</f>
        <v>1.6414291072425873</v>
      </c>
      <c r="F97" s="28">
        <f>(D97-C97)/E97</f>
        <v>97.499999999999801</v>
      </c>
      <c r="G97" s="80"/>
      <c r="H97" s="80"/>
      <c r="I97" s="19">
        <f>E97*50/C97</f>
        <v>1.5384615384615385E-2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43415</v>
      </c>
      <c r="C99" s="20">
        <f>D97+G97-H97</f>
        <v>5494.6839364945608</v>
      </c>
      <c r="D99" s="17">
        <f>C99+(C99*0.03)</f>
        <v>5659.5244545893975</v>
      </c>
      <c r="E99" s="17">
        <f>C99/3250</f>
        <v>1.6906719804598649</v>
      </c>
      <c r="F99" s="28">
        <f>(D99-C99)/E99</f>
        <v>97.499999999999886</v>
      </c>
      <c r="G99" s="18"/>
      <c r="H99" s="18"/>
      <c r="I99" s="19">
        <f>E99*50/C99</f>
        <v>1.5384615384615384E-2</v>
      </c>
      <c r="J99" s="87"/>
    </row>
    <row r="100" spans="1:16">
      <c r="A100" s="105"/>
      <c r="B100" s="81">
        <f>B99+7</f>
        <v>43422</v>
      </c>
      <c r="C100" s="20">
        <f>D99+G99-H99</f>
        <v>5659.5244545893975</v>
      </c>
      <c r="D100" s="17">
        <f>C100+(C100*0.03)</f>
        <v>5829.3101882270794</v>
      </c>
      <c r="E100" s="17">
        <f>C100/3250</f>
        <v>1.7413921398736607</v>
      </c>
      <c r="F100" s="28">
        <f>(D100-C100)/E100</f>
        <v>97.5</v>
      </c>
      <c r="G100" s="18"/>
      <c r="H100" s="18"/>
      <c r="I100" s="19">
        <f>E100*50/C100</f>
        <v>1.5384615384615385E-2</v>
      </c>
      <c r="J100" s="87"/>
    </row>
    <row r="101" spans="1:16">
      <c r="A101" s="105"/>
      <c r="B101" s="81">
        <f>B100+7</f>
        <v>43429</v>
      </c>
      <c r="C101" s="20">
        <f>D100+G100-H100</f>
        <v>5829.3101882270794</v>
      </c>
      <c r="D101" s="17">
        <f>C101+(C101*0.03)</f>
        <v>6004.1894938738915</v>
      </c>
      <c r="E101" s="17">
        <f>C101/3250</f>
        <v>1.7936339040698706</v>
      </c>
      <c r="F101" s="28">
        <f>(D101-C101)/E101</f>
        <v>97.499999999999844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43436</v>
      </c>
      <c r="C102" s="20">
        <f>D101+G101-H101</f>
        <v>6004.1894938738915</v>
      </c>
      <c r="D102" s="17">
        <f>C102+(C102*0.03)</f>
        <v>6184.315178690108</v>
      </c>
      <c r="E102" s="17">
        <f>C102/3250</f>
        <v>1.8474429211919665</v>
      </c>
      <c r="F102" s="28">
        <f>(D102-C102)/E102</f>
        <v>97.499999999999901</v>
      </c>
      <c r="G102" s="80"/>
      <c r="H102" s="80"/>
      <c r="I102" s="19">
        <f>E102*50/C102</f>
        <v>1.5384615384615384E-2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43443</v>
      </c>
      <c r="C104" s="20">
        <f>D102+G102-H102</f>
        <v>6184.315178690108</v>
      </c>
      <c r="D104" s="17">
        <f>C104+(C104*0.03)</f>
        <v>6369.8446340508117</v>
      </c>
      <c r="E104" s="17">
        <f>C104/3250</f>
        <v>1.9028662088277255</v>
      </c>
      <c r="F104" s="28">
        <f>(D104-C104)/E104</f>
        <v>97.500000000000213</v>
      </c>
      <c r="G104" s="18"/>
      <c r="H104" s="18"/>
      <c r="I104" s="19">
        <f>E104*50/C104</f>
        <v>1.5384615384615384E-2</v>
      </c>
      <c r="J104" s="87"/>
    </row>
    <row r="105" spans="1:16">
      <c r="A105" s="105"/>
      <c r="B105" s="81">
        <f>B104+7</f>
        <v>43450</v>
      </c>
      <c r="C105" s="20">
        <f>D104+G104-H104</f>
        <v>6369.8446340508117</v>
      </c>
      <c r="D105" s="17">
        <f>C105+(C105*0.03)</f>
        <v>6560.9399730723362</v>
      </c>
      <c r="E105" s="17">
        <f>C105/3250</f>
        <v>1.9599521950925574</v>
      </c>
      <c r="F105" s="28">
        <f>(D105-C105)/E105</f>
        <v>97.500000000000099</v>
      </c>
      <c r="G105" s="18"/>
      <c r="H105" s="18"/>
      <c r="I105" s="19">
        <f>E105*50/C105</f>
        <v>1.5384615384615385E-2</v>
      </c>
      <c r="J105" s="87"/>
    </row>
    <row r="106" spans="1:16">
      <c r="A106" s="105"/>
      <c r="B106" s="81">
        <f>B105+7</f>
        <v>43457</v>
      </c>
      <c r="C106" s="20">
        <f>D105+G105-H105</f>
        <v>6560.9399730723362</v>
      </c>
      <c r="D106" s="17">
        <f>C106+(C106*0.03)</f>
        <v>6757.7681722645066</v>
      </c>
      <c r="E106" s="17">
        <f>C106/3250</f>
        <v>2.0187507609453341</v>
      </c>
      <c r="F106" s="28">
        <f>(D106-C106)/E106</f>
        <v>97.500000000000142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6"/>
      <c r="B107" s="81">
        <f>B106+7</f>
        <v>43464</v>
      </c>
      <c r="C107" s="20">
        <f>D106+G106-H106</f>
        <v>6757.7681722645066</v>
      </c>
      <c r="D107" s="17">
        <f>C107+(C107*0.03)</f>
        <v>6960.501217432442</v>
      </c>
      <c r="E107" s="17">
        <f>C107/3250</f>
        <v>2.0793132837736943</v>
      </c>
      <c r="F107" s="28">
        <f>(D107-C107)/E107</f>
        <v>97.500000000000114</v>
      </c>
      <c r="G107" s="80"/>
      <c r="H107" s="80">
        <f>(D107-C94)*0.35</f>
        <v>727.4909976133215</v>
      </c>
      <c r="I107" s="19">
        <f>E107*50/C107</f>
        <v>1.5384615384615384E-2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43471</v>
      </c>
      <c r="C109" s="20">
        <f>D107+G107-H107</f>
        <v>6233.0102198191207</v>
      </c>
      <c r="D109" s="17">
        <f>C109+(C109*0.03)</f>
        <v>6420.0005264136944</v>
      </c>
      <c r="E109" s="17">
        <f>C109/3250</f>
        <v>1.9178492984058833</v>
      </c>
      <c r="F109" s="28">
        <f>(D109-C109)/E109</f>
        <v>97.500000000000028</v>
      </c>
      <c r="G109" s="18"/>
      <c r="H109" s="18"/>
      <c r="I109" s="19">
        <f>E109*50/C109</f>
        <v>1.5384615384615384E-2</v>
      </c>
      <c r="J109" s="87"/>
    </row>
    <row r="110" spans="1:16">
      <c r="A110" s="105"/>
      <c r="B110" s="81">
        <f>B109+7</f>
        <v>43478</v>
      </c>
      <c r="C110" s="20">
        <f>D109+G109-H109</f>
        <v>6420.0005264136944</v>
      </c>
      <c r="D110" s="17">
        <f>C110+(C110*0.03)</f>
        <v>6612.6005422061053</v>
      </c>
      <c r="E110" s="17">
        <f>C110/3250</f>
        <v>1.9753847773580597</v>
      </c>
      <c r="F110" s="28">
        <f>(D110-C110)/E110</f>
        <v>97.500000000000028</v>
      </c>
      <c r="G110" s="18"/>
      <c r="H110" s="18"/>
      <c r="I110" s="19">
        <f>E110*50/C110</f>
        <v>1.5384615384615384E-2</v>
      </c>
      <c r="J110" s="87"/>
    </row>
    <row r="111" spans="1:16">
      <c r="A111" s="105"/>
      <c r="B111" s="81">
        <f>B110+7</f>
        <v>43485</v>
      </c>
      <c r="C111" s="20">
        <f>D110+G110-H110</f>
        <v>6612.6005422061053</v>
      </c>
      <c r="D111" s="17">
        <f>C111+(C111*0.03)</f>
        <v>6810.9785584722886</v>
      </c>
      <c r="E111" s="17">
        <f>C111/3250</f>
        <v>2.0346463206788017</v>
      </c>
      <c r="F111" s="28">
        <f>(D111-C111)/E111</f>
        <v>97.500000000000057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6"/>
      <c r="B112" s="81">
        <f>B111+7</f>
        <v>43492</v>
      </c>
      <c r="C112" s="20">
        <f>D111+G111-H111</f>
        <v>6810.9785584722886</v>
      </c>
      <c r="D112" s="17">
        <f>C112+(C112*0.03)</f>
        <v>7015.3079152264572</v>
      </c>
      <c r="E112" s="17">
        <f>C112/3250</f>
        <v>2.0956857102991657</v>
      </c>
      <c r="F112" s="28">
        <f>(D112-C112)/E112</f>
        <v>97.5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43499</v>
      </c>
      <c r="C114" s="20">
        <f>D112+G112-H112</f>
        <v>7015.3079152264572</v>
      </c>
      <c r="D114" s="17">
        <f>C114+(C114*0.03)</f>
        <v>7225.767152683251</v>
      </c>
      <c r="E114" s="17">
        <f>C114/3250</f>
        <v>2.1585562816081407</v>
      </c>
      <c r="F114" s="28">
        <f>(D114-C114)/E114</f>
        <v>97.500000000000014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43506</v>
      </c>
      <c r="C115" s="20">
        <f>D114+G114-H114</f>
        <v>7225.767152683251</v>
      </c>
      <c r="D115" s="17">
        <f>C115+(C115*0.03)</f>
        <v>7442.5401672637481</v>
      </c>
      <c r="E115" s="17">
        <f>C115/3250</f>
        <v>2.223312970056385</v>
      </c>
      <c r="F115" s="28">
        <f>(D115-C115)/E115</f>
        <v>97.499999999999829</v>
      </c>
      <c r="G115" s="18"/>
      <c r="H115" s="18"/>
      <c r="I115" s="19">
        <f>E115*50/C115</f>
        <v>1.5384615384615385E-2</v>
      </c>
      <c r="J115" s="87"/>
    </row>
    <row r="116" spans="1:16">
      <c r="A116" s="105"/>
      <c r="B116" s="81">
        <f>B115+7</f>
        <v>43513</v>
      </c>
      <c r="C116" s="20">
        <f>D115+G115-H115</f>
        <v>7442.5401672637481</v>
      </c>
      <c r="D116" s="17">
        <f>C116+(C116*0.03)</f>
        <v>7665.8163722816607</v>
      </c>
      <c r="E116" s="17">
        <f>C116/3250</f>
        <v>2.2900123591580765</v>
      </c>
      <c r="F116" s="28">
        <f>(D116-C116)/E116</f>
        <v>97.500000000000071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6"/>
      <c r="B117" s="81">
        <f>B116+7</f>
        <v>43520</v>
      </c>
      <c r="C117" s="20">
        <f>D116+G116-H116</f>
        <v>7665.8163722816607</v>
      </c>
      <c r="D117" s="17">
        <f>C117+(C117*0.03)</f>
        <v>7895.7908634501109</v>
      </c>
      <c r="E117" s="17">
        <f>C117/3250</f>
        <v>2.3587127299328188</v>
      </c>
      <c r="F117" s="28">
        <f>(D117-C117)/E117</f>
        <v>97.500000000000156</v>
      </c>
      <c r="G117" s="80"/>
      <c r="H117" s="80"/>
      <c r="I117" s="19">
        <f>E117*50/C117</f>
        <v>1.5384615384615385E-2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43527</v>
      </c>
      <c r="C119" s="20">
        <f>D117+G117-H117</f>
        <v>7895.7908634501109</v>
      </c>
      <c r="D119" s="17">
        <f>C119+(C119*0.03)</f>
        <v>8132.6645893536142</v>
      </c>
      <c r="E119" s="17">
        <f>C119/3250</f>
        <v>2.4294741118308032</v>
      </c>
      <c r="F119" s="28">
        <f>(D119-C119)/E119</f>
        <v>97.5</v>
      </c>
      <c r="G119" s="18"/>
      <c r="H119" s="18"/>
      <c r="I119" s="19">
        <f>E119*50/C119</f>
        <v>1.5384615384615382E-2</v>
      </c>
      <c r="J119" s="87"/>
    </row>
    <row r="120" spans="1:16">
      <c r="A120" s="105"/>
      <c r="B120" s="81">
        <f>B119+7</f>
        <v>43534</v>
      </c>
      <c r="C120" s="20">
        <f>D119+G119-H119</f>
        <v>8132.6645893536142</v>
      </c>
      <c r="D120" s="17">
        <f>C120+(C120*0.03)</f>
        <v>8376.6445270342228</v>
      </c>
      <c r="E120" s="17">
        <f>C120/3250</f>
        <v>2.5023583351857273</v>
      </c>
      <c r="F120" s="28">
        <f>(D120-C120)/E120</f>
        <v>97.500000000000071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43541</v>
      </c>
      <c r="C121" s="20">
        <f>D120+G120-H120</f>
        <v>8376.6445270342228</v>
      </c>
      <c r="D121" s="17">
        <f>C121+(C121*0.03)</f>
        <v>8627.9438628452499</v>
      </c>
      <c r="E121" s="17">
        <f>C121/3250</f>
        <v>2.5774290852412993</v>
      </c>
      <c r="F121" s="28">
        <f>(D121-C121)/E121</f>
        <v>97.500000000000142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6"/>
      <c r="B122" s="81">
        <f>B121+7</f>
        <v>43548</v>
      </c>
      <c r="C122" s="20">
        <f>D121+G121-H121</f>
        <v>8627.9438628452499</v>
      </c>
      <c r="D122" s="17">
        <f>C122+(C122*0.03)</f>
        <v>8886.7821787306075</v>
      </c>
      <c r="E122" s="17">
        <f>C122/3250</f>
        <v>2.6547519577985383</v>
      </c>
      <c r="F122" s="28">
        <f>(D122-C122)/E122</f>
        <v>97.500000000000043</v>
      </c>
      <c r="G122" s="80"/>
      <c r="H122" s="80">
        <f>(D122-C109)*0.35</f>
        <v>928.82018561902032</v>
      </c>
      <c r="I122" s="19">
        <f>E122*50/C122</f>
        <v>1.5384615384615384E-2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43555</v>
      </c>
      <c r="C124" s="20">
        <f>D122+G122-H122</f>
        <v>7957.9619931115867</v>
      </c>
      <c r="D124" s="17">
        <f>C124+(C124*0.03)</f>
        <v>8196.7008529049344</v>
      </c>
      <c r="E124" s="17">
        <f>C124/3250</f>
        <v>2.4486036901881807</v>
      </c>
      <c r="F124" s="28">
        <f>(D124-C124)/E124</f>
        <v>97.500000000000043</v>
      </c>
      <c r="G124" s="17"/>
      <c r="H124" s="18"/>
      <c r="I124" s="19">
        <f>E124*50/C124</f>
        <v>1.5384615384615385E-2</v>
      </c>
      <c r="J124" s="87"/>
    </row>
    <row r="125" spans="1:16">
      <c r="A125" s="105"/>
      <c r="B125" s="81">
        <f>B124+7</f>
        <v>43562</v>
      </c>
      <c r="C125" s="20">
        <f>D124+G124-H124</f>
        <v>8196.7008529049344</v>
      </c>
      <c r="D125" s="17">
        <f>C125+(C125*0.03)</f>
        <v>8442.6018784920816</v>
      </c>
      <c r="E125" s="17">
        <f>C125/3250</f>
        <v>2.5220618008938258</v>
      </c>
      <c r="F125" s="28">
        <f>(D125-C125)/E125</f>
        <v>97.499999999999659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43569</v>
      </c>
      <c r="C126" s="20">
        <f>D125+G125-H125</f>
        <v>8442.6018784920816</v>
      </c>
      <c r="D126" s="17">
        <f>C126+(C126*0.03)</f>
        <v>8695.8799348468438</v>
      </c>
      <c r="E126" s="17">
        <f>C126/3250</f>
        <v>2.5977236549206406</v>
      </c>
      <c r="F126" s="28">
        <f>(D126-C126)/E126</f>
        <v>97.499999999999886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6"/>
      <c r="B127" s="81">
        <f>B126+7</f>
        <v>43576</v>
      </c>
      <c r="C127" s="20">
        <f>D126+G126-H126</f>
        <v>8695.8799348468438</v>
      </c>
      <c r="D127" s="17">
        <f>C127+(C127*0.03)</f>
        <v>8956.7563328922497</v>
      </c>
      <c r="E127" s="17">
        <f>C127/3250</f>
        <v>2.6756553645682595</v>
      </c>
      <c r="F127" s="28">
        <f>(D127-C127)/E127</f>
        <v>97.500000000000242</v>
      </c>
      <c r="G127" s="80"/>
      <c r="H127" s="80"/>
      <c r="I127" s="19">
        <f>E127*50/C127</f>
        <v>1.5384615384615384E-2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43583</v>
      </c>
      <c r="C129" s="20">
        <f>D127+G127-H127</f>
        <v>8956.7563328922497</v>
      </c>
      <c r="D129" s="17">
        <f>C129+(C129*0.03)</f>
        <v>9225.4590228790166</v>
      </c>
      <c r="E129" s="17">
        <f>C129/3250</f>
        <v>2.7559250255053076</v>
      </c>
      <c r="F129" s="28">
        <f>(D129-C129)/E129</f>
        <v>97.499999999999801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43590</v>
      </c>
      <c r="C130" s="20">
        <f>D129+G129-H129</f>
        <v>9225.4590228790166</v>
      </c>
      <c r="D130" s="17">
        <f>C130+(C130*0.03)</f>
        <v>9502.2227935653864</v>
      </c>
      <c r="E130" s="17">
        <f>C130/3250</f>
        <v>2.8386027762704669</v>
      </c>
      <c r="F130" s="28">
        <f>(D130-C130)/E130</f>
        <v>97.49999999999973</v>
      </c>
      <c r="G130" s="18"/>
      <c r="H130" s="18"/>
      <c r="I130" s="19">
        <f>E130*50/C130</f>
        <v>1.5384615384615385E-2</v>
      </c>
      <c r="J130" s="87"/>
    </row>
    <row r="131" spans="1:16">
      <c r="A131" s="105"/>
      <c r="B131" s="81">
        <f>B130+7</f>
        <v>43597</v>
      </c>
      <c r="C131" s="20">
        <f>D130+G130-H130</f>
        <v>9502.2227935653864</v>
      </c>
      <c r="D131" s="17">
        <f>C131+(C131*0.03)</f>
        <v>9787.2894773723474</v>
      </c>
      <c r="E131" s="17">
        <f>C131/3250</f>
        <v>2.9237608595585804</v>
      </c>
      <c r="F131" s="28">
        <f>(D131-C131)/E131</f>
        <v>97.499999999999801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43604</v>
      </c>
      <c r="C132" s="20">
        <f>D131+G131-H131</f>
        <v>9787.2894773723474</v>
      </c>
      <c r="D132" s="17">
        <f>C132+(C132*0.03)</f>
        <v>10080.908161693518</v>
      </c>
      <c r="E132" s="17">
        <f>C132/3250</f>
        <v>3.0114736853453379</v>
      </c>
      <c r="F132" s="28">
        <f>(D132-C132)/E132</f>
        <v>97.500000000000114</v>
      </c>
      <c r="G132" s="80"/>
      <c r="H132" s="80"/>
      <c r="I132" s="19">
        <f>E132*50/C132</f>
        <v>1.5384615384615385E-2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43611</v>
      </c>
      <c r="C134" s="20">
        <f>D132+G132-H132</f>
        <v>10080.908161693518</v>
      </c>
      <c r="D134" s="17">
        <f>C134+(C134*0.03)</f>
        <v>10383.335406544324</v>
      </c>
      <c r="E134" s="17">
        <f>C134/3250</f>
        <v>3.1018178959056981</v>
      </c>
      <c r="F134" s="28">
        <f>(D134-C134)/E134</f>
        <v>97.499999999999957</v>
      </c>
      <c r="G134" s="18"/>
      <c r="H134" s="18"/>
      <c r="I134" s="19">
        <f>E134*50/C134</f>
        <v>1.5384615384615385E-2</v>
      </c>
      <c r="J134" s="87"/>
    </row>
    <row r="135" spans="1:16">
      <c r="A135" s="105"/>
      <c r="B135" s="81">
        <f>B134+7</f>
        <v>43618</v>
      </c>
      <c r="C135" s="20">
        <f>D134+G134-H134</f>
        <v>10383.335406544324</v>
      </c>
      <c r="D135" s="17">
        <f>C135+(C135*0.03)</f>
        <v>10694.835468740654</v>
      </c>
      <c r="E135" s="17">
        <f>C135/3250</f>
        <v>3.1948724327828688</v>
      </c>
      <c r="F135" s="28">
        <f>(D135-C135)/E135</f>
        <v>97.500000000000085</v>
      </c>
      <c r="G135" s="18"/>
      <c r="H135" s="18"/>
      <c r="I135" s="19">
        <f>E135*50/C135</f>
        <v>1.5384615384615385E-2</v>
      </c>
      <c r="J135" s="87"/>
    </row>
    <row r="136" spans="1:16">
      <c r="A136" s="105"/>
      <c r="B136" s="81">
        <f>B135+7</f>
        <v>43625</v>
      </c>
      <c r="C136" s="20">
        <f>D135+G135-H135</f>
        <v>10694.835468740654</v>
      </c>
      <c r="D136" s="17">
        <f>C136+(C136*0.03)</f>
        <v>11015.680532802873</v>
      </c>
      <c r="E136" s="17">
        <f>C136/3250</f>
        <v>3.2907186057663549</v>
      </c>
      <c r="F136" s="28">
        <f>(D136-C136)/E136</f>
        <v>97.499999999999986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6"/>
      <c r="B137" s="81">
        <f>B136+7</f>
        <v>43632</v>
      </c>
      <c r="C137" s="20">
        <f>D136+G136-H136</f>
        <v>11015.680532802873</v>
      </c>
      <c r="D137" s="17">
        <f>C137+(C137*0.03)</f>
        <v>11346.150948786959</v>
      </c>
      <c r="E137" s="17">
        <f>C137/3250</f>
        <v>3.3894401639393457</v>
      </c>
      <c r="F137" s="28">
        <f>(D137-C137)/E137</f>
        <v>97.499999999999872</v>
      </c>
      <c r="G137" s="80"/>
      <c r="H137" s="80">
        <f>(D137-C124)*0.35</f>
        <v>1185.8661344863801</v>
      </c>
      <c r="I137" s="19">
        <f>E137*50/C137</f>
        <v>1.5384615384615385E-2</v>
      </c>
      <c r="J137" s="87"/>
      <c r="K137" s="109" t="s">
        <v>47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43639</v>
      </c>
      <c r="C139" s="20">
        <f>D137+G137-H137</f>
        <v>10160.284814300579</v>
      </c>
      <c r="D139" s="17">
        <f>C139+(C139*0.03)</f>
        <v>10465.093358729597</v>
      </c>
      <c r="E139" s="17">
        <f>C139/3250</f>
        <v>3.1262414813232553</v>
      </c>
      <c r="F139" s="28">
        <f>(D139-C139)/E139</f>
        <v>97.499999999999957</v>
      </c>
      <c r="G139" s="18"/>
      <c r="H139" s="18"/>
      <c r="I139" s="19">
        <f>E139*50/C139</f>
        <v>1.5384615384615387E-2</v>
      </c>
      <c r="J139" s="87"/>
    </row>
    <row r="140" spans="1:16">
      <c r="A140" s="105"/>
      <c r="B140" s="81">
        <f>B139+7</f>
        <v>43646</v>
      </c>
      <c r="C140" s="20">
        <f>D139+G139-H139</f>
        <v>10465.093358729597</v>
      </c>
      <c r="D140" s="17">
        <f>C140+(C140*0.03)</f>
        <v>10779.046159491485</v>
      </c>
      <c r="E140" s="17">
        <f>C140/3250</f>
        <v>3.220028725762953</v>
      </c>
      <c r="F140" s="28">
        <f>(D140-C140)/E140</f>
        <v>97.500000000000114</v>
      </c>
      <c r="G140" s="18"/>
      <c r="H140" s="18"/>
      <c r="I140" s="19">
        <f>E140*50/C140</f>
        <v>1.5384615384615385E-2</v>
      </c>
      <c r="J140" s="87"/>
    </row>
    <row r="141" spans="1:16">
      <c r="A141" s="105"/>
      <c r="B141" s="81">
        <f>B140+7</f>
        <v>43653</v>
      </c>
      <c r="C141" s="20">
        <f>D140+G140-H140</f>
        <v>10779.046159491485</v>
      </c>
      <c r="D141" s="17">
        <f>C141+(C141*0.03)</f>
        <v>11102.41754427623</v>
      </c>
      <c r="E141" s="17">
        <f>C141/3250</f>
        <v>3.3166295875358416</v>
      </c>
      <c r="F141" s="28">
        <f>(D141-C141)/E141</f>
        <v>97.500000000000071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43660</v>
      </c>
      <c r="C142" s="20">
        <f>D141+G141-H141</f>
        <v>11102.41754427623</v>
      </c>
      <c r="D142" s="17">
        <f>C142+(C142*0.03)</f>
        <v>11435.490070604517</v>
      </c>
      <c r="E142" s="17">
        <f>C142/3250</f>
        <v>3.416128475161917</v>
      </c>
      <c r="F142" s="28">
        <f>(D142-C142)/E142</f>
        <v>97.500000000000171</v>
      </c>
      <c r="G142" s="80"/>
      <c r="H142" s="80"/>
      <c r="I142" s="19">
        <f>E142*50/C142</f>
        <v>1.5384615384615385E-2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43667</v>
      </c>
      <c r="C144" s="20">
        <f>D142+G142-H142</f>
        <v>11435.490070604517</v>
      </c>
      <c r="D144" s="17">
        <f>C144+(C144*0.03)</f>
        <v>11778.554772722653</v>
      </c>
      <c r="E144" s="17">
        <f>C144/3250</f>
        <v>3.5186123294167744</v>
      </c>
      <c r="F144" s="28">
        <f>(D144-C144)/E144</f>
        <v>97.500000000000071</v>
      </c>
      <c r="G144" s="18"/>
      <c r="H144" s="18"/>
      <c r="I144" s="19">
        <f>E144*50/C144</f>
        <v>1.5384615384615384E-2</v>
      </c>
      <c r="J144" s="87"/>
    </row>
    <row r="145" spans="1:16">
      <c r="A145" s="105"/>
      <c r="B145" s="81">
        <f>B144+7</f>
        <v>43674</v>
      </c>
      <c r="C145" s="20">
        <f>D144+G144-H144</f>
        <v>11778.554772722653</v>
      </c>
      <c r="D145" s="17">
        <f>C145+(C145*0.03)</f>
        <v>12131.911415904333</v>
      </c>
      <c r="E145" s="17">
        <f>C145/3250</f>
        <v>3.6241706992992779</v>
      </c>
      <c r="F145" s="28">
        <f>(D145-C145)/E145</f>
        <v>97.500000000000057</v>
      </c>
      <c r="G145" s="18"/>
      <c r="H145" s="18"/>
      <c r="I145" s="19">
        <f>E145*50/C145</f>
        <v>1.5384615384615384E-2</v>
      </c>
      <c r="J145" s="87"/>
    </row>
    <row r="146" spans="1:16">
      <c r="A146" s="105"/>
      <c r="B146" s="81">
        <f>B145+7</f>
        <v>43681</v>
      </c>
      <c r="C146" s="20">
        <f>D145+G145-H145</f>
        <v>12131.911415904333</v>
      </c>
      <c r="D146" s="17">
        <f>C146+(C146*0.03)</f>
        <v>12495.868758381463</v>
      </c>
      <c r="E146" s="17">
        <f>C146/3250</f>
        <v>3.7328958202782561</v>
      </c>
      <c r="F146" s="28">
        <f>(D146-C146)/E146</f>
        <v>97.499999999999929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6"/>
      <c r="B147" s="81">
        <f>B146+7</f>
        <v>43688</v>
      </c>
      <c r="C147" s="20">
        <f>D146+G146-H146</f>
        <v>12495.868758381463</v>
      </c>
      <c r="D147" s="17">
        <f>C147+(C147*0.03)</f>
        <v>12870.744821132907</v>
      </c>
      <c r="E147" s="17">
        <f>C147/3250</f>
        <v>3.8448826948866039</v>
      </c>
      <c r="F147" s="28">
        <f>(D147-C147)/E147</f>
        <v>97.5</v>
      </c>
      <c r="G147" s="80"/>
      <c r="H147" s="80"/>
      <c r="I147" s="19">
        <f>E147*50/C147</f>
        <v>1.5384615384615385E-2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43695</v>
      </c>
      <c r="C149" s="20">
        <f>D147+G147-H147</f>
        <v>12870.744821132907</v>
      </c>
      <c r="D149" s="17">
        <f>C149+(C149*0.03)</f>
        <v>13256.867165766893</v>
      </c>
      <c r="E149" s="17">
        <f>C149/3250</f>
        <v>3.9602291757332022</v>
      </c>
      <c r="F149" s="28">
        <f>(D149-C149)/E149</f>
        <v>97.499999999999787</v>
      </c>
      <c r="G149" s="18"/>
      <c r="H149" s="18"/>
      <c r="I149" s="19">
        <f>E149*50/C149</f>
        <v>1.5384615384615385E-2</v>
      </c>
      <c r="J149" s="87"/>
    </row>
    <row r="150" spans="1:16">
      <c r="A150" s="105"/>
      <c r="B150" s="81">
        <f>B149+7</f>
        <v>43702</v>
      </c>
      <c r="C150" s="20">
        <f>D149+G149-H149</f>
        <v>13256.867165766893</v>
      </c>
      <c r="D150" s="17">
        <f>C150+(C150*0.03)</f>
        <v>13654.573180739899</v>
      </c>
      <c r="E150" s="17">
        <f>C150/3250</f>
        <v>4.0790360510051977</v>
      </c>
      <c r="F150" s="28">
        <f>(D150-C150)/E150</f>
        <v>97.499999999999801</v>
      </c>
      <c r="G150" s="18"/>
      <c r="H150" s="18"/>
      <c r="I150" s="19">
        <f>E150*50/C150</f>
        <v>1.5384615384615384E-2</v>
      </c>
      <c r="J150" s="87"/>
    </row>
    <row r="151" spans="1:16">
      <c r="A151" s="105"/>
      <c r="B151" s="81">
        <f>B150+7</f>
        <v>43709</v>
      </c>
      <c r="C151" s="20">
        <f>D150+G150-H150</f>
        <v>13654.573180739899</v>
      </c>
      <c r="D151" s="17">
        <f>C151+(C151*0.03)</f>
        <v>14064.210376162097</v>
      </c>
      <c r="E151" s="17">
        <f>C151/3250</f>
        <v>4.2014071325353539</v>
      </c>
      <c r="F151" s="28">
        <f>(D151-C151)/E151</f>
        <v>97.500000000000156</v>
      </c>
      <c r="G151" s="18"/>
      <c r="H151" s="18"/>
      <c r="I151" s="19">
        <f>E151*50/C151</f>
        <v>1.5384615384615387E-2</v>
      </c>
      <c r="J151" s="87"/>
    </row>
    <row r="152" spans="1:16" ht="13.5" thickBot="1">
      <c r="A152" s="106"/>
      <c r="B152" s="81">
        <f>B151+7</f>
        <v>43716</v>
      </c>
      <c r="C152" s="20">
        <f>D151+G151-H151</f>
        <v>14064.210376162097</v>
      </c>
      <c r="D152" s="17">
        <f>C152+(C152*0.03)</f>
        <v>14486.136687446959</v>
      </c>
      <c r="E152" s="17">
        <f>C152/3250</f>
        <v>4.3274493465114139</v>
      </c>
      <c r="F152" s="28">
        <f>(D152-C152)/E152</f>
        <v>97.499999999999829</v>
      </c>
      <c r="G152" s="80"/>
      <c r="H152" s="80">
        <f>(D152-C139)*0.35</f>
        <v>1514.0481556012326</v>
      </c>
      <c r="I152" s="19">
        <f>E152*50/C152</f>
        <v>1.5384615384615382E-2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43723</v>
      </c>
      <c r="C154" s="20">
        <f>D152+G152-H152</f>
        <v>12972.088531845726</v>
      </c>
      <c r="D154" s="17">
        <f>C154+(C154*0.03)</f>
        <v>13361.251187801097</v>
      </c>
      <c r="E154" s="17">
        <f>C154/3250</f>
        <v>3.9914118559525309</v>
      </c>
      <c r="F154" s="28">
        <f>(D154-C154)/E154</f>
        <v>97.499999999999943</v>
      </c>
      <c r="G154" s="17"/>
      <c r="H154" s="79"/>
      <c r="I154" s="19">
        <f>E154*50/C154</f>
        <v>1.5384615384615384E-2</v>
      </c>
      <c r="J154" s="87"/>
    </row>
    <row r="155" spans="1:16">
      <c r="A155" s="105"/>
      <c r="B155" s="81">
        <f>B154+7</f>
        <v>43730</v>
      </c>
      <c r="C155" s="20">
        <f>D154+G154-H154</f>
        <v>13361.251187801097</v>
      </c>
      <c r="D155" s="17">
        <f>C155+(C155*0.03)</f>
        <v>13762.08872343513</v>
      </c>
      <c r="E155" s="17">
        <f>C155/3250</f>
        <v>4.1111542116311073</v>
      </c>
      <c r="F155" s="28">
        <f>(D155-C155)/E155</f>
        <v>97.5</v>
      </c>
      <c r="G155" s="17"/>
      <c r="H155" s="79"/>
      <c r="I155" s="19">
        <f>E155*50/C155</f>
        <v>1.5384615384615387E-2</v>
      </c>
      <c r="J155" s="87"/>
    </row>
    <row r="156" spans="1:16">
      <c r="A156" s="105"/>
      <c r="B156" s="81">
        <f>B155+7</f>
        <v>43737</v>
      </c>
      <c r="C156" s="20">
        <f>D155+G155-H155</f>
        <v>13762.08872343513</v>
      </c>
      <c r="D156" s="17">
        <f>C156+(C156*0.03)</f>
        <v>14174.951385138183</v>
      </c>
      <c r="E156" s="17">
        <f>C156/3250</f>
        <v>4.2344888379800398</v>
      </c>
      <c r="F156" s="28">
        <f>(D156-C156)/E156</f>
        <v>97.499999999999829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6"/>
      <c r="B157" s="81">
        <f>B156+7</f>
        <v>43744</v>
      </c>
      <c r="C157" s="20">
        <f>D156+G156-H156</f>
        <v>14174.951385138183</v>
      </c>
      <c r="D157" s="17">
        <f>C157+(C157*0.03)</f>
        <v>14600.199926692329</v>
      </c>
      <c r="E157" s="17">
        <f>C157/3250</f>
        <v>4.3615235031194413</v>
      </c>
      <c r="F157" s="28">
        <f>(D157-C157)/E157</f>
        <v>97.499999999999886</v>
      </c>
      <c r="G157" s="80"/>
      <c r="H157" s="80"/>
      <c r="I157" s="19">
        <f>E157*50/C157</f>
        <v>1.5384615384615385E-2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43751</v>
      </c>
      <c r="C159" s="20">
        <f>D157+G157-H157</f>
        <v>14600.199926692329</v>
      </c>
      <c r="D159" s="17">
        <f>C159+(C159*0.03)</f>
        <v>15038.205924493099</v>
      </c>
      <c r="E159" s="17">
        <f>C159/3250</f>
        <v>4.4923692082130238</v>
      </c>
      <c r="F159" s="28">
        <f>(D159-C159)/E159</f>
        <v>97.500000000000099</v>
      </c>
      <c r="G159" s="18"/>
      <c r="H159" s="18"/>
      <c r="I159" s="19">
        <f>E159*50/C159</f>
        <v>1.5384615384615382E-2</v>
      </c>
      <c r="J159" s="87"/>
    </row>
    <row r="160" spans="1:16">
      <c r="A160" s="105"/>
      <c r="B160" s="81">
        <f>B159+7</f>
        <v>43758</v>
      </c>
      <c r="C160" s="20">
        <f>D159+G159-H159</f>
        <v>15038.205924493099</v>
      </c>
      <c r="D160" s="17">
        <f>C160+(C160*0.03)</f>
        <v>15489.352102227891</v>
      </c>
      <c r="E160" s="17">
        <f>C160/3250</f>
        <v>4.6271402844594149</v>
      </c>
      <c r="F160" s="28">
        <f>(D160-C160)/E160</f>
        <v>97.499999999999844</v>
      </c>
      <c r="G160" s="18"/>
      <c r="H160" s="18"/>
      <c r="I160" s="19">
        <f>E160*50/C160</f>
        <v>1.5384615384615384E-2</v>
      </c>
      <c r="J160" s="87"/>
    </row>
    <row r="161" spans="1:16">
      <c r="A161" s="105"/>
      <c r="B161" s="81">
        <f>B160+7</f>
        <v>43765</v>
      </c>
      <c r="C161" s="20">
        <f>D160+G160-H160</f>
        <v>15489.352102227891</v>
      </c>
      <c r="D161" s="17">
        <f>C161+(C161*0.03)</f>
        <v>15954.032665294728</v>
      </c>
      <c r="E161" s="17">
        <f>C161/3250</f>
        <v>4.7659544929931972</v>
      </c>
      <c r="F161" s="28">
        <f>(D161-C161)/E161</f>
        <v>97.500000000000028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6"/>
      <c r="B162" s="81">
        <f>B161+7</f>
        <v>43772</v>
      </c>
      <c r="C162" s="20">
        <f>D161+G161-H161</f>
        <v>15954.032665294728</v>
      </c>
      <c r="D162" s="17">
        <f>C162+(C162*0.03)</f>
        <v>16432.653645253569</v>
      </c>
      <c r="E162" s="17">
        <f>C162/3250</f>
        <v>4.9089331277829933</v>
      </c>
      <c r="F162" s="28">
        <f>(D162-C162)/E162</f>
        <v>97.499999999999915</v>
      </c>
      <c r="G162" s="80"/>
      <c r="H162" s="80"/>
      <c r="I162" s="19">
        <f>E162*50/C162</f>
        <v>1.5384615384615385E-2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43779</v>
      </c>
      <c r="C164" s="20">
        <f>D162+G162-H162</f>
        <v>16432.653645253569</v>
      </c>
      <c r="D164" s="17">
        <f>C164+(C164*0.03)</f>
        <v>16925.633254611177</v>
      </c>
      <c r="E164" s="17">
        <f>C164/3250</f>
        <v>5.0562011216164828</v>
      </c>
      <c r="F164" s="28">
        <f>(D164-C164)/E164</f>
        <v>97.500000000000156</v>
      </c>
      <c r="G164" s="18"/>
      <c r="H164" s="18"/>
      <c r="I164" s="19">
        <f>E164*50/C164</f>
        <v>1.5384615384615385E-2</v>
      </c>
      <c r="J164" s="87"/>
    </row>
    <row r="165" spans="1:16">
      <c r="A165" s="105"/>
      <c r="B165" s="81">
        <f>B164+7</f>
        <v>43786</v>
      </c>
      <c r="C165" s="20">
        <f>D164+G164-H164</f>
        <v>16925.633254611177</v>
      </c>
      <c r="D165" s="17">
        <f>C165+(C165*0.03)</f>
        <v>17433.402252249511</v>
      </c>
      <c r="E165" s="17">
        <f>C165/3250</f>
        <v>5.2078871552649773</v>
      </c>
      <c r="F165" s="28">
        <f>(D165-C165)/E165</f>
        <v>97.499999999999659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5"/>
      <c r="B166" s="81">
        <f>B165+7</f>
        <v>43793</v>
      </c>
      <c r="C166" s="20">
        <f>D165+G165-H165</f>
        <v>17433.402252249511</v>
      </c>
      <c r="D166" s="17">
        <f>C166+(C166*0.03)</f>
        <v>17956.404319816997</v>
      </c>
      <c r="E166" s="17">
        <f>C166/3250</f>
        <v>5.3641237699229265</v>
      </c>
      <c r="F166" s="28">
        <f>(D166-C166)/E166</f>
        <v>97.500000000000114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6"/>
      <c r="B167" s="81">
        <f>B166+7</f>
        <v>43800</v>
      </c>
      <c r="C167" s="20">
        <f>D166+G166-H166</f>
        <v>17956.404319816997</v>
      </c>
      <c r="D167" s="17">
        <f>C167+(C167*0.03)</f>
        <v>18495.096449411507</v>
      </c>
      <c r="E167" s="17">
        <f>C167/3250</f>
        <v>5.5250474830206144</v>
      </c>
      <c r="F167" s="28">
        <f>(D167-C167)/E167</f>
        <v>97.500000000000071</v>
      </c>
      <c r="G167" s="80"/>
      <c r="H167" s="80">
        <f>(D167-C154)*0.35</f>
        <v>1933.0527711480233</v>
      </c>
      <c r="I167" s="19">
        <f>E167*50/C167</f>
        <v>1.5384615384615385E-2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43807</v>
      </c>
      <c r="C169" s="20">
        <f>D167+G167-H167</f>
        <v>16562.043678263482</v>
      </c>
      <c r="D169" s="17">
        <f>C169+(C169*0.03)</f>
        <v>17058.904988611386</v>
      </c>
      <c r="E169" s="17">
        <f>C169/3250</f>
        <v>5.0960134394656871</v>
      </c>
      <c r="F169" s="28">
        <f>(D169-C169)/E169</f>
        <v>97.499999999999858</v>
      </c>
      <c r="G169" s="18"/>
      <c r="H169" s="18"/>
      <c r="I169" s="19">
        <f>E169*50/C169</f>
        <v>1.5384615384615385E-2</v>
      </c>
      <c r="J169" s="87"/>
    </row>
    <row r="170" spans="1:16">
      <c r="A170" s="105"/>
      <c r="B170" s="81">
        <f>B169+7</f>
        <v>43814</v>
      </c>
      <c r="C170" s="20">
        <f>D169+G169-H169</f>
        <v>17058.904988611386</v>
      </c>
      <c r="D170" s="17">
        <f>C170+(C170*0.03)</f>
        <v>17570.672138269729</v>
      </c>
      <c r="E170" s="17">
        <f>C170/3250</f>
        <v>5.2488938426496574</v>
      </c>
      <c r="F170" s="28">
        <f>(D170-C170)/E170</f>
        <v>97.500000000000185</v>
      </c>
      <c r="G170" s="18"/>
      <c r="H170" s="18"/>
      <c r="I170" s="19">
        <f>E170*50/C170</f>
        <v>1.5384615384615385E-2</v>
      </c>
      <c r="J170" s="87"/>
    </row>
    <row r="171" spans="1:16">
      <c r="A171" s="105"/>
      <c r="B171" s="81">
        <f>B170+7</f>
        <v>43821</v>
      </c>
      <c r="C171" s="20">
        <f>D170+G170-H170</f>
        <v>17570.672138269729</v>
      </c>
      <c r="D171" s="17">
        <f>C171+(C171*0.03)</f>
        <v>18097.79230241782</v>
      </c>
      <c r="E171" s="17">
        <f>C171/3250</f>
        <v>5.406360657929147</v>
      </c>
      <c r="F171" s="28">
        <f>(D171-C171)/E171</f>
        <v>97.499999999999872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6"/>
      <c r="B172" s="81">
        <f>B171+7</f>
        <v>43828</v>
      </c>
      <c r="C172" s="20">
        <f>D171+G171-H171</f>
        <v>18097.79230241782</v>
      </c>
      <c r="D172" s="17">
        <f>C172+(C172*0.03)</f>
        <v>18640.726071490353</v>
      </c>
      <c r="E172" s="17">
        <f>C172/3250</f>
        <v>5.5685514776670217</v>
      </c>
      <c r="F172" s="28">
        <f>(D172-C172)/E172</f>
        <v>97.499999999999773</v>
      </c>
      <c r="G172" s="80"/>
      <c r="H172" s="80"/>
      <c r="I172" s="19">
        <f>E172*50/C172</f>
        <v>1.5384615384615385E-2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43835</v>
      </c>
      <c r="C174" s="20">
        <f>D172+G172-H172</f>
        <v>18640.726071490353</v>
      </c>
      <c r="D174" s="17">
        <f>C174+(C174*0.03)</f>
        <v>19199.947853635065</v>
      </c>
      <c r="E174" s="17">
        <f>C174/3250</f>
        <v>5.7356080219970318</v>
      </c>
      <c r="F174" s="28">
        <f>(D174-C174)/E174</f>
        <v>97.500000000000256</v>
      </c>
      <c r="G174" s="18"/>
      <c r="H174" s="18"/>
      <c r="I174" s="19">
        <f>E174*50/C174</f>
        <v>1.5384615384615385E-2</v>
      </c>
      <c r="J174" s="87"/>
    </row>
    <row r="175" spans="1:16">
      <c r="A175" s="105"/>
      <c r="B175" s="81">
        <f>B174+7</f>
        <v>43842</v>
      </c>
      <c r="C175" s="20">
        <f>D174+G174-H174</f>
        <v>19199.947853635065</v>
      </c>
      <c r="D175" s="17">
        <f>C175+(C175*0.03)</f>
        <v>19775.946289244119</v>
      </c>
      <c r="E175" s="17">
        <f>C175/3250</f>
        <v>5.9076762626569428</v>
      </c>
      <c r="F175" s="28">
        <f>(D175-C175)/E175</f>
        <v>97.50000000000027</v>
      </c>
      <c r="G175" s="18"/>
      <c r="H175" s="18"/>
      <c r="I175" s="19">
        <f>E175*50/C175</f>
        <v>1.5384615384615384E-2</v>
      </c>
      <c r="J175" s="87"/>
    </row>
    <row r="176" spans="1:16">
      <c r="A176" s="105"/>
      <c r="B176" s="81">
        <f>B175+7</f>
        <v>43849</v>
      </c>
      <c r="C176" s="20">
        <f>D175+G175-H175</f>
        <v>19775.946289244119</v>
      </c>
      <c r="D176" s="17">
        <f>C176+(C176*0.03)</f>
        <v>20369.224677921444</v>
      </c>
      <c r="E176" s="17">
        <f>C176/3250</f>
        <v>6.084906550536652</v>
      </c>
      <c r="F176" s="28">
        <f>(D176-C176)/E176</f>
        <v>97.500000000000227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6"/>
      <c r="B177" s="81">
        <f>B176+7</f>
        <v>43856</v>
      </c>
      <c r="C177" s="20">
        <f>D176+G176-H176</f>
        <v>20369.224677921444</v>
      </c>
      <c r="D177" s="17">
        <f>C177+(C177*0.03)</f>
        <v>20980.301418259089</v>
      </c>
      <c r="E177" s="17">
        <f>C177/3250</f>
        <v>6.2674537470527518</v>
      </c>
      <c r="F177" s="28">
        <f>(D177-C177)/E177</f>
        <v>97.500000000000256</v>
      </c>
      <c r="G177" s="80"/>
      <c r="H177" s="80">
        <f>(D177-C169)*0.35</f>
        <v>1546.3902089984622</v>
      </c>
      <c r="I177" s="19">
        <f>E177*50/C177</f>
        <v>1.5384615384615384E-2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opLeftCell="A115" workbookViewId="0">
      <selection activeCell="F134" sqref="F134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4.81640625" bestFit="1" customWidth="1"/>
    <col min="14" max="14" width="20.26953125" bestFit="1" customWidth="1"/>
  </cols>
  <sheetData>
    <row r="1" spans="1:13" ht="15" thickBot="1">
      <c r="A1" s="114" t="s">
        <v>50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6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7" t="s">
        <v>48</v>
      </c>
      <c r="B83" s="118"/>
      <c r="C83" s="118"/>
      <c r="D83" s="118"/>
      <c r="E83" s="118"/>
      <c r="F83" s="118"/>
      <c r="G83" s="118"/>
      <c r="H83" s="118"/>
      <c r="I83" s="118"/>
      <c r="J83" s="118"/>
      <c r="K83" s="118"/>
      <c r="L83" s="119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8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 ht="14.5">
      <c r="A134" s="15">
        <f>A133+7</f>
        <v>43114</v>
      </c>
      <c r="B134" s="32">
        <f>C133+F133-G133</f>
        <v>4606.2906033519321</v>
      </c>
      <c r="C134" s="17">
        <f>B134+(B134*0.03)</f>
        <v>4744.4793214524898</v>
      </c>
      <c r="D134" s="17">
        <f>B134/3250</f>
        <v>1.4173201856467483</v>
      </c>
      <c r="E134" s="28">
        <f>(C134-B134)/D134</f>
        <v>97.499999999999815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4744.4793214524898</v>
      </c>
      <c r="C135" s="17">
        <f>B135+(B135*0.03)</f>
        <v>4886.8137010960645</v>
      </c>
      <c r="D135" s="17">
        <f>B135/3250</f>
        <v>1.4598397912161507</v>
      </c>
      <c r="E135" s="28">
        <f>(C135-B135)/D135</f>
        <v>97.500000000000014</v>
      </c>
      <c r="F135" s="26"/>
      <c r="G135" s="63"/>
      <c r="H135" s="19">
        <f>D135*50/B135</f>
        <v>1.5384615384615385E-2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4886.8137010960645</v>
      </c>
      <c r="C136" s="17">
        <f>B136+(B136*0.03)</f>
        <v>5033.4181121289466</v>
      </c>
      <c r="D136" s="17">
        <f>B136/3250</f>
        <v>1.5036349849526351</v>
      </c>
      <c r="E136" s="28">
        <f>(C136-B136)/D136</f>
        <v>97.500000000000128</v>
      </c>
      <c r="F136" s="18"/>
      <c r="G136" s="18"/>
      <c r="H136" s="19">
        <f>D136*50/B136</f>
        <v>1.5384615384615384E-2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5033.4181121289466</v>
      </c>
      <c r="C138" s="17">
        <f>B138+(B138*0.03)</f>
        <v>5184.4206554928151</v>
      </c>
      <c r="D138" s="17">
        <f>B138/3250</f>
        <v>1.5487440345012145</v>
      </c>
      <c r="E138" s="28">
        <f>(C138-B138)/D138</f>
        <v>97.500000000000014</v>
      </c>
      <c r="F138" s="26"/>
      <c r="G138" s="18"/>
      <c r="H138" s="19">
        <f>D138*50/B138</f>
        <v>1.5384615384615384E-2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5184.4206554928151</v>
      </c>
      <c r="C139" s="17">
        <f>B139+(B139*0.03)</f>
        <v>5339.9532751575998</v>
      </c>
      <c r="D139" s="17">
        <f>B139/3250</f>
        <v>1.5952063555362508</v>
      </c>
      <c r="E139" s="28">
        <f>(C139-B139)/D139</f>
        <v>97.500000000000199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5339.9532751575998</v>
      </c>
      <c r="C140" s="17">
        <f>B140+(B140*0.03)</f>
        <v>5500.1518734123274</v>
      </c>
      <c r="D140" s="17">
        <f>B140/3250</f>
        <v>1.6430625462023385</v>
      </c>
      <c r="E140" s="28">
        <f>(C140-B140)/D140</f>
        <v>97.499999999999744</v>
      </c>
      <c r="F140" s="18"/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5500.1518734123274</v>
      </c>
      <c r="C141" s="17">
        <f>B141+(B141*0.03)</f>
        <v>5665.1564296146971</v>
      </c>
      <c r="D141" s="17">
        <f>B141/3250</f>
        <v>1.6923544225884084</v>
      </c>
      <c r="E141" s="28">
        <f>(C141-B141)/D141</f>
        <v>97.499999999999943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5665.1564296146971</v>
      </c>
      <c r="C143" s="17">
        <f>B143+(B143*0.03)</f>
        <v>5835.1111225031382</v>
      </c>
      <c r="D143" s="17">
        <f>B143/3250</f>
        <v>1.7431250552660607</v>
      </c>
      <c r="E143" s="28">
        <f>(C143-B143)/D143</f>
        <v>97.500000000000085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5835.1111225031382</v>
      </c>
      <c r="C144" s="17">
        <f>B144+(B144*0.03)</f>
        <v>6010.1644561782323</v>
      </c>
      <c r="D144" s="17">
        <f>B144/3250</f>
        <v>1.7954188069240424</v>
      </c>
      <c r="E144" s="28">
        <f>(C144-B144)/D144</f>
        <v>97.499999999999986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6010.1644561782323</v>
      </c>
      <c r="C145" s="17">
        <f>B145+(B145*0.03)</f>
        <v>6190.4693898635796</v>
      </c>
      <c r="D145" s="17">
        <f>B145/3250</f>
        <v>1.8492813711317637</v>
      </c>
      <c r="E145" s="28">
        <f>(C145-B145)/D145</f>
        <v>97.500000000000213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6190.4693898635796</v>
      </c>
      <c r="C146" s="17">
        <f>B146+(B146*0.03)</f>
        <v>6376.1834715594869</v>
      </c>
      <c r="D146" s="17">
        <f>B146/3250</f>
        <v>1.9047598122657168</v>
      </c>
      <c r="E146" s="28">
        <f>(C146-B146)/D146</f>
        <v>97.499999999999915</v>
      </c>
      <c r="F146" s="18"/>
      <c r="G146" s="18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6376.1834715594869</v>
      </c>
      <c r="C148" s="17">
        <f>B148+(B148*0.03)</f>
        <v>6567.4689757062715</v>
      </c>
      <c r="D148" s="17">
        <f>B148/3250</f>
        <v>1.9619026066336882</v>
      </c>
      <c r="E148" s="28">
        <f>(C148-B148)/D148</f>
        <v>97.500000000000028</v>
      </c>
      <c r="F148" s="26"/>
      <c r="G148" s="18"/>
      <c r="H148" s="19">
        <f>D148*50/B148</f>
        <v>1.5384615384615385E-2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6567.4689757062715</v>
      </c>
      <c r="C149" s="17">
        <f>B149+(B149*0.03)</f>
        <v>6764.4930449774592</v>
      </c>
      <c r="D149" s="17">
        <f>B149/3250</f>
        <v>2.020759684832699</v>
      </c>
      <c r="E149" s="28">
        <f>(C149-B149)/D149</f>
        <v>97.499999999999787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6764.4930449774592</v>
      </c>
      <c r="C150" s="17">
        <f>B150+(B150*0.03)</f>
        <v>6967.4278363267831</v>
      </c>
      <c r="D150" s="17">
        <f>B150/3250</f>
        <v>2.08138247537768</v>
      </c>
      <c r="E150" s="28">
        <f>(C150-B150)/D150</f>
        <v>97.500000000000028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6967.4278363267831</v>
      </c>
      <c r="C151" s="17">
        <f>B151+(B151*0.03)</f>
        <v>7176.4506714165864</v>
      </c>
      <c r="D151" s="17">
        <f>B151/3250</f>
        <v>2.1438239496390104</v>
      </c>
      <c r="E151" s="28">
        <f>(C151-B151)/D151</f>
        <v>97.499999999999886</v>
      </c>
      <c r="F151" s="18"/>
      <c r="G151" s="18"/>
      <c r="H151" s="19">
        <f>D151*50/B151</f>
        <v>1.5384615384615387E-2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7176.4506714165864</v>
      </c>
      <c r="C153" s="17">
        <f>B153+(B153*0.03)</f>
        <v>7391.7441915590844</v>
      </c>
      <c r="D153" s="17">
        <f>B153/3250</f>
        <v>2.2081386681281803</v>
      </c>
      <c r="E153" s="28">
        <f>(C153-B153)/D153</f>
        <v>97.500000000000185</v>
      </c>
      <c r="F153" s="26"/>
      <c r="G153" s="18"/>
      <c r="H153" s="19">
        <f>D153*50/B153</f>
        <v>1.5384615384615384E-2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7391.7441915590844</v>
      </c>
      <c r="C154" s="17">
        <f>B154+(B154*0.03)</f>
        <v>7613.4965173058572</v>
      </c>
      <c r="D154" s="17">
        <f>B154/3250</f>
        <v>2.2743828281720258</v>
      </c>
      <c r="E154" s="28">
        <f>(C154-B154)/D154</f>
        <v>97.500000000000142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7613.4965173058572</v>
      </c>
      <c r="C155" s="17">
        <f>B155+(B155*0.03)</f>
        <v>7841.9014128250328</v>
      </c>
      <c r="D155" s="17">
        <f>B155/3250</f>
        <v>2.342614313017187</v>
      </c>
      <c r="E155" s="28">
        <f>(C155-B155)/D155</f>
        <v>97.499999999999957</v>
      </c>
      <c r="F155" s="18"/>
      <c r="G155" s="18"/>
      <c r="H155" s="19">
        <f>D155*50/B155</f>
        <v>1.5384615384615387E-2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7841.9014128250328</v>
      </c>
      <c r="C156" s="17">
        <f>B156+(B156*0.03)</f>
        <v>8077.1584552097838</v>
      </c>
      <c r="D156" s="17">
        <f>B156/3250</f>
        <v>2.4128927424077022</v>
      </c>
      <c r="E156" s="28">
        <f>(C156-B156)/D156</f>
        <v>97.500000000000014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8077.1584552097838</v>
      </c>
      <c r="C158" s="17">
        <f>B158+(B158*0.03)</f>
        <v>8319.4732088660767</v>
      </c>
      <c r="D158" s="17">
        <f>B158/3250</f>
        <v>2.4852795246799335</v>
      </c>
      <c r="E158" s="28">
        <f>(C158-B158)/D158</f>
        <v>97.49999999999973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8319.4732088660767</v>
      </c>
      <c r="C159" s="17">
        <f>B159+(B159*0.03)</f>
        <v>8569.0574051320582</v>
      </c>
      <c r="D159" s="17">
        <f>B159/3250</f>
        <v>2.5598379104203315</v>
      </c>
      <c r="E159" s="28">
        <f>(C159-B159)/D159</f>
        <v>97.499999999999687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8569.0574051320582</v>
      </c>
      <c r="C160" s="17">
        <f>B160+(B160*0.03)</f>
        <v>8826.1291272860199</v>
      </c>
      <c r="D160" s="17">
        <f>B160/3250</f>
        <v>2.6366330477329409</v>
      </c>
      <c r="E160" s="28">
        <f>(C160-B160)/D160</f>
        <v>97.499999999999972</v>
      </c>
      <c r="F160" s="18"/>
      <c r="G160" s="18"/>
      <c r="H160" s="19">
        <f>D160*50/B160</f>
        <v>1.5384615384615385E-2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8826.1291272860199</v>
      </c>
      <c r="C161" s="17">
        <f>B161+(B161*0.03)</f>
        <v>9090.9130011046</v>
      </c>
      <c r="D161" s="17">
        <f>B161/3250</f>
        <v>2.7157320391649291</v>
      </c>
      <c r="E161" s="28">
        <f>(C161-B161)/D161</f>
        <v>97.499999999999815</v>
      </c>
      <c r="F161" s="18"/>
      <c r="G161" s="18"/>
      <c r="H161" s="19">
        <f>D161*50/B161</f>
        <v>1.5384615384615384E-2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9090.9130011046</v>
      </c>
      <c r="C163" s="17">
        <f>B163+(B163*0.03)</f>
        <v>9363.6403911377383</v>
      </c>
      <c r="D163" s="17">
        <f>B163/3250</f>
        <v>2.7972040003398768</v>
      </c>
      <c r="E163" s="28">
        <f>(C163-B163)/D163</f>
        <v>97.500000000000128</v>
      </c>
      <c r="F163" s="26"/>
      <c r="G163" s="18"/>
      <c r="H163" s="19">
        <f>D163*50/B163</f>
        <v>1.5384615384615384E-2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9363.6403911377383</v>
      </c>
      <c r="C164" s="17">
        <f>B164+(B164*0.03)</f>
        <v>9644.5496028718699</v>
      </c>
      <c r="D164" s="17">
        <f>B164/3250</f>
        <v>2.8811201203500731</v>
      </c>
      <c r="E164" s="28">
        <f>(C164-B164)/D164</f>
        <v>97.499999999999787</v>
      </c>
      <c r="F164" s="18"/>
      <c r="G164" s="18"/>
      <c r="H164" s="19">
        <f>D164*50/B164</f>
        <v>1.5384615384615382E-2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9644.5496028718699</v>
      </c>
      <c r="C165" s="17">
        <f>B165+(B165*0.03)</f>
        <v>9933.8860909580253</v>
      </c>
      <c r="D165" s="17">
        <f>B165/3250</f>
        <v>2.9675537239605752</v>
      </c>
      <c r="E165" s="28">
        <f>(C165-B165)/D165</f>
        <v>97.499999999999787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9933.8860909580253</v>
      </c>
      <c r="C166" s="17">
        <f>B166+(B166*0.03)</f>
        <v>10231.902673686765</v>
      </c>
      <c r="D166" s="17">
        <f>B166/3250</f>
        <v>3.0565803356793926</v>
      </c>
      <c r="E166" s="28">
        <f>(C166-B166)/D166</f>
        <v>97.499999999999787</v>
      </c>
      <c r="F166" s="18"/>
      <c r="G166" s="18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10231.902673686765</v>
      </c>
      <c r="C168" s="17">
        <f>B168+(B168*0.03)</f>
        <v>10538.859753897368</v>
      </c>
      <c r="D168" s="17">
        <f>B168/3250</f>
        <v>3.1482777457497741</v>
      </c>
      <c r="E168" s="28">
        <f>(C168-B168)/D168</f>
        <v>97.499999999999915</v>
      </c>
      <c r="F168" s="26"/>
      <c r="G168" s="63"/>
      <c r="H168" s="19">
        <f>D168*50/B168</f>
        <v>1.5384615384615385E-2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10538.859753897368</v>
      </c>
      <c r="C169" s="17">
        <f>B169+(B169*0.03)</f>
        <v>10855.025546514289</v>
      </c>
      <c r="D169" s="17">
        <f>B169/3250</f>
        <v>3.2427260781222671</v>
      </c>
      <c r="E169" s="28">
        <f>(C169-B169)/D169</f>
        <v>97.499999999999972</v>
      </c>
      <c r="F169" s="26"/>
      <c r="G169" s="63"/>
      <c r="H169" s="19">
        <f>D169*50/B169</f>
        <v>1.5384615384615385E-2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10855.025546514289</v>
      </c>
      <c r="C170" s="17">
        <f>B170+(B170*0.03)</f>
        <v>11180.676312909718</v>
      </c>
      <c r="D170" s="17">
        <f>B170/3250</f>
        <v>3.3400078604659349</v>
      </c>
      <c r="E170" s="28">
        <f>(C170-B170)/D170</f>
        <v>97.500000000000085</v>
      </c>
      <c r="F170" s="26"/>
      <c r="G170" s="63"/>
      <c r="H170" s="19">
        <f>D170*50/B170</f>
        <v>1.5384615384615384E-2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11180.676312909718</v>
      </c>
      <c r="C171" s="17">
        <f>B171+(B171*0.03)</f>
        <v>11516.09660229701</v>
      </c>
      <c r="D171" s="17">
        <f>B171/3250</f>
        <v>3.4402080962799131</v>
      </c>
      <c r="E171" s="28">
        <f>(C171-B171)/D171</f>
        <v>97.500000000000028</v>
      </c>
      <c r="F171" s="18"/>
      <c r="G171" s="18"/>
      <c r="H171" s="19">
        <f>D171*50/B171</f>
        <v>1.5384615384615384E-2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11516.09660229701</v>
      </c>
      <c r="C173" s="17">
        <f>B173+(B173*0.03)</f>
        <v>11861.57950036592</v>
      </c>
      <c r="D173" s="17">
        <f>B173/3250</f>
        <v>3.5434143391683106</v>
      </c>
      <c r="E173" s="28">
        <f>(C173-B173)/D173</f>
        <v>97.500000000000142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11861.57950036592</v>
      </c>
      <c r="C174" s="17">
        <f>B174+(B174*0.03)</f>
        <v>12217.426885376897</v>
      </c>
      <c r="D174" s="17">
        <f>B174/3250</f>
        <v>3.6497167693433603</v>
      </c>
      <c r="E174" s="28">
        <f>(C174-B174)/D174</f>
        <v>97.499999999999744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12217.426885376897</v>
      </c>
      <c r="C175" s="17">
        <f>B175+(B175*0.03)</f>
        <v>12583.949691938204</v>
      </c>
      <c r="D175" s="17">
        <f>B175/3250</f>
        <v>3.7592082724236606</v>
      </c>
      <c r="E175" s="28">
        <f>(C175-B175)/D175</f>
        <v>97.499999999999872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12583.949691938204</v>
      </c>
      <c r="C176" s="17">
        <f>B176+(B176*0.03)</f>
        <v>12961.46818269635</v>
      </c>
      <c r="D176" s="17">
        <f>B176/3250</f>
        <v>3.8719845205963703</v>
      </c>
      <c r="E176" s="28">
        <f>(C176-B176)/D176</f>
        <v>97.499999999999986</v>
      </c>
      <c r="F176" s="18"/>
      <c r="G176" s="18"/>
      <c r="H176" s="19">
        <f>D176*50/B176</f>
        <v>1.5384615384615384E-2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12961.46818269635</v>
      </c>
      <c r="C178" s="17">
        <f>B178+(B178*0.03)</f>
        <v>13350.312228177239</v>
      </c>
      <c r="D178" s="17">
        <f>B178/3250</f>
        <v>3.9881440562142614</v>
      </c>
      <c r="E178" s="28">
        <f>(C178-B178)/D178</f>
        <v>97.499999999999801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13350.312228177239</v>
      </c>
      <c r="C179" s="17">
        <f>B179+(B179*0.03)</f>
        <v>13750.821595022557</v>
      </c>
      <c r="D179" s="17">
        <f>B179/3250</f>
        <v>4.1077883779006887</v>
      </c>
      <c r="E179" s="28">
        <f>(C179-B179)/D179</f>
        <v>97.500000000000043</v>
      </c>
      <c r="F179" s="18"/>
      <c r="G179" s="18"/>
      <c r="H179" s="19">
        <f>D179*50/B179</f>
        <v>1.5384615384615382E-2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13750.821595022557</v>
      </c>
      <c r="C180" s="17">
        <f>B180+(B180*0.03)</f>
        <v>14163.346242873233</v>
      </c>
      <c r="D180" s="17">
        <f>B180/3250</f>
        <v>4.2310220292377094</v>
      </c>
      <c r="E180" s="28">
        <f>(C180-B180)/D180</f>
        <v>97.499999999999858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14163.346242873233</v>
      </c>
      <c r="C181" s="17">
        <f>B181+(B181*0.03)</f>
        <v>14588.24663015943</v>
      </c>
      <c r="D181" s="17">
        <f>B181/3250</f>
        <v>4.3579526901148409</v>
      </c>
      <c r="E181" s="28">
        <f>(C181-B181)/D181</f>
        <v>97.500000000000156</v>
      </c>
      <c r="F181" s="18"/>
      <c r="G181" s="18"/>
      <c r="H181" s="19">
        <f>D181*50/B181</f>
        <v>1.5384615384615385E-2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14588.24663015943</v>
      </c>
      <c r="C183" s="17">
        <f>B183+(B183*0.03)</f>
        <v>15025.894029064213</v>
      </c>
      <c r="D183" s="17">
        <f>B183/3250</f>
        <v>4.4886912708182862</v>
      </c>
      <c r="E183" s="28">
        <f>(C183-B183)/D183</f>
        <v>97.499999999999943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15025.894029064213</v>
      </c>
      <c r="C184" s="17">
        <f>B184+(B184*0.03)</f>
        <v>15476.670849936139</v>
      </c>
      <c r="D184" s="17">
        <f>B184/3250</f>
        <v>4.6233520089428346</v>
      </c>
      <c r="E184" s="28">
        <f>(C184-B184)/D184</f>
        <v>97.499999999999972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15476.670849936139</v>
      </c>
      <c r="C185" s="17">
        <f>B185+(B185*0.03)</f>
        <v>15940.970975434224</v>
      </c>
      <c r="D185" s="17">
        <f>B185/3250</f>
        <v>4.7620525692111197</v>
      </c>
      <c r="E185" s="28">
        <f>(C185-B185)/D185</f>
        <v>97.500000000000071</v>
      </c>
      <c r="F185" s="18"/>
      <c r="G185" s="18"/>
      <c r="H185" s="19">
        <f>D185*50/B185</f>
        <v>1.5384615384615385E-2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15940.970975434224</v>
      </c>
      <c r="C186" s="17">
        <f>B186+(B186*0.03)</f>
        <v>16419.200104697251</v>
      </c>
      <c r="D186" s="17">
        <f>B186/3250</f>
        <v>4.9049141462874539</v>
      </c>
      <c r="E186" s="28">
        <f>(C186-B186)/D186</f>
        <v>97.500000000000057</v>
      </c>
      <c r="F186" s="18"/>
      <c r="G186" s="18"/>
      <c r="H186" s="19">
        <f>D186*50/B186</f>
        <v>1.5384615384615387E-2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16419.200104697251</v>
      </c>
      <c r="C188" s="17">
        <f>B188+(B188*0.03)</f>
        <v>16911.77610783817</v>
      </c>
      <c r="D188" s="17">
        <f>B188/3250</f>
        <v>5.0520615706760772</v>
      </c>
      <c r="E188" s="28">
        <f>(C188-B188)/D188</f>
        <v>97.500000000000298</v>
      </c>
      <c r="F188" s="26"/>
      <c r="G188" s="18"/>
      <c r="H188" s="19">
        <f>D188*50/B188</f>
        <v>1.5384615384615384E-2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16911.77610783817</v>
      </c>
      <c r="C189" s="17">
        <f>B189+(B189*0.03)</f>
        <v>17419.129391073315</v>
      </c>
      <c r="D189" s="17">
        <f>B189/3250</f>
        <v>5.2036234177963596</v>
      </c>
      <c r="E189" s="28">
        <f>(C189-B189)/D189</f>
        <v>97.499999999999943</v>
      </c>
      <c r="F189" s="18"/>
      <c r="G189" s="18"/>
      <c r="H189" s="19">
        <f>D189*50/B189</f>
        <v>1.5384615384615382E-2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17419.129391073315</v>
      </c>
      <c r="C190" s="17">
        <f>B190+(B190*0.03)</f>
        <v>17941.703272805513</v>
      </c>
      <c r="D190" s="17">
        <f>B190/3250</f>
        <v>5.3597321203302508</v>
      </c>
      <c r="E190" s="28">
        <f>(C190-B190)/D190</f>
        <v>97.499999999999744</v>
      </c>
      <c r="F190" s="18"/>
      <c r="G190" s="18"/>
      <c r="H190" s="19">
        <f>D190*50/B190</f>
        <v>1.5384615384615385E-2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17941.703272805513</v>
      </c>
      <c r="C191" s="17">
        <f>B191+(B191*0.03)</f>
        <v>18479.954370989679</v>
      </c>
      <c r="D191" s="17">
        <f>B191/3250</f>
        <v>5.5205240839401579</v>
      </c>
      <c r="E191" s="28">
        <f>(C191-B191)/D191</f>
        <v>97.500000000000114</v>
      </c>
      <c r="F191" s="18"/>
      <c r="G191" s="18"/>
      <c r="H191" s="19">
        <f>D191*50/B191</f>
        <v>1.5384615384615384E-2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18479.954370989679</v>
      </c>
      <c r="C193" s="17">
        <f>B193+(B193*0.03)</f>
        <v>19034.353002119369</v>
      </c>
      <c r="D193" s="17">
        <f>B193/3250</f>
        <v>5.686139806458363</v>
      </c>
      <c r="E193" s="28">
        <f>(C193-B193)/D193</f>
        <v>97.499999999999986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19034.353002119369</v>
      </c>
      <c r="C194" s="17">
        <f>B194+(B194*0.03)</f>
        <v>19605.383592182949</v>
      </c>
      <c r="D194" s="17">
        <f>B194/3250</f>
        <v>5.8567240006521137</v>
      </c>
      <c r="E194" s="28">
        <f>(C194-B194)/D194</f>
        <v>97.499999999999716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19605.383592182949</v>
      </c>
      <c r="C195" s="17">
        <f>B195+(B195*0.03)</f>
        <v>20193.545099948438</v>
      </c>
      <c r="D195" s="17">
        <f>B195/3250</f>
        <v>6.0324257206716769</v>
      </c>
      <c r="E195" s="28">
        <f>(C195-B195)/D195</f>
        <v>97.500000000000199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20193.545099948438</v>
      </c>
      <c r="C196" s="17">
        <f>B196+(B196*0.03)</f>
        <v>20799.351452946892</v>
      </c>
      <c r="D196" s="17">
        <f>B196/3250</f>
        <v>6.2133984922918275</v>
      </c>
      <c r="E196" s="28">
        <f>(C196-B196)/D196</f>
        <v>97.500000000000099</v>
      </c>
      <c r="F196" s="18"/>
      <c r="G196" s="18"/>
      <c r="H196" s="19">
        <f>D196*50/B196</f>
        <v>1.5384615384615385E-2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20799.351452946892</v>
      </c>
      <c r="C198" s="17">
        <f>B198+(B198*0.03)</f>
        <v>21423.3319965353</v>
      </c>
      <c r="D198" s="17">
        <f>B198/3250</f>
        <v>6.3998004470605823</v>
      </c>
      <c r="E198" s="28">
        <f>(C198-B198)/D198</f>
        <v>97.500000000000227</v>
      </c>
      <c r="F198" s="26"/>
      <c r="G198" s="18"/>
      <c r="H198" s="19">
        <f>D198*50/B198</f>
        <v>1.5384615384615385E-2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21423.3319965353</v>
      </c>
      <c r="C199" s="17">
        <f>B199+(B199*0.03)</f>
        <v>22066.031956431358</v>
      </c>
      <c r="D199" s="17">
        <f>B199/3250</f>
        <v>6.5917944604723999</v>
      </c>
      <c r="E199" s="28">
        <f>(C199-B199)/D199</f>
        <v>97.499999999999758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22066.031956431358</v>
      </c>
      <c r="C200" s="17">
        <f>B200+(B200*0.03)</f>
        <v>22728.012915124298</v>
      </c>
      <c r="D200" s="17">
        <f>B200/3250</f>
        <v>6.7895482942865719</v>
      </c>
      <c r="E200" s="28">
        <f>(C200-B200)/D200</f>
        <v>97.499999999999957</v>
      </c>
      <c r="F200" s="18"/>
      <c r="G200" s="18"/>
      <c r="H200" s="19">
        <f>D200*50/B200</f>
        <v>1.5384615384615384E-2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22728.012915124298</v>
      </c>
      <c r="C201" s="17">
        <f>B201+(B201*0.03)</f>
        <v>23409.853302578027</v>
      </c>
      <c r="D201" s="17">
        <f>B201/3250</f>
        <v>6.9932347431151687</v>
      </c>
      <c r="E201" s="28">
        <f>(C201-B201)/D201</f>
        <v>97.5</v>
      </c>
      <c r="F201" s="18"/>
      <c r="G201" s="18"/>
      <c r="H201" s="19">
        <f>D201*50/B201</f>
        <v>1.5384615384615384E-2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23409.853302578027</v>
      </c>
      <c r="C203" s="17">
        <f>B203+(B203*0.03)</f>
        <v>24112.148901655368</v>
      </c>
      <c r="D203" s="17">
        <f>B203/3250</f>
        <v>7.2030317854086237</v>
      </c>
      <c r="E203" s="28">
        <f>(C203-B203)/D203</f>
        <v>97.499999999999986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24112.148901655368</v>
      </c>
      <c r="C204" s="17">
        <f>B204+(B204*0.03)</f>
        <v>24835.513368705029</v>
      </c>
      <c r="D204" s="17">
        <f>B204/3250</f>
        <v>7.4191227389708825</v>
      </c>
      <c r="E204" s="28">
        <f>(C204-B204)/D204</f>
        <v>97.500000000000057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24835.513368705029</v>
      </c>
      <c r="C205" s="17">
        <f>B205+(B205*0.03)</f>
        <v>25580.57876976618</v>
      </c>
      <c r="D205" s="17">
        <f>B205/3250</f>
        <v>7.6416964211400087</v>
      </c>
      <c r="E205" s="28">
        <f>(C205-B205)/D205</f>
        <v>97.499999999999972</v>
      </c>
      <c r="F205" s="26"/>
      <c r="G205" s="63"/>
      <c r="H205" s="19">
        <f>D205*50/B205</f>
        <v>1.5384615384615385E-2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25580.57876976618</v>
      </c>
      <c r="C206" s="17">
        <f>B206+(B206*0.03)</f>
        <v>26347.996132859167</v>
      </c>
      <c r="D206" s="17">
        <f>B206/3250</f>
        <v>7.8709473137742094</v>
      </c>
      <c r="E206" s="28">
        <f>(C206-B206)/D206</f>
        <v>97.500000000000227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26347.996132859167</v>
      </c>
      <c r="C208" s="17">
        <f>B208+(B208*0.03)</f>
        <v>27138.436016844942</v>
      </c>
      <c r="D208" s="17">
        <f>B208/3250</f>
        <v>8.1070757331874361</v>
      </c>
      <c r="E208" s="28">
        <f>(C208-B208)/D208</f>
        <v>97.499999999999986</v>
      </c>
      <c r="F208" s="26"/>
      <c r="G208" s="18"/>
      <c r="H208" s="19">
        <f>D208*50/B208</f>
        <v>1.5384615384615384E-2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27138.436016844942</v>
      </c>
      <c r="C209" s="17">
        <f>B209+(B209*0.03)</f>
        <v>27952.58909735029</v>
      </c>
      <c r="D209" s="17">
        <f>B209/3250</f>
        <v>8.3502880051830584</v>
      </c>
      <c r="E209" s="28">
        <f>(C209-B209)/D209</f>
        <v>97.499999999999986</v>
      </c>
      <c r="F209" s="18"/>
      <c r="G209" s="18"/>
      <c r="H209" s="19">
        <f>D209*50/B209</f>
        <v>1.5384615384615384E-2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27952.58909735029</v>
      </c>
      <c r="C210" s="17">
        <f>B210+(B210*0.03)</f>
        <v>28791.1667702708</v>
      </c>
      <c r="D210" s="17">
        <f>B210/3250</f>
        <v>8.6007966453385514</v>
      </c>
      <c r="E210" s="28">
        <f>(C210-B210)/D210</f>
        <v>97.500000000000142</v>
      </c>
      <c r="F210" s="18"/>
      <c r="G210" s="18"/>
      <c r="H210" s="19">
        <f>D210*50/B210</f>
        <v>1.5384615384615387E-2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28791.1667702708</v>
      </c>
      <c r="C211" s="17">
        <f>B211+(B211*0.03)</f>
        <v>29654.901773378922</v>
      </c>
      <c r="D211" s="17">
        <f>B211/3250</f>
        <v>8.8588205446987072</v>
      </c>
      <c r="E211" s="28">
        <f>(C211-B211)/D211</f>
        <v>97.499999999999815</v>
      </c>
      <c r="F211" s="18"/>
      <c r="G211" s="18"/>
      <c r="H211" s="19">
        <f>D211*50/B211</f>
        <v>1.5384615384615384E-2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29654.901773378922</v>
      </c>
      <c r="C213" s="17">
        <f>B213+(B213*0.03)</f>
        <v>30544.548826580289</v>
      </c>
      <c r="D213" s="17">
        <f>B213/3250</f>
        <v>9.1245851610396684</v>
      </c>
      <c r="E213" s="28">
        <f>(C213-B213)/D213</f>
        <v>97.499999999999858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30544.548826580289</v>
      </c>
      <c r="C214" s="17">
        <f>B214+(B214*0.03)</f>
        <v>31460.885291377697</v>
      </c>
      <c r="D214" s="17">
        <f>B214/3250</f>
        <v>9.398322715870858</v>
      </c>
      <c r="E214" s="28">
        <f>(C214-B214)/D214</f>
        <v>97.499999999999986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31460.885291377697</v>
      </c>
      <c r="C215" s="17">
        <f>B215+(B215*0.03)</f>
        <v>32404.711850119027</v>
      </c>
      <c r="D215" s="17">
        <f>B215/3250</f>
        <v>9.6802723973469842</v>
      </c>
      <c r="E215" s="28">
        <f>(C215-B215)/D215</f>
        <v>97.499999999999886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32404.711850119027</v>
      </c>
      <c r="C216" s="17">
        <f>B216+(B216*0.03)</f>
        <v>33376.853205622596</v>
      </c>
      <c r="D216" s="17">
        <f>B216/3250</f>
        <v>9.9706805692673921</v>
      </c>
      <c r="E216" s="28">
        <f>(C216-B216)/D216</f>
        <v>97.499999999999801</v>
      </c>
      <c r="F216" s="18"/>
      <c r="G216" s="18"/>
      <c r="H216" s="19">
        <f>D216*50/B216</f>
        <v>1.5384615384615384E-2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33376.853205622596</v>
      </c>
      <c r="C218" s="17">
        <f>B218+(B218*0.03)</f>
        <v>34378.158801791273</v>
      </c>
      <c r="D218" s="17">
        <f>B218/3250</f>
        <v>10.269800986345414</v>
      </c>
      <c r="E218" s="28">
        <f>(C218-B218)/D218</f>
        <v>97.499999999999901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34378.158801791273</v>
      </c>
      <c r="C219" s="17">
        <f>B219+(B219*0.03)</f>
        <v>35409.503565845014</v>
      </c>
      <c r="D219" s="17">
        <f>B219/3250</f>
        <v>10.577895015935777</v>
      </c>
      <c r="E219" s="28">
        <f>(C219-B219)/D219</f>
        <v>97.500000000000313</v>
      </c>
      <c r="F219" s="18"/>
      <c r="G219" s="18"/>
      <c r="H219" s="19">
        <f>D219*50/B219</f>
        <v>1.5384615384615384E-2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35409.503565845014</v>
      </c>
      <c r="C220" s="17">
        <f>B220+(B220*0.03)</f>
        <v>36471.788672820367</v>
      </c>
      <c r="D220" s="17">
        <f>B220/3250</f>
        <v>10.89523186641385</v>
      </c>
      <c r="E220" s="28">
        <f>(C220-B220)/D220</f>
        <v>97.500000000000185</v>
      </c>
      <c r="F220" s="18"/>
      <c r="G220" s="18"/>
      <c r="H220" s="19">
        <f>D220*50/B220</f>
        <v>1.5384615384615382E-2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36471.788672820367</v>
      </c>
      <c r="C221" s="17">
        <f>B221+(B221*0.03)</f>
        <v>37565.942333004976</v>
      </c>
      <c r="D221" s="17">
        <f>B221/3250</f>
        <v>11.222088822406267</v>
      </c>
      <c r="E221" s="28">
        <f>(C221-B221)/D221</f>
        <v>97.499999999999829</v>
      </c>
      <c r="F221" s="18"/>
      <c r="G221" s="18"/>
      <c r="H221" s="19">
        <f>D221*50/B221</f>
        <v>1.5384615384615385E-2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37565.942333004976</v>
      </c>
      <c r="C223" s="17">
        <f>B223+(B223*0.03)</f>
        <v>38692.920602995124</v>
      </c>
      <c r="D223" s="17">
        <f>B223/3250</f>
        <v>11.558751487078455</v>
      </c>
      <c r="E223" s="28">
        <f>(C223-B223)/D223</f>
        <v>97.499999999999886</v>
      </c>
      <c r="F223" s="26"/>
      <c r="G223" s="63"/>
      <c r="H223" s="19">
        <f>D223*50/B223</f>
        <v>1.5384615384615385E-2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38692.920602995124</v>
      </c>
      <c r="C224" s="17">
        <f>B224+(B224*0.03)</f>
        <v>39853.708221084977</v>
      </c>
      <c r="D224" s="17">
        <f>B224/3250</f>
        <v>11.905514031690807</v>
      </c>
      <c r="E224" s="28">
        <f>(C224-B224)/D224</f>
        <v>97.499999999999943</v>
      </c>
      <c r="F224" s="26"/>
      <c r="G224" s="63"/>
      <c r="H224" s="19">
        <f>D224*50/B224</f>
        <v>1.5384615384615384E-2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39853.708221084977</v>
      </c>
      <c r="C225" s="17">
        <f>B225+(B225*0.03)</f>
        <v>41049.319467717527</v>
      </c>
      <c r="D225" s="17">
        <f>B225/3250</f>
        <v>12.262679452641532</v>
      </c>
      <c r="E225" s="28">
        <f>(C225-B225)/D225</f>
        <v>97.500000000000085</v>
      </c>
      <c r="F225" s="26"/>
      <c r="G225" s="6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41049.319467717527</v>
      </c>
      <c r="C226" s="17">
        <f>B226+(B226*0.03)</f>
        <v>42280.799051749054</v>
      </c>
      <c r="D226" s="17">
        <f>B226/3250</f>
        <v>12.630559836220778</v>
      </c>
      <c r="E226" s="28">
        <f>(C226-B226)/D226</f>
        <v>97.500000000000114</v>
      </c>
      <c r="F226" s="26"/>
      <c r="G226" s="6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42280.799051749054</v>
      </c>
      <c r="C227" s="17">
        <f>B227+(B227*0.03)</f>
        <v>43549.223023301529</v>
      </c>
      <c r="D227" s="17">
        <f>B227/3250</f>
        <v>13.009476631307402</v>
      </c>
      <c r="E227" s="28">
        <f>(C227-B227)/D227</f>
        <v>97.500000000000213</v>
      </c>
      <c r="F227" s="18"/>
      <c r="G227" s="18"/>
      <c r="H227" s="19">
        <f>D227*50/B227</f>
        <v>1.5384615384615385E-2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8" workbookViewId="0">
      <selection activeCell="B45" sqref="B45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6.36328125" customWidth="1"/>
  </cols>
  <sheetData>
    <row r="1" spans="1:10" ht="16" thickBot="1">
      <c r="A1" s="120"/>
      <c r="B1" s="121"/>
      <c r="C1" s="121"/>
      <c r="D1" s="121"/>
      <c r="E1" s="121"/>
      <c r="F1" s="121"/>
      <c r="G1" s="121"/>
      <c r="H1" s="121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24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24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24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24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24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24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24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24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24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24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24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8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17">
        <f>B35+(B35*0.081)</f>
        <v>10898.810869314138</v>
      </c>
      <c r="D35" s="17">
        <f>B35/2500</f>
        <v>4.0328624863327063</v>
      </c>
      <c r="E35" s="34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24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17">
        <f>B37+(B37*0.10018)</f>
        <v>11579.374318844501</v>
      </c>
      <c r="D37" s="17">
        <f>B37/3250</f>
        <v>3.2384558943066657</v>
      </c>
      <c r="E37" s="34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124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82">
        <f>C44+F44-G44</f>
        <v>13404.525708328139</v>
      </c>
      <c r="C45" s="17">
        <f>B45+(B45*0.03)</f>
        <v>13806.661479577984</v>
      </c>
      <c r="D45" s="17">
        <f>B45/3250</f>
        <v>4.1244694487163507</v>
      </c>
      <c r="E45" s="28">
        <f>(C45-B45)/D45</f>
        <v>97.500000000000142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13806.661479577984</v>
      </c>
      <c r="C46" s="17">
        <f>B46+(B46*0.03)</f>
        <v>14220.861323965324</v>
      </c>
      <c r="D46" s="17">
        <f>B46/3250</f>
        <v>4.2482035321778415</v>
      </c>
      <c r="E46" s="28">
        <f>(C46-B46)/D46</f>
        <v>97.500000000000085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14220.861323965324</v>
      </c>
      <c r="C47" s="17">
        <f>B47+(B47*0.03)</f>
        <v>14647.487163684284</v>
      </c>
      <c r="D47" s="17">
        <f>B47/3250</f>
        <v>4.3756496381431766</v>
      </c>
      <c r="E47" s="28">
        <f>(C47-B47)/D47</f>
        <v>97.499999999999943</v>
      </c>
      <c r="F47" s="26"/>
      <c r="G47" s="33"/>
      <c r="H47" s="19">
        <f>D47*50/B47</f>
        <v>1.5384615384615384E-2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14647.487163684284</v>
      </c>
      <c r="C49" s="17">
        <f>B49+(B49*0.03)</f>
        <v>15086.911778594813</v>
      </c>
      <c r="D49" s="17">
        <f>B49/3250</f>
        <v>4.506919127287472</v>
      </c>
      <c r="E49" s="28">
        <f>(C49-B49)/D49</f>
        <v>97.500000000000171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15086.911778594813</v>
      </c>
      <c r="C50" s="17">
        <f>B50+(B50*0.03)</f>
        <v>15539.519131952657</v>
      </c>
      <c r="D50" s="17">
        <f>B50/3250</f>
        <v>4.642126701106096</v>
      </c>
      <c r="E50" s="28">
        <f>(C50-B50)/D50</f>
        <v>97.499999999999872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15539.519131952657</v>
      </c>
      <c r="C51" s="17">
        <f>B51+(B51*0.03)</f>
        <v>16005.704705911236</v>
      </c>
      <c r="D51" s="17">
        <f>B51/3250</f>
        <v>4.7813905021392786</v>
      </c>
      <c r="E51" s="28">
        <f>(C51-B51)/D51</f>
        <v>97.499999999999858</v>
      </c>
      <c r="F51" s="26"/>
      <c r="G51" s="33"/>
      <c r="H51" s="19">
        <f>D51*50/B51</f>
        <v>1.5384615384615384E-2</v>
      </c>
    </row>
    <row r="52" spans="1:8" s="1" customFormat="1" ht="13" thickBot="1">
      <c r="A52" s="15">
        <f>A51+7</f>
        <v>43156</v>
      </c>
      <c r="B52" s="20">
        <f>C51+F51-G51</f>
        <v>16005.704705911236</v>
      </c>
      <c r="C52" s="17">
        <f>B52+(B52*0.03)</f>
        <v>16485.875847088573</v>
      </c>
      <c r="D52" s="17">
        <f>B52/3250</f>
        <v>4.9248322172034573</v>
      </c>
      <c r="E52" s="28">
        <f>(C52-B52)/D52</f>
        <v>97.500000000000114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16485.875847088573</v>
      </c>
      <c r="C54" s="17">
        <f>B54+(B54*0.03)</f>
        <v>16980.452122501229</v>
      </c>
      <c r="D54" s="17">
        <f>B54/3250</f>
        <v>5.0725771837195612</v>
      </c>
      <c r="E54" s="28">
        <f>(C54-B54)/D54</f>
        <v>97.499999999999631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16980.452122501229</v>
      </c>
      <c r="C55" s="17">
        <f>B55+(B55*0.03)</f>
        <v>17489.865686176265</v>
      </c>
      <c r="D55" s="17">
        <f>B55/3250</f>
        <v>5.224754499231147</v>
      </c>
      <c r="E55" s="28">
        <f>(C55-B55)/D55</f>
        <v>97.499999999999872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17489.865686176265</v>
      </c>
      <c r="C56" s="17">
        <f>B56+(B56*0.03)</f>
        <v>18014.561656761554</v>
      </c>
      <c r="D56" s="17">
        <f>B56/3250</f>
        <v>5.3814971342080815</v>
      </c>
      <c r="E56" s="28">
        <f>(C56-B56)/D56</f>
        <v>97.500000000000313</v>
      </c>
      <c r="F56" s="26"/>
      <c r="G56" s="33"/>
      <c r="H56" s="19">
        <f>D56*50/B56</f>
        <v>1.5384615384615384E-2</v>
      </c>
    </row>
    <row r="57" spans="1:8" s="1" customFormat="1" ht="13" thickBot="1">
      <c r="A57" s="15">
        <f>A56+7</f>
        <v>43184</v>
      </c>
      <c r="B57" s="20">
        <f>C56+F56-G56</f>
        <v>18014.561656761554</v>
      </c>
      <c r="C57" s="17">
        <f>B57+(B57*0.03)</f>
        <v>18554.998506464402</v>
      </c>
      <c r="D57" s="17">
        <f>B57/3250</f>
        <v>5.5429420482343241</v>
      </c>
      <c r="E57" s="28">
        <f>(C57-B57)/D57</f>
        <v>97.50000000000027</v>
      </c>
      <c r="F57" s="26"/>
      <c r="G57" s="33"/>
      <c r="H57" s="19">
        <f>D57*50/B57</f>
        <v>1.5384615384615384E-2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18554.998506464402</v>
      </c>
      <c r="C59" s="17">
        <f>B59+(B59*0.03)</f>
        <v>19111.648461658333</v>
      </c>
      <c r="D59" s="17">
        <f>B59/3250</f>
        <v>5.709230309681355</v>
      </c>
      <c r="E59" s="28">
        <f>(C59-B59)/D59</f>
        <v>97.499999999999716</v>
      </c>
      <c r="F59" s="26"/>
      <c r="G59" s="33"/>
      <c r="H59" s="19">
        <f>D59*50/B59</f>
        <v>1.5384615384615387E-2</v>
      </c>
    </row>
    <row r="60" spans="1:8" s="1" customFormat="1">
      <c r="A60" s="15">
        <f>A59+7</f>
        <v>43198</v>
      </c>
      <c r="B60" s="20">
        <f>C59+F59-G59</f>
        <v>19111.648461658333</v>
      </c>
      <c r="C60" s="17">
        <f>B60+(B60*0.03)</f>
        <v>19684.997915508084</v>
      </c>
      <c r="D60" s="17">
        <f>B60/3250</f>
        <v>5.8805072189717951</v>
      </c>
      <c r="E60" s="28">
        <f>(C60-B60)/D60</f>
        <v>97.500000000000114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19684.997915508084</v>
      </c>
      <c r="C61" s="17">
        <f>B61+(B61*0.03)</f>
        <v>20275.547852973326</v>
      </c>
      <c r="D61" s="17">
        <f>B61/3250</f>
        <v>6.0569224355409492</v>
      </c>
      <c r="E61" s="28">
        <f>(C61-B61)/D61</f>
        <v>97.500000000000028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20275.547852973326</v>
      </c>
      <c r="C62" s="17">
        <f>B62+(B62*0.03)</f>
        <v>20883.814288562528</v>
      </c>
      <c r="D62" s="17">
        <f>B62/3250</f>
        <v>6.2386301086071771</v>
      </c>
      <c r="E62" s="28">
        <f>(C62-B62)/D62</f>
        <v>97.500000000000213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20883.814288562528</v>
      </c>
      <c r="C64" s="17">
        <f>B64+(B64*0.03)</f>
        <v>21510.328717219403</v>
      </c>
      <c r="D64" s="17">
        <f>B64/3250</f>
        <v>6.4257890118653931</v>
      </c>
      <c r="E64" s="28">
        <f>(C64-B64)/D64</f>
        <v>97.499999999999972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21510.328717219403</v>
      </c>
      <c r="C65" s="17">
        <f>B65+(B65*0.03)</f>
        <v>22155.638578735987</v>
      </c>
      <c r="D65" s="17">
        <f>B65/3250</f>
        <v>6.6185626822213548</v>
      </c>
      <c r="E65" s="28">
        <f>(C65-B65)/D65</f>
        <v>97.500000000000227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22155.638578735987</v>
      </c>
      <c r="C66" s="17">
        <f>B66+(B66*0.03)</f>
        <v>22820.307736098068</v>
      </c>
      <c r="D66" s="17">
        <f>B66/3250</f>
        <v>6.8171195626879957</v>
      </c>
      <c r="E66" s="28">
        <f>(C66-B66)/D66</f>
        <v>97.500000000000213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22820.307736098068</v>
      </c>
      <c r="C67" s="17">
        <f>B67+(B67*0.03)</f>
        <v>23504.916968181009</v>
      </c>
      <c r="D67" s="17">
        <f>B67/3250</f>
        <v>7.0216331495686362</v>
      </c>
      <c r="E67" s="28">
        <f>(C67-B67)/D67</f>
        <v>97.499999999999872</v>
      </c>
      <c r="F67" s="26"/>
      <c r="G67" s="33"/>
      <c r="H67" s="19">
        <f>D67*50/B67</f>
        <v>1.5384615384615384E-2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23504.916968181009</v>
      </c>
      <c r="C69" s="17">
        <f>B69+(B69*0.03)</f>
        <v>24210.064477226439</v>
      </c>
      <c r="D69" s="17">
        <f>B69/3250</f>
        <v>7.232282144055695</v>
      </c>
      <c r="E69" s="28">
        <f>(C69-B69)/D69</f>
        <v>97.499999999999915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24210.064477226439</v>
      </c>
      <c r="C70" s="17">
        <f>B70+(B70*0.03)</f>
        <v>24936.366411543233</v>
      </c>
      <c r="D70" s="17">
        <f>B70/3250</f>
        <v>7.4492506083773655</v>
      </c>
      <c r="E70" s="28">
        <f>(C70-B70)/D70</f>
        <v>97.500000000000171</v>
      </c>
      <c r="F70" s="26"/>
      <c r="G70" s="63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24936.366411543233</v>
      </c>
      <c r="C71" s="17">
        <f>B71+(B71*0.03)</f>
        <v>25684.45740388953</v>
      </c>
      <c r="D71" s="17">
        <f>B71/3250</f>
        <v>7.6727281266286873</v>
      </c>
      <c r="E71" s="28">
        <f>(C71-B71)/D71</f>
        <v>97.499999999999972</v>
      </c>
      <c r="F71" s="26"/>
      <c r="G71" s="33"/>
      <c r="H71" s="19">
        <f>D71*50/B71</f>
        <v>1.5384615384615385E-2</v>
      </c>
    </row>
    <row r="72" spans="1:8" s="1" customFormat="1" ht="13" thickBot="1">
      <c r="A72" s="15">
        <f>A71+7</f>
        <v>43268</v>
      </c>
      <c r="B72" s="20">
        <f>C71+F71-G71</f>
        <v>25684.45740388953</v>
      </c>
      <c r="C72" s="17">
        <f>B72+(B72*0.03)</f>
        <v>26454.991126006214</v>
      </c>
      <c r="D72" s="17">
        <f>B72/3250</f>
        <v>7.9029099704275474</v>
      </c>
      <c r="E72" s="28">
        <f>(C72-B72)/D72</f>
        <v>97.499999999999844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26454.991126006214</v>
      </c>
      <c r="C74" s="17">
        <f>B74+(B74*0.03)</f>
        <v>27248.640859786399</v>
      </c>
      <c r="D74" s="17">
        <f>B74/3250</f>
        <v>8.1399972695403733</v>
      </c>
      <c r="E74" s="28">
        <f>(C74-B74)/D74</f>
        <v>97.499999999999801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27248.640859786399</v>
      </c>
      <c r="C75" s="17">
        <f>B75+(B75*0.03)</f>
        <v>28066.10008557999</v>
      </c>
      <c r="D75" s="17">
        <f>B75/3250</f>
        <v>8.3841971876265848</v>
      </c>
      <c r="E75" s="28">
        <f>(C75-B75)/D75</f>
        <v>97.499999999999886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28066.10008557999</v>
      </c>
      <c r="C76" s="17">
        <f>B76+(B76*0.03)</f>
        <v>28908.083088147388</v>
      </c>
      <c r="D76" s="17">
        <f>B76/3250</f>
        <v>8.6357231032553816</v>
      </c>
      <c r="E76" s="28">
        <f>(C76-B76)/D76</f>
        <v>97.499999999999829</v>
      </c>
      <c r="F76" s="26"/>
      <c r="G76" s="33"/>
      <c r="H76" s="19">
        <f>D76*50/B76</f>
        <v>1.5384615384615385E-2</v>
      </c>
    </row>
    <row r="77" spans="1:8" s="1" customFormat="1" ht="13" thickBot="1">
      <c r="A77" s="15">
        <f>A76+7</f>
        <v>43296</v>
      </c>
      <c r="B77" s="20">
        <f>C76+F76-G76</f>
        <v>28908.083088147388</v>
      </c>
      <c r="C77" s="17">
        <f>B77+(B77*0.03)</f>
        <v>29775.32558079181</v>
      </c>
      <c r="D77" s="17">
        <f>B77/3250</f>
        <v>8.8947947963530432</v>
      </c>
      <c r="E77" s="28">
        <f>(C77-B77)/D77</f>
        <v>97.500000000000014</v>
      </c>
      <c r="F77" s="26"/>
      <c r="G77" s="33"/>
      <c r="H77" s="19">
        <f>D77*50/B77</f>
        <v>1.5384615384615385E-2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29775.32558079181</v>
      </c>
      <c r="C79" s="17">
        <f>B79+(B79*0.03)</f>
        <v>30668.585348215565</v>
      </c>
      <c r="D79" s="17">
        <f>B79/3250</f>
        <v>9.1616386402436341</v>
      </c>
      <c r="E79" s="28">
        <f>(C79-B79)/D79</f>
        <v>97.500000000000071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30668.585348215565</v>
      </c>
      <c r="C80" s="17">
        <f>B80+(B80*0.03)</f>
        <v>31588.642908662034</v>
      </c>
      <c r="D80" s="17">
        <f>B80/3250</f>
        <v>9.4364877994509424</v>
      </c>
      <c r="E80" s="28">
        <f>(C80-B80)/D80</f>
        <v>97.500000000000156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31588.642908662034</v>
      </c>
      <c r="C81" s="17">
        <f>B81+(B81*0.03)</f>
        <v>32536.302195921893</v>
      </c>
      <c r="D81" s="17">
        <f>B81/3250</f>
        <v>9.7195824334344714</v>
      </c>
      <c r="E81" s="28">
        <f>(C81-B81)/D81</f>
        <v>97.499999999999844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32536.302195921893</v>
      </c>
      <c r="C82" s="17">
        <f>B82+(B82*0.03)</f>
        <v>33512.391261799552</v>
      </c>
      <c r="D82" s="17">
        <f>B82/3250</f>
        <v>10.011169906437505</v>
      </c>
      <c r="E82" s="28">
        <f>(C82-B82)/D82</f>
        <v>97.500000000000213</v>
      </c>
      <c r="F82" s="26"/>
      <c r="G82" s="33"/>
      <c r="H82" s="19">
        <f>D82*50/B82</f>
        <v>1.5384615384615385E-2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33512.391261799552</v>
      </c>
      <c r="C84" s="17">
        <f>B84+(B84*0.03)</f>
        <v>34517.76299965354</v>
      </c>
      <c r="D84" s="17">
        <f>B84/3250</f>
        <v>10.311505003630632</v>
      </c>
      <c r="E84" s="28">
        <f>(C84-B84)/D84</f>
        <v>97.500000000000099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34517.76299965354</v>
      </c>
      <c r="C85" s="17">
        <f>B85+(B85*0.03)</f>
        <v>35553.295889643145</v>
      </c>
      <c r="D85" s="17">
        <f>B85/3250</f>
        <v>10.62085015373955</v>
      </c>
      <c r="E85" s="28">
        <f>(C85-B85)/D85</f>
        <v>97.499999999999886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35553.295889643145</v>
      </c>
      <c r="C86" s="17">
        <f>B86+(B86*0.03)</f>
        <v>36619.894766332436</v>
      </c>
      <c r="D86" s="17">
        <f>B86/3250</f>
        <v>10.939475658351737</v>
      </c>
      <c r="E86" s="28">
        <f>(C86-B86)/D86</f>
        <v>97.49999999999973</v>
      </c>
      <c r="F86" s="26"/>
      <c r="G86" s="33"/>
      <c r="H86" s="19">
        <f>D86*50/B86</f>
        <v>1.5384615384615385E-2</v>
      </c>
    </row>
    <row r="87" spans="1:8" s="1" customFormat="1" ht="13" thickBot="1">
      <c r="A87" s="15">
        <f>A86+7</f>
        <v>43352</v>
      </c>
      <c r="B87" s="20">
        <f>C86+F86-G86</f>
        <v>36619.894766332436</v>
      </c>
      <c r="C87" s="17">
        <f>B87+(B87*0.03)</f>
        <v>37718.491609322409</v>
      </c>
      <c r="D87" s="17">
        <f>B87/3250</f>
        <v>11.267659928102288</v>
      </c>
      <c r="E87" s="28">
        <f>(C87-B87)/D87</f>
        <v>97.5</v>
      </c>
      <c r="F87" s="26"/>
      <c r="G87" s="33"/>
      <c r="H87" s="19">
        <f>D87*50/B87</f>
        <v>1.5384615384615385E-2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37718.491609322409</v>
      </c>
      <c r="C89" s="17">
        <f>B89+(B89*0.03)</f>
        <v>38850.046357602085</v>
      </c>
      <c r="D89" s="17">
        <f>B89/3250</f>
        <v>11.605689725945357</v>
      </c>
      <c r="E89" s="28">
        <f>(C89-B89)/D89</f>
        <v>97.500000000000284</v>
      </c>
      <c r="F89" s="26"/>
      <c r="G89" s="33"/>
      <c r="H89" s="19">
        <f>D89*50/B89</f>
        <v>1.5384615384615387E-2</v>
      </c>
    </row>
    <row r="90" spans="1:8" s="1" customFormat="1">
      <c r="A90" s="15">
        <f>A89+7</f>
        <v>43366</v>
      </c>
      <c r="B90" s="20">
        <f>C89+F89-G89</f>
        <v>38850.046357602085</v>
      </c>
      <c r="C90" s="17">
        <f>B90+(B90*0.03)</f>
        <v>40015.547748330144</v>
      </c>
      <c r="D90" s="17">
        <f>B90/3250</f>
        <v>11.953860417723718</v>
      </c>
      <c r="E90" s="28">
        <f>(C90-B90)/D90</f>
        <v>97.499999999999716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40015.547748330144</v>
      </c>
      <c r="C91" s="17">
        <f>B91+(B91*0.03)</f>
        <v>41216.014180780046</v>
      </c>
      <c r="D91" s="17">
        <f>B91/3250</f>
        <v>12.312476230255429</v>
      </c>
      <c r="E91" s="28">
        <f>(C91-B91)/D91</f>
        <v>97.499999999999858</v>
      </c>
      <c r="F91" s="26"/>
      <c r="G91" s="33"/>
      <c r="H91" s="19">
        <f>D91*50/B91</f>
        <v>1.5384615384615385E-2</v>
      </c>
    </row>
    <row r="92" spans="1:8" s="1" customFormat="1" ht="13" thickBot="1">
      <c r="A92" s="15">
        <f>A91+7</f>
        <v>43380</v>
      </c>
      <c r="B92" s="20">
        <f>C91+F91-G91</f>
        <v>41216.014180780046</v>
      </c>
      <c r="C92" s="17">
        <f>B92+(B92*0.03)</f>
        <v>42452.494606203451</v>
      </c>
      <c r="D92" s="17">
        <f>B92/3250</f>
        <v>12.681850517163092</v>
      </c>
      <c r="E92" s="28">
        <f>(C92-B92)/D92</f>
        <v>97.500000000000213</v>
      </c>
      <c r="F92" s="26"/>
      <c r="G92" s="33"/>
      <c r="H92" s="19">
        <f>D92*50/B92</f>
        <v>1.5384615384615384E-2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42452.494606203451</v>
      </c>
      <c r="C94" s="17">
        <f>B94+(B94*0.03)</f>
        <v>43726.069444389555</v>
      </c>
      <c r="D94" s="17">
        <f>B94/3250</f>
        <v>13.062306032677984</v>
      </c>
      <c r="E94" s="28">
        <f>(C94-B94)/D94</f>
        <v>97.500000000000114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43726.069444389555</v>
      </c>
      <c r="C95" s="17">
        <f>B95+(B95*0.03)</f>
        <v>45037.851527721243</v>
      </c>
      <c r="D95" s="17">
        <f>B95/3250</f>
        <v>13.454175213658324</v>
      </c>
      <c r="E95" s="28">
        <f>(C95-B95)/D95</f>
        <v>97.500000000000057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45037.851527721243</v>
      </c>
      <c r="C96" s="17">
        <f>B96+(B96*0.03)</f>
        <v>46388.987073552882</v>
      </c>
      <c r="D96" s="17">
        <f>B96/3250</f>
        <v>13.857800470068074</v>
      </c>
      <c r="E96" s="28">
        <f>(C96-B96)/D96</f>
        <v>97.500000000000156</v>
      </c>
      <c r="F96" s="26"/>
      <c r="G96" s="33"/>
      <c r="H96" s="19">
        <f>D96*50/B96</f>
        <v>1.5384615384615385E-2</v>
      </c>
    </row>
    <row r="97" spans="1:8" s="1" customFormat="1" ht="13" thickBot="1">
      <c r="A97" s="15">
        <f>A96+7</f>
        <v>43408</v>
      </c>
      <c r="B97" s="20">
        <f>C96+F96-G96</f>
        <v>46388.987073552882</v>
      </c>
      <c r="C97" s="17">
        <f>B97+(B97*0.03)</f>
        <v>47780.656685759466</v>
      </c>
      <c r="D97" s="17">
        <f>B97/3250</f>
        <v>14.273534484170117</v>
      </c>
      <c r="E97" s="28">
        <f>(C97-B97)/D97</f>
        <v>97.499999999999844</v>
      </c>
      <c r="F97" s="26"/>
      <c r="G97" s="33"/>
      <c r="H97" s="19">
        <f>D97*50/B97</f>
        <v>1.5384615384615385E-2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47780.656685759466</v>
      </c>
      <c r="C99" s="17">
        <f>B99+(B99*0.03)</f>
        <v>49214.07638633225</v>
      </c>
      <c r="D99" s="17">
        <f>B99/3250</f>
        <v>14.701740518695221</v>
      </c>
      <c r="E99" s="28">
        <f>(C99-B99)/D99</f>
        <v>97.499999999999986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49214.07638633225</v>
      </c>
      <c r="C100" s="17">
        <f>B100+(B100*0.03)</f>
        <v>50690.498677922216</v>
      </c>
      <c r="D100" s="17">
        <f>B100/3250</f>
        <v>15.142792734256076</v>
      </c>
      <c r="E100" s="28">
        <f>(C100-B100)/D100</f>
        <v>97.499999999999929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50690.498677922216</v>
      </c>
      <c r="C101" s="17">
        <f>B101+(B101*0.03)</f>
        <v>52211.213638259884</v>
      </c>
      <c r="D101" s="17">
        <f>B101/3250</f>
        <v>15.597076516283758</v>
      </c>
      <c r="E101" s="28">
        <f>(C101-B101)/D101</f>
        <v>97.500000000000057</v>
      </c>
      <c r="F101" s="26"/>
      <c r="G101" s="33"/>
      <c r="H101" s="19">
        <f>D101*50/B101</f>
        <v>1.5384615384615384E-2</v>
      </c>
    </row>
    <row r="102" spans="1:8" s="1" customFormat="1" ht="13" thickBot="1">
      <c r="A102" s="15">
        <f>A101+7</f>
        <v>43436</v>
      </c>
      <c r="B102" s="20">
        <f>C101+F101-G101</f>
        <v>52211.213638259884</v>
      </c>
      <c r="C102" s="17">
        <f>B102+(B102*0.03)</f>
        <v>53777.550047407683</v>
      </c>
      <c r="D102" s="17">
        <f>B102/3250</f>
        <v>16.06498881177227</v>
      </c>
      <c r="E102" s="28">
        <f>(C102-B102)/D102</f>
        <v>97.500000000000213</v>
      </c>
      <c r="F102" s="26"/>
      <c r="G102" s="33"/>
      <c r="H102" s="19">
        <f>D102*50/B102</f>
        <v>1.5384615384615384E-2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53777.550047407683</v>
      </c>
      <c r="C104" s="17">
        <f>B104+(B104*0.03)</f>
        <v>55390.87654882991</v>
      </c>
      <c r="D104" s="17">
        <f>B104/3250</f>
        <v>16.54693847612544</v>
      </c>
      <c r="E104" s="28">
        <f>(C104-B104)/D104</f>
        <v>97.499999999999787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55390.87654882991</v>
      </c>
      <c r="C105" s="17">
        <f>B105+(B105*0.03)</f>
        <v>57052.602845294809</v>
      </c>
      <c r="D105" s="17">
        <f>B105/3250</f>
        <v>17.043346630409204</v>
      </c>
      <c r="E105" s="28">
        <f>(C105-B105)/D105</f>
        <v>97.500000000000043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57052.602845294809</v>
      </c>
      <c r="C106" s="17">
        <f>B106+(B106*0.03)</f>
        <v>58764.180930653652</v>
      </c>
      <c r="D106" s="17">
        <f>B106/3250</f>
        <v>17.55464702932148</v>
      </c>
      <c r="E106" s="28">
        <f>(C106-B106)/D106</f>
        <v>97.499999999999986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58764.180930653652</v>
      </c>
      <c r="C107" s="17">
        <f>B107+(B107*0.03)</f>
        <v>60527.106358573263</v>
      </c>
      <c r="D107" s="17">
        <f>B107/3250</f>
        <v>18.081286440201122</v>
      </c>
      <c r="E107" s="28">
        <f>(C107-B107)/D107</f>
        <v>97.500000000000043</v>
      </c>
      <c r="F107" s="26"/>
      <c r="G107" s="33"/>
      <c r="H107" s="19">
        <f>D107*50/B107</f>
        <v>1.5384615384615384E-2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60527.106358573263</v>
      </c>
      <c r="C109" s="17">
        <f>B109+(B109*0.03)</f>
        <v>62342.919549330458</v>
      </c>
      <c r="D109" s="17">
        <f>B109/3250</f>
        <v>18.623725033407158</v>
      </c>
      <c r="E109" s="28">
        <f>(C109-B109)/D109</f>
        <v>97.499999999999844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62342.919549330458</v>
      </c>
      <c r="C110" s="17">
        <f>B110+(B110*0.03)</f>
        <v>64213.207135810371</v>
      </c>
      <c r="D110" s="17">
        <f>B110/3250</f>
        <v>19.182436784409372</v>
      </c>
      <c r="E110" s="28">
        <f>(C110-B110)/D110</f>
        <v>97.499999999999986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64213.207135810371</v>
      </c>
      <c r="C111" s="17">
        <f>B111+(B111*0.03)</f>
        <v>66139.603349884681</v>
      </c>
      <c r="D111" s="17">
        <f>B111/3250</f>
        <v>19.757909887941654</v>
      </c>
      <c r="E111" s="28">
        <f>(C111-B111)/D111</f>
        <v>97.499999999999915</v>
      </c>
      <c r="F111" s="26"/>
      <c r="G111" s="33"/>
      <c r="H111" s="19">
        <f>D111*50/B111</f>
        <v>1.5384615384615387E-2</v>
      </c>
    </row>
    <row r="112" spans="1:8" ht="13" thickBot="1">
      <c r="A112" s="15">
        <f>A111+7</f>
        <v>43492</v>
      </c>
      <c r="B112" s="20">
        <f>C111+F111-G111</f>
        <v>66139.603349884681</v>
      </c>
      <c r="C112" s="17">
        <f>B112+(B112*0.03)</f>
        <v>68123.791450381221</v>
      </c>
      <c r="D112" s="17">
        <f>B112/3250</f>
        <v>20.350647184579902</v>
      </c>
      <c r="E112" s="28">
        <f>(C112-B112)/D112</f>
        <v>97.499999999999972</v>
      </c>
      <c r="F112" s="26"/>
      <c r="G112" s="33"/>
      <c r="H112" s="19">
        <f>D112*50/B112</f>
        <v>1.5384615384615385E-2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68123.791450381221</v>
      </c>
      <c r="C114" s="17">
        <f>B114+(B114*0.03)</f>
        <v>70167.505193892663</v>
      </c>
      <c r="D114" s="17">
        <f>B114/3250</f>
        <v>20.961166600117298</v>
      </c>
      <c r="E114" s="28">
        <f>(C114-B114)/D114</f>
        <v>97.500000000000256</v>
      </c>
      <c r="F114" s="26"/>
      <c r="G114" s="33"/>
      <c r="H114" s="19">
        <f>D114*50/B114</f>
        <v>1.5384615384615385E-2</v>
      </c>
    </row>
    <row r="115" spans="1:8">
      <c r="A115" s="15">
        <f>A114+7</f>
        <v>43506</v>
      </c>
      <c r="B115" s="20">
        <f>C114+F114-G114</f>
        <v>70167.505193892663</v>
      </c>
      <c r="C115" s="17">
        <f>B115+(B115*0.03)</f>
        <v>72272.530349709443</v>
      </c>
      <c r="D115" s="17">
        <f>B115/3250</f>
        <v>21.590001598120818</v>
      </c>
      <c r="E115" s="28">
        <f>(C115-B115)/D115</f>
        <v>97.500000000000014</v>
      </c>
      <c r="F115" s="26"/>
      <c r="G115" s="33"/>
      <c r="H115" s="19">
        <f>D115*50/B115</f>
        <v>1.5384615384615382E-2</v>
      </c>
    </row>
    <row r="116" spans="1:8">
      <c r="A116" s="15">
        <f>A115+7</f>
        <v>43513</v>
      </c>
      <c r="B116" s="20">
        <f>C115+F115-G115</f>
        <v>72272.530349709443</v>
      </c>
      <c r="C116" s="17">
        <f>B116+(B116*0.03)</f>
        <v>74440.706260200721</v>
      </c>
      <c r="D116" s="17">
        <f>B116/3250</f>
        <v>22.237701646064444</v>
      </c>
      <c r="E116" s="28">
        <f>(C116-B116)/D116</f>
        <v>97.499999999999758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74440.706260200721</v>
      </c>
      <c r="C117" s="17">
        <f>B117+(B117*0.03)</f>
        <v>76673.92744800674</v>
      </c>
      <c r="D117" s="17">
        <f>B117/3250</f>
        <v>22.904832695446377</v>
      </c>
      <c r="E117" s="28">
        <f>(C117-B117)/D117</f>
        <v>97.499999999999872</v>
      </c>
      <c r="F117" s="26"/>
      <c r="G117" s="33"/>
      <c r="H117" s="19">
        <f>D117*50/B117</f>
        <v>1.5384615384615384E-2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76673.92744800674</v>
      </c>
      <c r="C119" s="17">
        <f>B119+(B119*0.03)</f>
        <v>78974.145271446949</v>
      </c>
      <c r="D119" s="17">
        <f>B119/3250</f>
        <v>23.591977676309767</v>
      </c>
      <c r="E119" s="28">
        <f>(C119-B119)/D119</f>
        <v>97.500000000000284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78974.145271446949</v>
      </c>
      <c r="C120" s="17">
        <f>B120+(B120*0.03)</f>
        <v>81343.36962959035</v>
      </c>
      <c r="D120" s="17">
        <f>B120/3250</f>
        <v>24.299737006599059</v>
      </c>
      <c r="E120" s="28">
        <f>(C120-B120)/D120</f>
        <v>97.499999999999716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81343.36962959035</v>
      </c>
      <c r="C121" s="17">
        <f>B121+(B121*0.03)</f>
        <v>83783.670718478053</v>
      </c>
      <c r="D121" s="17">
        <f>B121/3250</f>
        <v>25.028729116797031</v>
      </c>
      <c r="E121" s="28">
        <f>(C121-B121)/D121</f>
        <v>97.499999999999716</v>
      </c>
      <c r="F121" s="26"/>
      <c r="G121" s="33"/>
      <c r="H121" s="19">
        <f>D121*50/B121</f>
        <v>1.5384615384615384E-2</v>
      </c>
    </row>
    <row r="122" spans="1:8" ht="13" thickBot="1">
      <c r="A122" s="15">
        <f>A121+7</f>
        <v>43548</v>
      </c>
      <c r="B122" s="20">
        <f>C121+F121-G121</f>
        <v>83783.670718478053</v>
      </c>
      <c r="C122" s="17">
        <f>B122+(B122*0.03)</f>
        <v>86297.180840032393</v>
      </c>
      <c r="D122" s="17">
        <f>B122/3250</f>
        <v>25.779590990300939</v>
      </c>
      <c r="E122" s="28">
        <f>(C122-B122)/D122</f>
        <v>97.499999999999943</v>
      </c>
      <c r="F122" s="26"/>
      <c r="G122" s="33"/>
      <c r="H122" s="19">
        <f>D122*50/B122</f>
        <v>1.5384615384615385E-2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86297.180840032393</v>
      </c>
      <c r="C124" s="17">
        <f>B124+(B124*0.03)</f>
        <v>88886.096265233369</v>
      </c>
      <c r="D124" s="17">
        <f>B124/3250</f>
        <v>26.552978720009968</v>
      </c>
      <c r="E124" s="28">
        <f>(C124-B124)/D124</f>
        <v>97.500000000000142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88886.096265233369</v>
      </c>
      <c r="C125" s="17">
        <f>B125+(B125*0.03)</f>
        <v>91552.679153190373</v>
      </c>
      <c r="D125" s="17">
        <f>B125/3250</f>
        <v>27.349568081610268</v>
      </c>
      <c r="E125" s="28">
        <f>(C125-B125)/D125</f>
        <v>97.500000000000085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91552.679153190373</v>
      </c>
      <c r="C126" s="17">
        <f>B126+(B126*0.03)</f>
        <v>94299.259527786082</v>
      </c>
      <c r="D126" s="17">
        <f>B126/3250</f>
        <v>28.170055124058575</v>
      </c>
      <c r="E126" s="28">
        <f>(C126-B126)/D126</f>
        <v>97.499999999999929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94299.259527786082</v>
      </c>
      <c r="C127" s="17">
        <f>B127+(B127*0.03)</f>
        <v>97128.237313619669</v>
      </c>
      <c r="D127" s="17">
        <f>B127/3250</f>
        <v>29.015156777780334</v>
      </c>
      <c r="E127" s="28">
        <f>(C127-B127)/D127</f>
        <v>97.500000000000171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97128.237313619669</v>
      </c>
      <c r="C129" s="17">
        <f>B129+(B129*0.03)</f>
        <v>100042.08443302826</v>
      </c>
      <c r="D129" s="17">
        <f>B129/3250</f>
        <v>29.885611481113745</v>
      </c>
      <c r="E129" s="28">
        <f>(C129-B129)/D129</f>
        <v>97.499999999999886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100042.08443302826</v>
      </c>
      <c r="C130" s="17">
        <f>B130+(B130*0.03)</f>
        <v>103043.3469660191</v>
      </c>
      <c r="D130" s="17">
        <f>B130/3250</f>
        <v>30.782179825547157</v>
      </c>
      <c r="E130" s="28">
        <f>(C130-B130)/D130</f>
        <v>97.5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103043.3469660191</v>
      </c>
      <c r="C131" s="17">
        <f>B131+(B131*0.03)</f>
        <v>106134.64737499968</v>
      </c>
      <c r="D131" s="17">
        <f>B131/3250</f>
        <v>31.705645220313571</v>
      </c>
      <c r="E131" s="28">
        <f>(C131-B131)/D131</f>
        <v>97.500000000000099</v>
      </c>
      <c r="F131" s="26"/>
      <c r="G131" s="33"/>
      <c r="H131" s="19">
        <f>D131*50/B131</f>
        <v>1.5384615384615385E-2</v>
      </c>
    </row>
    <row r="132" spans="1:8" ht="13" thickBot="1">
      <c r="A132" s="15">
        <f>A131+7</f>
        <v>43604</v>
      </c>
      <c r="B132" s="20">
        <f>C131+F131-G131</f>
        <v>106134.64737499968</v>
      </c>
      <c r="C132" s="17">
        <f>B132+(B132*0.03)</f>
        <v>109318.68679624968</v>
      </c>
      <c r="D132" s="17">
        <f>B132/3250</f>
        <v>32.656814576922976</v>
      </c>
      <c r="E132" s="28">
        <f>(C132-B132)/D132</f>
        <v>97.500000000000171</v>
      </c>
      <c r="F132" s="26"/>
      <c r="G132" s="33"/>
      <c r="H132" s="19">
        <f>D132*50/B132</f>
        <v>1.5384615384615384E-2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109318.68679624968</v>
      </c>
      <c r="C134" s="17">
        <f>B134+(B134*0.03)</f>
        <v>112598.24740013716</v>
      </c>
      <c r="D134" s="17">
        <f>B134/3250</f>
        <v>33.636519014230672</v>
      </c>
      <c r="E134" s="28">
        <f>(C134-B134)/D134</f>
        <v>97.499999999999773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112598.24740013716</v>
      </c>
      <c r="C135" s="17">
        <f>B135+(B135*0.03)</f>
        <v>115976.19482214127</v>
      </c>
      <c r="D135" s="17">
        <f>B135/3250</f>
        <v>34.645614584657586</v>
      </c>
      <c r="E135" s="28">
        <f>(C135-B135)/D135</f>
        <v>97.500000000000028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115976.19482214127</v>
      </c>
      <c r="C136" s="17">
        <f>B136+(B136*0.03)</f>
        <v>119455.48066680551</v>
      </c>
      <c r="D136" s="17">
        <f>B136/3250</f>
        <v>35.684983022197315</v>
      </c>
      <c r="E136" s="28">
        <f>(C136-B136)/D136</f>
        <v>97.499999999999901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119455.48066680551</v>
      </c>
      <c r="C137" s="17">
        <f>B137+(B137*0.03)</f>
        <v>123039.14508680967</v>
      </c>
      <c r="D137" s="17">
        <f>B137/3250</f>
        <v>36.755532512863233</v>
      </c>
      <c r="E137" s="28">
        <f>(C137-B137)/D137</f>
        <v>97.499999999999929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123039.14508680967</v>
      </c>
      <c r="C138" s="17">
        <f>B138+(B138*0.03)</f>
        <v>126730.31943941396</v>
      </c>
      <c r="D138" s="17">
        <f>B138/3250</f>
        <v>37.85819848824913</v>
      </c>
      <c r="E138" s="28">
        <f>(C138-B138)/D138</f>
        <v>97.499999999999858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B4" sqref="A1:J7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22" t="s">
        <v>49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4">
        <f>(D4-C4)/E4</f>
        <v>97.5</v>
      </c>
      <c r="G4" s="26"/>
      <c r="H4" s="18"/>
      <c r="I4" s="19">
        <f>E4*50/C4</f>
        <v>1.5384615384615385E-2</v>
      </c>
      <c r="J4" s="87">
        <f>(D4-C4)/C4</f>
        <v>0.03</v>
      </c>
    </row>
    <row r="5" spans="1:10">
      <c r="A5" s="105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4">
        <f>(D5-C5)/E5</f>
        <v>97.500000000000284</v>
      </c>
      <c r="G5" s="18"/>
      <c r="H5" s="18"/>
      <c r="I5" s="19">
        <f>E5*50/C5</f>
        <v>1.5384615384615385E-2</v>
      </c>
      <c r="J5" s="87">
        <f>(D5-$C4)/$C4</f>
        <v>6.0900000000000093E-2</v>
      </c>
    </row>
    <row r="6" spans="1:10">
      <c r="A6" s="105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4">
        <f>(D6-C6)/E6</f>
        <v>97.499999999999986</v>
      </c>
      <c r="G6" s="18"/>
      <c r="H6" s="18"/>
      <c r="I6" s="19">
        <f>E6*50/C6</f>
        <v>1.5384615384615384E-2</v>
      </c>
      <c r="J6" s="87">
        <f>(D6-$C4)/$C4</f>
        <v>9.2727000000000087E-2</v>
      </c>
    </row>
    <row r="7" spans="1:10" ht="13" thickBot="1">
      <c r="A7" s="106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4">
        <f>(D7-C7)/E7</f>
        <v>97.499999999999844</v>
      </c>
      <c r="G7" s="26"/>
      <c r="H7" s="18"/>
      <c r="I7" s="19">
        <f>E7*50/C7</f>
        <v>1.5384615384615384E-2</v>
      </c>
      <c r="J7" s="87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104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7">
        <f>(D9-$C4)/$C4</f>
        <v>0.15927407429999993</v>
      </c>
    </row>
    <row r="10" spans="1:10" s="1" customFormat="1">
      <c r="A10" s="105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7">
        <f>(D10-$C4)/$C4</f>
        <v>0.19405229652899994</v>
      </c>
    </row>
    <row r="11" spans="1:10" s="1" customFormat="1">
      <c r="A11" s="105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7">
        <f>(D11-$C4)/$C4</f>
        <v>0.22987386542487001</v>
      </c>
    </row>
    <row r="12" spans="1:10" s="1" customFormat="1" ht="13" thickBot="1">
      <c r="A12" s="106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7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104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7">
        <f>(D14-$C4)/$C4</f>
        <v>0.30477318382924456</v>
      </c>
    </row>
    <row r="15" spans="1:10" s="1" customFormat="1">
      <c r="A15" s="105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7">
        <f>(D15-$C4)/$C4</f>
        <v>0.34391637934412189</v>
      </c>
    </row>
    <row r="16" spans="1:10" s="1" customFormat="1">
      <c r="A16" s="105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7">
        <f>(D16-$C4)/$C4</f>
        <v>0.38423387072444554</v>
      </c>
    </row>
    <row r="17" spans="1:10" s="1" customFormat="1" ht="13" thickBot="1">
      <c r="A17" s="106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7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104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7">
        <f>(D19-$C4)/$C4</f>
        <v>0.46853371345156414</v>
      </c>
    </row>
    <row r="20" spans="1:10" s="1" customFormat="1">
      <c r="A20" s="105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7">
        <f>(D20-$C4)/$C4</f>
        <v>0.51258972485511112</v>
      </c>
    </row>
    <row r="21" spans="1:10" s="1" customFormat="1">
      <c r="A21" s="105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7">
        <f>(D21-$C4)/$C4</f>
        <v>0.55796741660076443</v>
      </c>
    </row>
    <row r="22" spans="1:10" s="1" customFormat="1" ht="13" thickBot="1">
      <c r="A22" s="106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7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104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7">
        <f>(D24-$C4)/$C4</f>
        <v>0.6528476322717508</v>
      </c>
    </row>
    <row r="25" spans="1:10" s="1" customFormat="1">
      <c r="A25" s="105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7">
        <f>(D25-$C4)/$C4</f>
        <v>0.70243306123990323</v>
      </c>
    </row>
    <row r="26" spans="1:10" s="1" customFormat="1">
      <c r="A26" s="105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7">
        <f>(D26-$C4)/$C4</f>
        <v>0.75350605307710039</v>
      </c>
    </row>
    <row r="27" spans="1:10" s="1" customFormat="1" ht="13" thickBot="1">
      <c r="A27" s="106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7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104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7">
        <f>(D29-$C4)/$C4</f>
        <v>0.86029457170949608</v>
      </c>
    </row>
    <row r="30" spans="1:10" s="1" customFormat="1">
      <c r="A30" s="105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7">
        <f>(D30-$C4)/$C4</f>
        <v>0.91610340886078101</v>
      </c>
    </row>
    <row r="31" spans="1:10" s="1" customFormat="1">
      <c r="A31" s="105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7">
        <f>(D31-$C4)/$C4</f>
        <v>0.97358651112660433</v>
      </c>
    </row>
    <row r="32" spans="1:10" s="1" customFormat="1" ht="13" thickBot="1">
      <c r="A32" s="106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7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104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7">
        <f>(D34-$C4)/$C4</f>
        <v>1.0937779296542145</v>
      </c>
    </row>
    <row r="35" spans="1:10" s="1" customFormat="1">
      <c r="A35" s="105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7">
        <f>(D35-$C4)/$C4</f>
        <v>1.1565912675438408</v>
      </c>
    </row>
    <row r="36" spans="1:10" s="1" customFormat="1">
      <c r="A36" s="105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7">
        <f>(D36-$C4)/$C4</f>
        <v>1.221289005570156</v>
      </c>
    </row>
    <row r="37" spans="1:10" s="1" customFormat="1" ht="13" thickBot="1">
      <c r="A37" s="106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7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104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7">
        <f>(D39-$C4)/$C4</f>
        <v>1.3565655060093782</v>
      </c>
    </row>
    <row r="40" spans="1:10" s="1" customFormat="1">
      <c r="A40" s="105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7">
        <f>(D40-$C4)/$C4</f>
        <v>1.4272624711896598</v>
      </c>
    </row>
    <row r="41" spans="1:10" s="1" customFormat="1">
      <c r="A41" s="105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7">
        <f>(D41-$C4)/$C4</f>
        <v>1.5000803453253493</v>
      </c>
    </row>
    <row r="42" spans="1:10" s="1" customFormat="1" ht="13" thickBot="1">
      <c r="A42" s="106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7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104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7">
        <f>(D44-$C4)/$C4</f>
        <v>1.6523352383556635</v>
      </c>
    </row>
    <row r="45" spans="1:10" s="1" customFormat="1">
      <c r="A45" s="105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7">
        <f>(D45-$C4)/$C4</f>
        <v>1.7319052955063334</v>
      </c>
    </row>
    <row r="46" spans="1:10" s="1" customFormat="1">
      <c r="A46" s="105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7">
        <f>(D46-$C4)/$C4</f>
        <v>1.8138624543715236</v>
      </c>
    </row>
    <row r="47" spans="1:10" s="1" customFormat="1" ht="13" thickBot="1">
      <c r="A47" s="106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7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104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7">
        <f>(D49-$C4)/$C4</f>
        <v>1.9852266778427492</v>
      </c>
    </row>
    <row r="50" spans="1:10" s="1" customFormat="1">
      <c r="A50" s="105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7">
        <f>(D50-$C4)/$C4</f>
        <v>2.0747834781780314</v>
      </c>
    </row>
    <row r="51" spans="1:10" s="1" customFormat="1">
      <c r="A51" s="105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7">
        <f>(D51-$C4)/$C4</f>
        <v>2.1670269825233728</v>
      </c>
    </row>
    <row r="52" spans="1:10" s="1" customFormat="1" ht="13" thickBot="1">
      <c r="A52" s="106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7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104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7">
        <f>(D54-$C4)/$C4</f>
        <v>2.3598989257590461</v>
      </c>
    </row>
    <row r="55" spans="1:10" s="1" customFormat="1">
      <c r="A55" s="105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7">
        <f>(D55-$C4)/$C4</f>
        <v>2.4606958935318177</v>
      </c>
    </row>
    <row r="56" spans="1:10" s="1" customFormat="1">
      <c r="A56" s="105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7">
        <f>(D56-$C4)/$C4</f>
        <v>2.564516770337772</v>
      </c>
    </row>
    <row r="57" spans="1:10" s="1" customFormat="1" ht="13" thickBot="1">
      <c r="A57" s="106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7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104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7">
        <f>(D59-$C4)/$C4</f>
        <v>2.7815958416513422</v>
      </c>
    </row>
    <row r="60" spans="1:10" s="1" customFormat="1">
      <c r="A60" s="105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7">
        <f>(D60-$C4)/$C4</f>
        <v>2.8950437169008825</v>
      </c>
    </row>
    <row r="61" spans="1:10" s="1" customFormat="1">
      <c r="A61" s="105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7">
        <f>(D61-$C4)/$C4</f>
        <v>3.0118950284079089</v>
      </c>
    </row>
    <row r="62" spans="1:10" s="1" customFormat="1" ht="13" thickBot="1">
      <c r="A62" s="106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7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104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7">
        <f>(D64-$C4)/$C4</f>
        <v>3.2562194356379504</v>
      </c>
    </row>
    <row r="65" spans="1:10" s="1" customFormat="1">
      <c r="A65" s="105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7">
        <f>(D65-$C4)/$C4</f>
        <v>3.3839060187070888</v>
      </c>
    </row>
    <row r="66" spans="1:10" s="1" customFormat="1">
      <c r="A66" s="105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7">
        <f>(D66-$C4)/$C4</f>
        <v>3.5154231992683016</v>
      </c>
    </row>
    <row r="67" spans="1:10" s="1" customFormat="1" ht="13" thickBot="1">
      <c r="A67" s="106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7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104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7">
        <f>(D69-$C4)/$C4</f>
        <v>3.7904124721037413</v>
      </c>
    </row>
    <row r="70" spans="1:10" s="1" customFormat="1">
      <c r="A70" s="105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7">
        <f>(D70-$C4)/$C4</f>
        <v>3.9341248462668537</v>
      </c>
    </row>
    <row r="71" spans="1:10" s="1" customFormat="1">
      <c r="A71" s="105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7">
        <f>(D71-$C4)/$C4</f>
        <v>4.0821485916548594</v>
      </c>
    </row>
    <row r="72" spans="1:10" s="1" customFormat="1" ht="13" thickBot="1">
      <c r="A72" s="106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7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104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7">
        <f>(D74-$C4)/$C4</f>
        <v>4.3916514408866396</v>
      </c>
    </row>
    <row r="75" spans="1:10" s="1" customFormat="1">
      <c r="A75" s="105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7">
        <f>(D75-$C4)/$C4</f>
        <v>4.5534009841132397</v>
      </c>
    </row>
    <row r="76" spans="1:10" s="1" customFormat="1">
      <c r="A76" s="105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7">
        <f>(D76-$C4)/$C4</f>
        <v>4.7200030136366369</v>
      </c>
    </row>
    <row r="77" spans="1:10" s="1" customFormat="1" ht="13" thickBot="1">
      <c r="A77" s="106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7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104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7">
        <f>(D79-$C4)/$C4</f>
        <v>5.0683511971671074</v>
      </c>
    </row>
    <row r="80" spans="1:10" s="1" customFormat="1">
      <c r="A80" s="105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7">
        <f>(D80-$C4)/$C4</f>
        <v>5.2504017330821204</v>
      </c>
    </row>
    <row r="81" spans="1:10" s="1" customFormat="1">
      <c r="A81" s="105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7">
        <f>(D81-$C4)/$C4</f>
        <v>5.4379137850745849</v>
      </c>
    </row>
    <row r="82" spans="1:10" s="1" customFormat="1" ht="13" thickBot="1">
      <c r="A82" s="106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7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104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7">
        <f>(D84-$C4)/$C4</f>
        <v>5.8299827345856263</v>
      </c>
    </row>
    <row r="85" spans="1:10" s="1" customFormat="1">
      <c r="A85" s="105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7">
        <f>(D85-$C4)/$C4</f>
        <v>6.0348822166231955</v>
      </c>
    </row>
    <row r="86" spans="1:10" s="1" customFormat="1">
      <c r="A86" s="105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7">
        <f>(D86-$C4)/$C4</f>
        <v>6.2459286831218916</v>
      </c>
    </row>
    <row r="87" spans="1:10" s="1" customFormat="1" ht="13" thickBot="1">
      <c r="A87" s="106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7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104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7">
        <f>(D89-$C4)/$C4</f>
        <v>6.687205739924015</v>
      </c>
    </row>
    <row r="90" spans="1:10" s="1" customFormat="1">
      <c r="A90" s="105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7">
        <f>(D90-$C4)/$C4</f>
        <v>6.9178219121217355</v>
      </c>
    </row>
    <row r="91" spans="1:10" s="1" customFormat="1">
      <c r="A91" s="105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7">
        <f>(D91-$C4)/$C4</f>
        <v>7.155356569485388</v>
      </c>
    </row>
    <row r="92" spans="1:10" s="1" customFormat="1" ht="13" thickBot="1">
      <c r="A92" s="106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7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104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7">
        <f>(D94-$C4)/$C4</f>
        <v>7.6520177845670476</v>
      </c>
    </row>
    <row r="95" spans="1:10" s="1" customFormat="1">
      <c r="A95" s="105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7">
        <f>(D95-$C4)/$C4</f>
        <v>7.9115783181040591</v>
      </c>
    </row>
    <row r="96" spans="1:10" s="1" customFormat="1">
      <c r="A96" s="105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7">
        <f>(D96-$C4)/$C4</f>
        <v>8.1789256676471815</v>
      </c>
    </row>
    <row r="97" spans="1:10" s="1" customFormat="1" ht="13" thickBot="1">
      <c r="A97" s="106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7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104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7">
        <f>(D99-$C4)/$C4</f>
        <v>8.7379222408068937</v>
      </c>
    </row>
    <row r="100" spans="1:10" s="1" customFormat="1">
      <c r="A100" s="105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7">
        <f>(D100-$C4)/$C4</f>
        <v>9.0300599080311024</v>
      </c>
    </row>
    <row r="101" spans="1:10" s="1" customFormat="1">
      <c r="A101" s="105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7">
        <f>(D101-$C4)/$C4</f>
        <v>9.3309617052720348</v>
      </c>
    </row>
    <row r="102" spans="1:10" s="1" customFormat="1" ht="13" thickBot="1">
      <c r="A102" s="106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7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104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7">
        <f>(D104-$C4)/$C4</f>
        <v>9.9601172731231014</v>
      </c>
    </row>
    <row r="105" spans="1:10" s="1" customFormat="1">
      <c r="A105" s="105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7">
        <f>(D105-$C4)/$C4</f>
        <v>10.288920791316796</v>
      </c>
    </row>
    <row r="106" spans="1:10" s="1" customFormat="1">
      <c r="A106" s="105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7">
        <f>(D106-$C4)/$C4</f>
        <v>10.6275884150563</v>
      </c>
    </row>
    <row r="107" spans="1:10" s="1" customFormat="1" ht="13" thickBot="1">
      <c r="A107" s="106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7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104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7">
        <f>(D109-$C4)/$C4</f>
        <v>11.335708549533228</v>
      </c>
    </row>
    <row r="110" spans="1:10">
      <c r="A110" s="105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7">
        <f>(D110-$C4)/$C4</f>
        <v>11.705779806019226</v>
      </c>
    </row>
    <row r="111" spans="1:10">
      <c r="A111" s="105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7">
        <f>(D111-$C4)/$C4</f>
        <v>12.086953200199801</v>
      </c>
    </row>
    <row r="112" spans="1:10" ht="13" thickBot="1">
      <c r="A112" s="106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7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104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7">
        <f>(D114-$C4)/$C4</f>
        <v>12.883948650091968</v>
      </c>
    </row>
    <row r="115" spans="1:10">
      <c r="A115" s="105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7">
        <f>(D115-$C4)/$C4</f>
        <v>13.300467109594727</v>
      </c>
    </row>
    <row r="116" spans="1:10">
      <c r="A116" s="105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7">
        <f>(D116-$C4)/$C4</f>
        <v>13.72948112288257</v>
      </c>
    </row>
    <row r="117" spans="1:10" ht="13" thickBot="1">
      <c r="A117" s="106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7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104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7">
        <f>(D119-$C4)/$C4</f>
        <v>14.626506523266118</v>
      </c>
    </row>
    <row r="120" spans="1:10">
      <c r="A120" s="105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7">
        <f>(D120-$C4)/$C4</f>
        <v>15.095301718964102</v>
      </c>
    </row>
    <row r="121" spans="1:10">
      <c r="A121" s="105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7">
        <f>(D121-$C4)/$C4</f>
        <v>15.578160770533025</v>
      </c>
    </row>
    <row r="122" spans="1:10" ht="13" thickBot="1">
      <c r="A122" s="106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7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104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7">
        <f>(D124-$C4)/$C4</f>
        <v>16.587770761458483</v>
      </c>
    </row>
    <row r="125" spans="1:10">
      <c r="A125" s="105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7">
        <f>(D125-$C4)/$C4</f>
        <v>17.115403884302239</v>
      </c>
    </row>
    <row r="126" spans="1:10">
      <c r="A126" s="105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7">
        <f>(D126-$C4)/$C4</f>
        <v>17.658866000831306</v>
      </c>
    </row>
    <row r="127" spans="1:10" ht="13" thickBot="1">
      <c r="A127" s="106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7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104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7">
        <f>(D129-$C4)/$C4</f>
        <v>18.795190940281934</v>
      </c>
    </row>
    <row r="130" spans="1:10">
      <c r="A130" s="105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7">
        <f>(D130-$C4)/$C4</f>
        <v>19.389046668490391</v>
      </c>
    </row>
    <row r="131" spans="1:10">
      <c r="A131" s="105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7">
        <f>(D131-$C4)/$C4</f>
        <v>20.000718068545101</v>
      </c>
    </row>
    <row r="132" spans="1:10" ht="13" thickBot="1">
      <c r="A132" s="106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7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104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7">
        <f>(D134-$C4)/$C4</f>
        <v>21.279661798919498</v>
      </c>
    </row>
    <row r="135" spans="1:10">
      <c r="A135" s="105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7">
        <f>(D135-$C4)/$C4</f>
        <v>21.948051652887088</v>
      </c>
    </row>
    <row r="136" spans="1:10">
      <c r="A136" s="105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7">
        <f>(D136-$C4)/$C4</f>
        <v>22.636493202473698</v>
      </c>
    </row>
    <row r="137" spans="1:10">
      <c r="A137" s="105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7">
        <f>(D137-$C4)/$C4</f>
        <v>23.345587998547913</v>
      </c>
    </row>
    <row r="138" spans="1:10" ht="14.25" customHeight="1" thickBot="1">
      <c r="A138" s="83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7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D23" sqref="D23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11"/>
      <c r="C1" s="112"/>
      <c r="D1" s="112"/>
      <c r="E1" s="112"/>
      <c r="F1" s="112"/>
      <c r="G1" s="112"/>
      <c r="H1" s="112"/>
      <c r="I1" s="11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4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89"/>
    </row>
    <row r="5" spans="1:16">
      <c r="A5" s="105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9"/>
    </row>
    <row r="6" spans="1:16">
      <c r="A6" s="105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9"/>
    </row>
    <row r="7" spans="1:16" ht="13.5" thickBot="1">
      <c r="A7" s="106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9"/>
      <c r="K7" s="107"/>
      <c r="L7" s="113"/>
      <c r="M7" s="113"/>
      <c r="N7" s="113"/>
      <c r="O7" s="113"/>
      <c r="P7" s="113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4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9"/>
    </row>
    <row r="10" spans="1:16">
      <c r="A10" s="105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9"/>
    </row>
    <row r="11" spans="1:16">
      <c r="A11" s="105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9"/>
    </row>
    <row r="12" spans="1:16" ht="13.5" thickBot="1">
      <c r="A12" s="106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9"/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4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9"/>
    </row>
    <row r="15" spans="1:16">
      <c r="A15" s="105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9"/>
    </row>
    <row r="16" spans="1:16">
      <c r="A16" s="105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9"/>
    </row>
    <row r="17" spans="1:16" ht="13.5" thickBot="1">
      <c r="A17" s="106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9"/>
      <c r="K17" s="109" t="s">
        <v>45</v>
      </c>
      <c r="L17" s="110"/>
      <c r="M17" s="110"/>
      <c r="N17" s="110"/>
      <c r="O17" s="110"/>
      <c r="P17" s="11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4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9"/>
    </row>
    <row r="20" spans="1:16">
      <c r="A20" s="105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9"/>
    </row>
    <row r="21" spans="1:16">
      <c r="A21" s="105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9"/>
    </row>
    <row r="22" spans="1:16" ht="13.5" thickBot="1">
      <c r="A22" s="106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9"/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4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9"/>
    </row>
    <row r="25" spans="1:16">
      <c r="A25" s="105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9"/>
    </row>
    <row r="26" spans="1:16">
      <c r="A26" s="105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9"/>
    </row>
    <row r="27" spans="1:16" ht="13.5" thickBot="1">
      <c r="A27" s="106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92"/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4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9"/>
    </row>
    <row r="30" spans="1:16">
      <c r="A30" s="105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9"/>
    </row>
    <row r="31" spans="1:16">
      <c r="A31" s="105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9"/>
    </row>
    <row r="32" spans="1:16" ht="13.5" thickBot="1">
      <c r="A32" s="106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9"/>
      <c r="K32" s="109" t="s">
        <v>46</v>
      </c>
      <c r="L32" s="110"/>
      <c r="M32" s="110"/>
      <c r="N32" s="110"/>
      <c r="O32" s="110"/>
      <c r="P32" s="11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4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92"/>
    </row>
    <row r="35" spans="1:16">
      <c r="A35" s="105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9"/>
    </row>
    <row r="36" spans="1:16">
      <c r="A36" s="105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9"/>
    </row>
    <row r="37" spans="1:16" ht="13.5" thickBot="1">
      <c r="A37" s="106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9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4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9"/>
    </row>
    <row r="40" spans="1:16">
      <c r="A40" s="105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9"/>
    </row>
    <row r="41" spans="1:16">
      <c r="A41" s="105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9"/>
    </row>
    <row r="42" spans="1:16" ht="13.5" thickBot="1">
      <c r="A42" s="106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9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4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7"/>
    </row>
    <row r="45" spans="1:16">
      <c r="A45" s="105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7"/>
    </row>
    <row r="46" spans="1:16">
      <c r="A46" s="105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7"/>
    </row>
    <row r="47" spans="1:16" ht="13.5" thickBot="1">
      <c r="A47" s="106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7"/>
      <c r="K47" s="109" t="s">
        <v>46</v>
      </c>
      <c r="L47" s="110"/>
      <c r="M47" s="110"/>
      <c r="N47" s="110"/>
      <c r="O47" s="110"/>
      <c r="P47" s="11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4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7"/>
    </row>
    <row r="50" spans="1:16">
      <c r="A50" s="105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7"/>
    </row>
    <row r="51" spans="1:16">
      <c r="A51" s="105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7"/>
    </row>
    <row r="52" spans="1:16" ht="13.5" thickBot="1">
      <c r="A52" s="106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4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7"/>
    </row>
    <row r="55" spans="1:16">
      <c r="A55" s="105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7"/>
    </row>
    <row r="56" spans="1:16">
      <c r="A56" s="105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7"/>
    </row>
    <row r="57" spans="1:16" ht="13.5" thickBot="1">
      <c r="A57" s="106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4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7"/>
    </row>
    <row r="60" spans="1:16">
      <c r="A60" s="105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7"/>
    </row>
    <row r="61" spans="1:16">
      <c r="A61" s="105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7"/>
    </row>
    <row r="62" spans="1:16" ht="13.5" thickBot="1">
      <c r="A62" s="106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7"/>
      <c r="K62" s="109" t="s">
        <v>46</v>
      </c>
      <c r="L62" s="110"/>
      <c r="M62" s="110"/>
      <c r="N62" s="110"/>
      <c r="O62" s="110"/>
      <c r="P62" s="11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4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7"/>
    </row>
    <row r="65" spans="1:16">
      <c r="A65" s="105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7"/>
    </row>
    <row r="66" spans="1:16">
      <c r="A66" s="105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7"/>
    </row>
    <row r="67" spans="1:16" ht="13.5" thickBot="1">
      <c r="A67" s="106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4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7"/>
    </row>
    <row r="70" spans="1:16">
      <c r="A70" s="105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7"/>
    </row>
    <row r="71" spans="1:16">
      <c r="A71" s="105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7"/>
    </row>
    <row r="72" spans="1:16" ht="13.5" thickBot="1">
      <c r="A72" s="106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4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7"/>
    </row>
    <row r="75" spans="1:16">
      <c r="A75" s="105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7"/>
    </row>
    <row r="76" spans="1:16">
      <c r="A76" s="105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7"/>
    </row>
    <row r="77" spans="1:16" ht="13.5" thickBot="1">
      <c r="A77" s="106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7"/>
      <c r="K77" s="109" t="s">
        <v>46</v>
      </c>
      <c r="L77" s="110"/>
      <c r="M77" s="110"/>
      <c r="N77" s="110"/>
      <c r="O77" s="110"/>
      <c r="P77" s="11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4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7"/>
    </row>
    <row r="80" spans="1:16">
      <c r="A80" s="105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7"/>
    </row>
    <row r="81" spans="1:16">
      <c r="A81" s="105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7"/>
    </row>
    <row r="82" spans="1:16" ht="13.5" thickBot="1">
      <c r="A82" s="106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4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7"/>
    </row>
    <row r="85" spans="1:16">
      <c r="A85" s="105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5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6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4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7"/>
    </row>
    <row r="90" spans="1:16">
      <c r="A90" s="105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7"/>
    </row>
    <row r="91" spans="1:16">
      <c r="A91" s="105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7"/>
    </row>
    <row r="92" spans="1:16" ht="13.5" thickBot="1">
      <c r="A92" s="106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7"/>
      <c r="K92" s="109" t="s">
        <v>46</v>
      </c>
      <c r="L92" s="110"/>
      <c r="M92" s="110"/>
      <c r="N92" s="110"/>
      <c r="O92" s="110"/>
      <c r="P92" s="11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4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7"/>
    </row>
    <row r="95" spans="1:16">
      <c r="A95" s="105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7"/>
    </row>
    <row r="96" spans="1:16">
      <c r="A96" s="105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7"/>
    </row>
    <row r="97" spans="1:16" ht="13.5" thickBot="1">
      <c r="A97" s="106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4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7"/>
    </row>
    <row r="100" spans="1:16">
      <c r="A100" s="105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7"/>
    </row>
    <row r="101" spans="1:16">
      <c r="A101" s="105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6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4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7"/>
    </row>
    <row r="105" spans="1:16">
      <c r="A105" s="105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7"/>
    </row>
    <row r="106" spans="1:16">
      <c r="A106" s="105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6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7"/>
      <c r="K107" s="109" t="s">
        <v>46</v>
      </c>
      <c r="L107" s="110"/>
      <c r="M107" s="110"/>
      <c r="N107" s="110"/>
      <c r="O107" s="110"/>
      <c r="P107" s="11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4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7"/>
    </row>
    <row r="110" spans="1:16">
      <c r="A110" s="105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7"/>
    </row>
    <row r="111" spans="1:16">
      <c r="A111" s="105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6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4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7"/>
    </row>
    <row r="115" spans="1:16">
      <c r="A115" s="105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7"/>
    </row>
    <row r="116" spans="1:16">
      <c r="A116" s="105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6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4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7"/>
    </row>
    <row r="120" spans="1:16">
      <c r="A120" s="105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7"/>
    </row>
    <row r="121" spans="1:16">
      <c r="A121" s="105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6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7"/>
      <c r="K122" s="109" t="s">
        <v>46</v>
      </c>
      <c r="L122" s="110"/>
      <c r="M122" s="110"/>
      <c r="N122" s="110"/>
      <c r="O122" s="110"/>
      <c r="P122" s="11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4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7"/>
    </row>
    <row r="125" spans="1:16">
      <c r="A125" s="105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5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6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4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7"/>
    </row>
    <row r="130" spans="1:16">
      <c r="A130" s="105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7"/>
    </row>
    <row r="131" spans="1:16">
      <c r="A131" s="105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6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4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7"/>
    </row>
    <row r="135" spans="1:16">
      <c r="A135" s="105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7"/>
    </row>
    <row r="136" spans="1:16">
      <c r="A136" s="105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6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7"/>
      <c r="K137" s="109" t="s">
        <v>47</v>
      </c>
      <c r="L137" s="110"/>
      <c r="M137" s="110"/>
      <c r="N137" s="110"/>
      <c r="O137" s="110"/>
      <c r="P137" s="11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4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7"/>
    </row>
    <row r="140" spans="1:16">
      <c r="A140" s="105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7"/>
    </row>
    <row r="141" spans="1:16">
      <c r="A141" s="105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6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7"/>
      <c r="N142" s="103"/>
      <c r="O142" s="103"/>
      <c r="P142" s="103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4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7"/>
    </row>
    <row r="145" spans="1:16">
      <c r="A145" s="105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7"/>
    </row>
    <row r="146" spans="1:16">
      <c r="A146" s="105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6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4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7"/>
    </row>
    <row r="150" spans="1:16">
      <c r="A150" s="105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7"/>
    </row>
    <row r="151" spans="1:16">
      <c r="A151" s="105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6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7"/>
      <c r="K152" s="109" t="s">
        <v>46</v>
      </c>
      <c r="L152" s="110"/>
      <c r="M152" s="110"/>
      <c r="N152" s="110"/>
      <c r="O152" s="110"/>
      <c r="P152" s="11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4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7"/>
    </row>
    <row r="155" spans="1:16">
      <c r="A155" s="105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7"/>
    </row>
    <row r="156" spans="1:16">
      <c r="A156" s="105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7"/>
    </row>
    <row r="157" spans="1:16" ht="13.5" thickBot="1">
      <c r="A157" s="106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4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7"/>
    </row>
    <row r="160" spans="1:16">
      <c r="A160" s="105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7"/>
    </row>
    <row r="161" spans="1:16">
      <c r="A161" s="105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7"/>
    </row>
    <row r="162" spans="1:16" ht="13.5" thickBot="1">
      <c r="A162" s="106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4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7"/>
    </row>
    <row r="165" spans="1:16">
      <c r="A165" s="105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5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6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7"/>
      <c r="K167" s="109" t="s">
        <v>46</v>
      </c>
      <c r="L167" s="110"/>
      <c r="M167" s="110"/>
      <c r="N167" s="110"/>
      <c r="O167" s="110"/>
      <c r="P167" s="11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4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7"/>
    </row>
    <row r="170" spans="1:16">
      <c r="A170" s="105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7"/>
    </row>
    <row r="171" spans="1:16">
      <c r="A171" s="105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6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4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7"/>
    </row>
    <row r="175" spans="1:16">
      <c r="A175" s="105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7"/>
    </row>
    <row r="176" spans="1:16">
      <c r="A176" s="105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6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7"/>
      <c r="K177" s="109" t="s">
        <v>46</v>
      </c>
      <c r="L177" s="110"/>
      <c r="M177" s="110"/>
      <c r="N177" s="110"/>
      <c r="O177" s="110"/>
      <c r="P177" s="11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74:A177"/>
    <mergeCell ref="K177:P177"/>
    <mergeCell ref="A159:A162"/>
    <mergeCell ref="K162:P162"/>
    <mergeCell ref="A164:A167"/>
    <mergeCell ref="K167:P167"/>
    <mergeCell ref="A169:A172"/>
    <mergeCell ref="K172:P172"/>
    <mergeCell ref="A139:A142"/>
    <mergeCell ref="A144:A147"/>
    <mergeCell ref="K147:P147"/>
    <mergeCell ref="A149:A152"/>
    <mergeCell ref="K152:P152"/>
    <mergeCell ref="A154:A157"/>
    <mergeCell ref="K157:P157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B1:I1"/>
    <mergeCell ref="A4:A7"/>
    <mergeCell ref="K7:P7"/>
    <mergeCell ref="A9:A12"/>
    <mergeCell ref="K12:P12"/>
    <mergeCell ref="A14:A17"/>
    <mergeCell ref="K17:P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  <vt:lpstr>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2018-01-13T14:25:17Z</dcterms:modified>
</cp:coreProperties>
</file>