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3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J9" i="283"/>
  <c r="D9"/>
  <c r="J24" i="282"/>
  <c r="D24"/>
  <c r="E26" i="281"/>
  <c r="J26"/>
  <c r="D26"/>
  <c r="J34" i="280"/>
  <c r="D34"/>
  <c r="J37" i="277"/>
  <c r="D37"/>
  <c r="J37" i="273"/>
  <c r="D37"/>
  <c r="C126" i="262"/>
  <c r="C37" i="276"/>
  <c r="D7" i="283"/>
  <c r="D22" i="282"/>
  <c r="J22" s="1"/>
  <c r="D25" i="281"/>
  <c r="D32" i="280"/>
  <c r="D36" i="277"/>
  <c r="D36" i="273"/>
  <c r="C125" i="262"/>
  <c r="C36" i="276"/>
  <c r="J36" i="277"/>
  <c r="J25" i="281"/>
  <c r="J7" i="283"/>
  <c r="E22" i="282"/>
  <c r="E32" i="280"/>
  <c r="J36" i="273"/>
  <c r="E4" i="279" l="1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24" i="281"/>
  <c r="D24"/>
  <c r="D31" i="280"/>
  <c r="J31"/>
  <c r="D35" i="277"/>
  <c r="J34"/>
  <c r="J35" i="273"/>
  <c r="D35"/>
  <c r="C124" i="262"/>
  <c r="J20" i="282"/>
  <c r="D20"/>
  <c r="J22" i="281"/>
  <c r="D22"/>
  <c r="J34" i="273"/>
  <c r="E123" i="262"/>
  <c r="J30" i="280"/>
  <c r="D30"/>
  <c r="D34" i="277"/>
  <c r="D34" i="273"/>
  <c r="C123" i="262"/>
  <c r="B124" s="1"/>
  <c r="D4" i="279"/>
  <c r="J4" i="282"/>
  <c r="D4" i="283"/>
  <c r="C5" s="1"/>
  <c r="D5" s="1"/>
  <c r="J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19" i="281"/>
  <c r="D26" i="280"/>
  <c r="D30" i="277"/>
  <c r="D30" i="273"/>
  <c r="J30" s="1"/>
  <c r="J30" i="277"/>
  <c r="J29"/>
  <c r="J29" i="273"/>
  <c r="E5" i="283" l="1"/>
  <c r="J4"/>
  <c r="D124" i="262"/>
  <c r="F4" i="283"/>
  <c r="I5"/>
  <c r="C6"/>
  <c r="D6" s="1"/>
  <c r="J6" s="1"/>
  <c r="D17" i="281"/>
  <c r="D15" i="282"/>
  <c r="D25" i="280"/>
  <c r="D29" i="277"/>
  <c r="D29" i="273"/>
  <c r="F110" i="262"/>
  <c r="J14" i="282"/>
  <c r="D14"/>
  <c r="D16" i="281"/>
  <c r="D24" i="280"/>
  <c r="J27" i="277"/>
  <c r="D27"/>
  <c r="J27" i="273"/>
  <c r="D27"/>
  <c r="E14" i="282"/>
  <c r="E16" i="281"/>
  <c r="E24" i="280"/>
  <c r="E27" i="277"/>
  <c r="E27" i="273"/>
  <c r="E6" i="283" l="1"/>
  <c r="I6" s="1"/>
  <c r="F5"/>
  <c r="J12" i="282"/>
  <c r="D12"/>
  <c r="D15" i="281"/>
  <c r="D22" i="280"/>
  <c r="J26" i="273"/>
  <c r="J26" i="277"/>
  <c r="D26"/>
  <c r="D26" i="273"/>
  <c r="J11" i="282"/>
  <c r="D11"/>
  <c r="D14" i="281"/>
  <c r="J21" i="280"/>
  <c r="D21"/>
  <c r="J25" i="277"/>
  <c r="D25"/>
  <c r="J25" i="273"/>
  <c r="D25"/>
  <c r="J10" i="282"/>
  <c r="D10"/>
  <c r="J12" i="281"/>
  <c r="D12"/>
  <c r="J24" i="273"/>
  <c r="J20" i="280"/>
  <c r="J19"/>
  <c r="D20"/>
  <c r="J24" i="277"/>
  <c r="D24"/>
  <c r="D24" i="273"/>
  <c r="H17" i="277"/>
  <c r="J9" i="282"/>
  <c r="D9"/>
  <c r="J10" i="281"/>
  <c r="J11"/>
  <c r="D11"/>
  <c r="D19" i="280"/>
  <c r="J22" i="273"/>
  <c r="D22"/>
  <c r="C7" i="283" l="1"/>
  <c r="F6"/>
  <c r="J21" i="273"/>
  <c r="J20"/>
  <c r="J7" i="282"/>
  <c r="D7"/>
  <c r="D10" i="281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7" i="283" l="1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I9" i="283" l="1"/>
  <c r="E6" i="282"/>
  <c r="I6" s="1"/>
  <c r="C6" i="281"/>
  <c r="D6" s="1"/>
  <c r="J6" s="1"/>
  <c r="F5"/>
  <c r="C5" i="279"/>
  <c r="E5" s="1"/>
  <c r="E4" i="280"/>
  <c r="I4" s="1"/>
  <c r="I4" i="279"/>
  <c r="I5" l="1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D10" i="283" l="1"/>
  <c r="I10"/>
  <c r="C6" i="279"/>
  <c r="E6" s="1"/>
  <c r="I7" i="282"/>
  <c r="F5" i="279"/>
  <c r="C7" i="281"/>
  <c r="D7" s="1"/>
  <c r="J7" s="1"/>
  <c r="F6"/>
  <c r="E5" i="280"/>
  <c r="I5" s="1"/>
  <c r="C6"/>
  <c r="D6" s="1"/>
  <c r="J6" s="1"/>
  <c r="I6" i="279" l="1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D11" i="283" l="1"/>
  <c r="I11"/>
  <c r="F6" i="279"/>
  <c r="J6"/>
  <c r="C7"/>
  <c r="E7" s="1"/>
  <c r="I9" i="282"/>
  <c r="C9" i="281"/>
  <c r="D9" s="1"/>
  <c r="F7"/>
  <c r="F6" i="280"/>
  <c r="I7" i="279" l="1"/>
  <c r="D7"/>
  <c r="F11" i="283"/>
  <c r="C12"/>
  <c r="E12" s="1"/>
  <c r="F9" i="282"/>
  <c r="C10"/>
  <c r="E10" s="1"/>
  <c r="E9" i="281"/>
  <c r="I9" s="1"/>
  <c r="E7" i="280"/>
  <c r="I7" s="1"/>
  <c r="D12" i="283" l="1"/>
  <c r="I12"/>
  <c r="J7" i="279"/>
  <c r="C9"/>
  <c r="E9" s="1"/>
  <c r="F7"/>
  <c r="I10" i="282"/>
  <c r="C10" i="281"/>
  <c r="E10" s="1"/>
  <c r="F9"/>
  <c r="C9" i="280"/>
  <c r="D9" s="1"/>
  <c r="J9" s="1"/>
  <c r="F7"/>
  <c r="I9" i="279" l="1"/>
  <c r="D9"/>
  <c r="C14" i="283"/>
  <c r="E14" s="1"/>
  <c r="F12"/>
  <c r="C11" i="282"/>
  <c r="E11" s="1"/>
  <c r="F10"/>
  <c r="I10" i="281"/>
  <c r="E9" i="280"/>
  <c r="I9" s="1"/>
  <c r="I14" i="283" l="1"/>
  <c r="D14"/>
  <c r="J9" i="279"/>
  <c r="C10"/>
  <c r="E10" s="1"/>
  <c r="F9"/>
  <c r="I11" i="282"/>
  <c r="C11" i="281"/>
  <c r="E11" s="1"/>
  <c r="F10"/>
  <c r="C10" i="280"/>
  <c r="D10" s="1"/>
  <c r="J10" s="1"/>
  <c r="F9"/>
  <c r="D10" i="279" l="1"/>
  <c r="I10"/>
  <c r="C15" i="283"/>
  <c r="E15" s="1"/>
  <c r="F14"/>
  <c r="C12" i="282"/>
  <c r="E12" s="1"/>
  <c r="F11"/>
  <c r="I11" i="281"/>
  <c r="E10" i="280"/>
  <c r="I10" s="1"/>
  <c r="D15" i="283" l="1"/>
  <c r="I15"/>
  <c r="J10" i="279"/>
  <c r="C11"/>
  <c r="E11" s="1"/>
  <c r="F10"/>
  <c r="I12" i="282"/>
  <c r="C12" i="281"/>
  <c r="E12" s="1"/>
  <c r="F11"/>
  <c r="C11" i="280"/>
  <c r="D11" s="1"/>
  <c r="J11" s="1"/>
  <c r="F10"/>
  <c r="I11" i="279" l="1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C17" s="1"/>
  <c r="E17" s="1"/>
  <c r="I16"/>
  <c r="J11" i="279"/>
  <c r="C12"/>
  <c r="E12" s="1"/>
  <c r="F11"/>
  <c r="C5" i="277"/>
  <c r="D5" s="1"/>
  <c r="J5" s="1"/>
  <c r="I14" i="282"/>
  <c r="B5" i="276"/>
  <c r="F12" i="281"/>
  <c r="C14"/>
  <c r="E14" s="1"/>
  <c r="C12" i="280"/>
  <c r="D12" s="1"/>
  <c r="J12" s="1"/>
  <c r="F11"/>
  <c r="E5" i="277"/>
  <c r="I5" s="1"/>
  <c r="F4"/>
  <c r="D17" i="283" l="1"/>
  <c r="I12" i="279"/>
  <c r="D12"/>
  <c r="F16" i="283"/>
  <c r="F14" i="282"/>
  <c r="C15"/>
  <c r="E15" s="1"/>
  <c r="I14" i="28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J12" i="279" l="1"/>
  <c r="F12"/>
  <c r="C14"/>
  <c r="E14" s="1"/>
  <c r="I17" i="283"/>
  <c r="E4" i="262"/>
  <c r="I15" i="282"/>
  <c r="D5" i="262"/>
  <c r="H5" s="1"/>
  <c r="C5"/>
  <c r="C15" i="281"/>
  <c r="E15" s="1"/>
  <c r="F14"/>
  <c r="C14" i="280"/>
  <c r="D14" s="1"/>
  <c r="J14" s="1"/>
  <c r="F12"/>
  <c r="E6" i="277"/>
  <c r="I6" s="1"/>
  <c r="E5" i="273"/>
  <c r="I5" s="1"/>
  <c r="F4"/>
  <c r="I4"/>
  <c r="I14" i="279" l="1"/>
  <c r="D14"/>
  <c r="F17" i="283"/>
  <c r="H17"/>
  <c r="C19" s="1"/>
  <c r="E19" s="1"/>
  <c r="F15" i="282"/>
  <c r="C16"/>
  <c r="E16" s="1"/>
  <c r="E5" i="262"/>
  <c r="B6"/>
  <c r="I15" i="281"/>
  <c r="C5" i="276"/>
  <c r="E14" i="280"/>
  <c r="I14" s="1"/>
  <c r="C7" i="277"/>
  <c r="D7" s="1"/>
  <c r="J7" s="1"/>
  <c r="F6"/>
  <c r="F5" i="273"/>
  <c r="C6"/>
  <c r="D6" s="1"/>
  <c r="J6" s="1"/>
  <c r="I19" i="283" l="1"/>
  <c r="D19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D15" i="279" l="1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D20" i="283" l="1"/>
  <c r="I20"/>
  <c r="J15" i="279"/>
  <c r="C16"/>
  <c r="E16" s="1"/>
  <c r="F15"/>
  <c r="I17" i="282"/>
  <c r="D7" i="262"/>
  <c r="H7" s="1"/>
  <c r="C7"/>
  <c r="C17" i="281"/>
  <c r="E17" s="1"/>
  <c r="F16"/>
  <c r="C16" i="280"/>
  <c r="F15"/>
  <c r="E9" i="277"/>
  <c r="I9" s="1"/>
  <c r="E7" i="273"/>
  <c r="I7" s="1"/>
  <c r="D16" i="279" l="1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D21" i="283" l="1"/>
  <c r="I21"/>
  <c r="J16" i="279"/>
  <c r="F16"/>
  <c r="C17"/>
  <c r="E17" s="1"/>
  <c r="C19" i="282"/>
  <c r="F120" i="262"/>
  <c r="D9"/>
  <c r="H9" s="1"/>
  <c r="C9"/>
  <c r="H17" i="281"/>
  <c r="F17"/>
  <c r="C17" i="280"/>
  <c r="E17" s="1"/>
  <c r="F16"/>
  <c r="E10" i="277"/>
  <c r="I10" s="1"/>
  <c r="E9" i="273"/>
  <c r="I9" s="1"/>
  <c r="D17" i="279" l="1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D22" i="283" l="1"/>
  <c r="J17" i="279"/>
  <c r="F17"/>
  <c r="C19"/>
  <c r="E19" s="1"/>
  <c r="I22" i="283"/>
  <c r="E19" i="281"/>
  <c r="I19" s="1"/>
  <c r="C20"/>
  <c r="I20" i="282"/>
  <c r="D10" i="262"/>
  <c r="H10" s="1"/>
  <c r="C10"/>
  <c r="F17" i="280"/>
  <c r="H17"/>
  <c r="C19" s="1"/>
  <c r="E19" s="1"/>
  <c r="E11" i="277"/>
  <c r="I11" s="1"/>
  <c r="E10" i="273"/>
  <c r="I10" s="1"/>
  <c r="I19" i="279" l="1"/>
  <c r="D19"/>
  <c r="C24" i="283"/>
  <c r="E24" s="1"/>
  <c r="F22"/>
  <c r="F19" i="281"/>
  <c r="E20"/>
  <c r="I20" s="1"/>
  <c r="C21" i="282"/>
  <c r="F20"/>
  <c r="B11" i="262"/>
  <c r="E10"/>
  <c r="I19" i="280"/>
  <c r="C12" i="277"/>
  <c r="D12" s="1"/>
  <c r="J12" s="1"/>
  <c r="F11"/>
  <c r="C11" i="273"/>
  <c r="D11" s="1"/>
  <c r="J11" s="1"/>
  <c r="F10"/>
  <c r="E21" i="282" l="1"/>
  <c r="I21" s="1"/>
  <c r="I24" i="283"/>
  <c r="D24"/>
  <c r="J19" i="279"/>
  <c r="C20"/>
  <c r="E20" s="1"/>
  <c r="F19"/>
  <c r="D11" i="262"/>
  <c r="H11" s="1"/>
  <c r="C11"/>
  <c r="C21" i="281"/>
  <c r="F20"/>
  <c r="C20" i="280"/>
  <c r="E20" s="1"/>
  <c r="F19"/>
  <c r="E12" i="277"/>
  <c r="I12" s="1"/>
  <c r="E11" i="273"/>
  <c r="I11" s="1"/>
  <c r="D20" i="279" l="1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I22" i="282" l="1"/>
  <c r="D25" i="283"/>
  <c r="I25"/>
  <c r="J20" i="279"/>
  <c r="C21"/>
  <c r="E21" s="1"/>
  <c r="F20"/>
  <c r="D12" i="262"/>
  <c r="H12" s="1"/>
  <c r="C12"/>
  <c r="F21" i="281"/>
  <c r="C22"/>
  <c r="F20" i="280"/>
  <c r="C21"/>
  <c r="E21" s="1"/>
  <c r="E14" i="277"/>
  <c r="I14" s="1"/>
  <c r="E12" i="273"/>
  <c r="I12" s="1"/>
  <c r="D21" i="279" l="1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I24" i="282" l="1"/>
  <c r="D26" i="283"/>
  <c r="I26"/>
  <c r="J21" i="279"/>
  <c r="F21"/>
  <c r="C22"/>
  <c r="E22" s="1"/>
  <c r="D14" i="262"/>
  <c r="H14" s="1"/>
  <c r="C14"/>
  <c r="C24" i="281"/>
  <c r="F22"/>
  <c r="C22" i="280"/>
  <c r="E22" s="1"/>
  <c r="F21"/>
  <c r="E15" i="277"/>
  <c r="I15" s="1"/>
  <c r="E14" i="273"/>
  <c r="I14" s="1"/>
  <c r="E24" i="281" l="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D27" i="283" l="1"/>
  <c r="I27"/>
  <c r="D25" i="282"/>
  <c r="I25"/>
  <c r="J22" i="279"/>
  <c r="C24"/>
  <c r="E24" s="1"/>
  <c r="F22"/>
  <c r="C16" i="273"/>
  <c r="D16" s="1"/>
  <c r="J16" s="1"/>
  <c r="D15" i="262"/>
  <c r="H15" s="1"/>
  <c r="C15"/>
  <c r="C25" i="281"/>
  <c r="F24"/>
  <c r="C24" i="280"/>
  <c r="F22"/>
  <c r="E16" i="277"/>
  <c r="I16" s="1"/>
  <c r="E15" i="273"/>
  <c r="I15" s="1"/>
  <c r="E25" i="281" l="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I29" i="283" l="1"/>
  <c r="D29"/>
  <c r="D26" i="282"/>
  <c r="J24" i="279"/>
  <c r="C25"/>
  <c r="E25" s="1"/>
  <c r="F24"/>
  <c r="I26" i="282"/>
  <c r="C16" i="262"/>
  <c r="D16"/>
  <c r="H16" s="1"/>
  <c r="C26" i="281"/>
  <c r="F25"/>
  <c r="C25" i="280"/>
  <c r="E25" s="1"/>
  <c r="F24"/>
  <c r="E17" i="277"/>
  <c r="I17" s="1"/>
  <c r="E16" i="273"/>
  <c r="I16" s="1"/>
  <c r="I26" i="281" l="1"/>
  <c r="D25" i="279"/>
  <c r="I25"/>
  <c r="C30" i="283"/>
  <c r="E30" s="1"/>
  <c r="F29"/>
  <c r="C27" i="282"/>
  <c r="E27" s="1"/>
  <c r="F26"/>
  <c r="E16" i="262"/>
  <c r="B17"/>
  <c r="I25" i="280"/>
  <c r="F17" i="277"/>
  <c r="C19"/>
  <c r="D19" s="1"/>
  <c r="F16" i="273"/>
  <c r="C17"/>
  <c r="D17" s="1"/>
  <c r="D30" i="283" l="1"/>
  <c r="I30"/>
  <c r="D27" i="282"/>
  <c r="I27"/>
  <c r="J25" i="279"/>
  <c r="F25"/>
  <c r="C26"/>
  <c r="E26" s="1"/>
  <c r="H17" i="273"/>
  <c r="F108" i="262" s="1"/>
  <c r="D17"/>
  <c r="H17" s="1"/>
  <c r="C17"/>
  <c r="C27" i="281"/>
  <c r="E27" s="1"/>
  <c r="F26"/>
  <c r="C26" i="280"/>
  <c r="E26" s="1"/>
  <c r="F25"/>
  <c r="E19" i="277"/>
  <c r="I19" s="1"/>
  <c r="E17" i="273"/>
  <c r="I17" s="1"/>
  <c r="I27" i="281" l="1"/>
  <c r="D27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D31" i="283" l="1"/>
  <c r="I31"/>
  <c r="D29" i="282"/>
  <c r="I29"/>
  <c r="J26" i="279"/>
  <c r="C27"/>
  <c r="E27" s="1"/>
  <c r="F26"/>
  <c r="C19" i="262"/>
  <c r="D19"/>
  <c r="H19" s="1"/>
  <c r="C29" i="281"/>
  <c r="E29" s="1"/>
  <c r="F27"/>
  <c r="C27" i="280"/>
  <c r="E27" s="1"/>
  <c r="F26"/>
  <c r="E20" i="277"/>
  <c r="I20" s="1"/>
  <c r="E19" i="273"/>
  <c r="I19" s="1"/>
  <c r="D29" i="281" l="1"/>
  <c r="I29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D32" i="283" l="1"/>
  <c r="I32"/>
  <c r="D30" i="282"/>
  <c r="I30"/>
  <c r="J27" i="279"/>
  <c r="C29"/>
  <c r="E29" s="1"/>
  <c r="F27"/>
  <c r="E21" i="277"/>
  <c r="D21"/>
  <c r="J21" s="1"/>
  <c r="D20" i="262"/>
  <c r="H20" s="1"/>
  <c r="C20"/>
  <c r="C30" i="281"/>
  <c r="E30" s="1"/>
  <c r="F29"/>
  <c r="C29" i="280"/>
  <c r="E29" s="1"/>
  <c r="F27"/>
  <c r="I21" i="277"/>
  <c r="E20" i="273"/>
  <c r="I20" s="1"/>
  <c r="D30" i="281" l="1"/>
  <c r="I30"/>
  <c r="I29" i="279"/>
  <c r="D29"/>
  <c r="F32" i="283"/>
  <c r="H32"/>
  <c r="C34" s="1"/>
  <c r="E34" s="1"/>
  <c r="C31" i="282"/>
  <c r="E31" s="1"/>
  <c r="F30"/>
  <c r="E20" i="262"/>
  <c r="B21"/>
  <c r="I29" i="280"/>
  <c r="C22" i="277"/>
  <c r="F21"/>
  <c r="F20" i="273"/>
  <c r="C21"/>
  <c r="I34" i="283" l="1"/>
  <c r="D34"/>
  <c r="D31" i="282"/>
  <c r="I31"/>
  <c r="J29" i="279"/>
  <c r="C30"/>
  <c r="E30" s="1"/>
  <c r="F29"/>
  <c r="E22" i="277"/>
  <c r="D22"/>
  <c r="J22" s="1"/>
  <c r="E21" i="273"/>
  <c r="F21" s="1"/>
  <c r="C21" i="262"/>
  <c r="D21"/>
  <c r="H21" s="1"/>
  <c r="C31" i="281"/>
  <c r="E31" s="1"/>
  <c r="F30"/>
  <c r="C30" i="280"/>
  <c r="E30" s="1"/>
  <c r="F29"/>
  <c r="I22" i="277"/>
  <c r="D31" i="281" l="1"/>
  <c r="I31"/>
  <c r="D30" i="279"/>
  <c r="I30"/>
  <c r="C35" i="283"/>
  <c r="E35" s="1"/>
  <c r="F34"/>
  <c r="I21" i="273"/>
  <c r="C32" i="282"/>
  <c r="E32" s="1"/>
  <c r="F31"/>
  <c r="E21" i="262"/>
  <c r="B22"/>
  <c r="I30" i="280"/>
  <c r="C24" i="277"/>
  <c r="E24" s="1"/>
  <c r="F22"/>
  <c r="C22" i="273"/>
  <c r="E22" s="1"/>
  <c r="D35" i="283" l="1"/>
  <c r="I35"/>
  <c r="D32" i="282"/>
  <c r="I32"/>
  <c r="J30" i="279"/>
  <c r="C31"/>
  <c r="E31" s="1"/>
  <c r="F30"/>
  <c r="D22" i="262"/>
  <c r="H22" s="1"/>
  <c r="C22"/>
  <c r="C32" i="281"/>
  <c r="E32" s="1"/>
  <c r="F31"/>
  <c r="C31" i="280"/>
  <c r="F30"/>
  <c r="I24" i="277"/>
  <c r="I22" i="273"/>
  <c r="D32" i="281" l="1"/>
  <c r="E31" i="280"/>
  <c r="I31" s="1"/>
  <c r="D31" i="279"/>
  <c r="I31"/>
  <c r="C36" i="283"/>
  <c r="E36" s="1"/>
  <c r="F35"/>
  <c r="H32" i="282"/>
  <c r="C34" s="1"/>
  <c r="E34" s="1"/>
  <c r="F32"/>
  <c r="E22" i="262"/>
  <c r="B24"/>
  <c r="I32" i="281"/>
  <c r="C25" i="277"/>
  <c r="E25" s="1"/>
  <c r="F24"/>
  <c r="F22" i="273"/>
  <c r="C24"/>
  <c r="E24" s="1"/>
  <c r="D36" i="283" l="1"/>
  <c r="I36"/>
  <c r="D34" i="282"/>
  <c r="I34"/>
  <c r="J31" i="279"/>
  <c r="C32"/>
  <c r="E32" s="1"/>
  <c r="F31"/>
  <c r="D24" i="262"/>
  <c r="H24" s="1"/>
  <c r="C24"/>
  <c r="F32" i="281"/>
  <c r="H32"/>
  <c r="C34" s="1"/>
  <c r="E34" s="1"/>
  <c r="C32" i="280"/>
  <c r="F31"/>
  <c r="I25" i="277"/>
  <c r="I24" i="273"/>
  <c r="D34" i="281" l="1"/>
  <c r="I34"/>
  <c r="I32" i="280"/>
  <c r="D32" i="279"/>
  <c r="I32"/>
  <c r="C37" i="283"/>
  <c r="E37" s="1"/>
  <c r="F36"/>
  <c r="F34" i="282"/>
  <c r="C35"/>
  <c r="E35" s="1"/>
  <c r="E24" i="262"/>
  <c r="B25"/>
  <c r="C26" i="277"/>
  <c r="E26" s="1"/>
  <c r="F25"/>
  <c r="F24" i="273"/>
  <c r="C25"/>
  <c r="E25" s="1"/>
  <c r="D37" i="283" l="1"/>
  <c r="I37"/>
  <c r="D35" i="282"/>
  <c r="I35"/>
  <c r="J32" i="279"/>
  <c r="C34"/>
  <c r="E34" s="1"/>
  <c r="F32"/>
  <c r="D25" i="262"/>
  <c r="H25" s="1"/>
  <c r="C25"/>
  <c r="C35" i="281"/>
  <c r="E35" s="1"/>
  <c r="F34"/>
  <c r="F32" i="280"/>
  <c r="H32"/>
  <c r="I26" i="277"/>
  <c r="I25" i="273"/>
  <c r="C34" i="280" l="1"/>
  <c r="F125" i="262"/>
  <c r="D35" i="281"/>
  <c r="I35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E34" i="280" l="1"/>
  <c r="I34" s="1"/>
  <c r="J32"/>
  <c r="I39" i="283"/>
  <c r="D39"/>
  <c r="D36" i="282"/>
  <c r="I36"/>
  <c r="J34" i="279"/>
  <c r="C35"/>
  <c r="E35" s="1"/>
  <c r="F34"/>
  <c r="D26" i="262"/>
  <c r="H26" s="1"/>
  <c r="C26"/>
  <c r="C36" i="281"/>
  <c r="E36" s="1"/>
  <c r="F35"/>
  <c r="C35" i="280"/>
  <c r="E35" s="1"/>
  <c r="I27" i="277"/>
  <c r="I26" i="273"/>
  <c r="F34" i="280" l="1"/>
  <c r="D36" i="281"/>
  <c r="I36"/>
  <c r="D35" i="280"/>
  <c r="I35"/>
  <c r="D35" i="279"/>
  <c r="I35"/>
  <c r="C40" i="283"/>
  <c r="E40" s="1"/>
  <c r="F39"/>
  <c r="F36" i="282"/>
  <c r="C37"/>
  <c r="E37" s="1"/>
  <c r="B27" i="262"/>
  <c r="E26"/>
  <c r="C29" i="277"/>
  <c r="E29" s="1"/>
  <c r="F27"/>
  <c r="F26" i="273"/>
  <c r="C27"/>
  <c r="D40" i="283" l="1"/>
  <c r="I40"/>
  <c r="D37" i="282"/>
  <c r="I37"/>
  <c r="J35" i="279"/>
  <c r="C36"/>
  <c r="E36" s="1"/>
  <c r="F35"/>
  <c r="D27" i="262"/>
  <c r="H27" s="1"/>
  <c r="C27"/>
  <c r="C37" i="281"/>
  <c r="E37" s="1"/>
  <c r="F36"/>
  <c r="C36" i="280"/>
  <c r="E36" s="1"/>
  <c r="F35"/>
  <c r="I29" i="277"/>
  <c r="I27" i="273"/>
  <c r="I37" i="281" l="1"/>
  <c r="D37"/>
  <c r="D36" i="280"/>
  <c r="I36"/>
  <c r="I36" i="279"/>
  <c r="D36"/>
  <c r="F40" i="283"/>
  <c r="C41"/>
  <c r="E41" s="1"/>
  <c r="F37" i="282"/>
  <c r="C39"/>
  <c r="E39" s="1"/>
  <c r="B29" i="262"/>
  <c r="E27"/>
  <c r="C30" i="277"/>
  <c r="E30" s="1"/>
  <c r="F29"/>
  <c r="C29" i="273"/>
  <c r="E29" s="1"/>
  <c r="F27"/>
  <c r="D41" i="283" l="1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E37" s="1"/>
  <c r="F36"/>
  <c r="I30" i="277"/>
  <c r="I29" i="273"/>
  <c r="D39" i="281" l="1"/>
  <c r="I39"/>
  <c r="D37" i="280"/>
  <c r="I37"/>
  <c r="D37" i="279"/>
  <c r="I37"/>
  <c r="C42" i="283"/>
  <c r="E42" s="1"/>
  <c r="F41"/>
  <c r="F39" i="282"/>
  <c r="C40"/>
  <c r="E40" s="1"/>
  <c r="B30" i="262"/>
  <c r="E29"/>
  <c r="C31" i="277"/>
  <c r="E31" s="1"/>
  <c r="F30"/>
  <c r="F29" i="273"/>
  <c r="C30"/>
  <c r="E30" s="1"/>
  <c r="D42" i="283" l="1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E39" s="1"/>
  <c r="F37"/>
  <c r="I31" i="277"/>
  <c r="I30" i="273"/>
  <c r="D40" i="281" l="1"/>
  <c r="I40"/>
  <c r="D39" i="280"/>
  <c r="I39"/>
  <c r="D39" i="279"/>
  <c r="I39"/>
  <c r="F42" i="283"/>
  <c r="C44"/>
  <c r="E44" s="1"/>
  <c r="F40" i="282"/>
  <c r="C41"/>
  <c r="E41" s="1"/>
  <c r="B31" i="262"/>
  <c r="E30"/>
  <c r="C32" i="277"/>
  <c r="E32" s="1"/>
  <c r="F31"/>
  <c r="F30" i="273"/>
  <c r="C31"/>
  <c r="E31" s="1"/>
  <c r="I44" i="283" l="1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E40" s="1"/>
  <c r="F39"/>
  <c r="I32" i="277"/>
  <c r="I31" i="273"/>
  <c r="D41" i="281" l="1"/>
  <c r="I41"/>
  <c r="D40" i="280"/>
  <c r="I40"/>
  <c r="D40" i="279"/>
  <c r="I40"/>
  <c r="C45" i="283"/>
  <c r="E45" s="1"/>
  <c r="F44"/>
  <c r="F41" i="282"/>
  <c r="C42"/>
  <c r="E42" s="1"/>
  <c r="B32" i="262"/>
  <c r="E31"/>
  <c r="H32" i="277"/>
  <c r="C34" s="1"/>
  <c r="E34" s="1"/>
  <c r="F32"/>
  <c r="F31" i="273"/>
  <c r="C32"/>
  <c r="E32" s="1"/>
  <c r="D45" i="283" l="1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E41" s="1"/>
  <c r="F40"/>
  <c r="I34" i="277"/>
  <c r="H32" i="273"/>
  <c r="I32"/>
  <c r="D42" i="281" l="1"/>
  <c r="I42"/>
  <c r="D41" i="280"/>
  <c r="I41"/>
  <c r="D41" i="279"/>
  <c r="I41"/>
  <c r="F45" i="283"/>
  <c r="C46"/>
  <c r="E46" s="1"/>
  <c r="F42" i="282"/>
  <c r="C44"/>
  <c r="E44" s="1"/>
  <c r="E32" i="262"/>
  <c r="B34"/>
  <c r="C35" i="277"/>
  <c r="F34"/>
  <c r="F32" i="273"/>
  <c r="C34"/>
  <c r="E34" s="1"/>
  <c r="J35" i="277" l="1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4" i="281" l="1"/>
  <c r="I44"/>
  <c r="D42" i="280"/>
  <c r="I42"/>
  <c r="D42" i="279"/>
  <c r="I42"/>
  <c r="C47" i="283"/>
  <c r="E47" s="1"/>
  <c r="F46"/>
  <c r="F44" i="282"/>
  <c r="C45"/>
  <c r="E45" s="1"/>
  <c r="B35" i="262"/>
  <c r="E34"/>
  <c r="C36" i="277"/>
  <c r="F35"/>
  <c r="F34" i="273"/>
  <c r="C35"/>
  <c r="E35" l="1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I45" i="281" l="1"/>
  <c r="D45"/>
  <c r="D44" i="280"/>
  <c r="I44"/>
  <c r="D44" i="279"/>
  <c r="I44"/>
  <c r="F47" i="283"/>
  <c r="H47"/>
  <c r="C49" s="1"/>
  <c r="E49" s="1"/>
  <c r="F45" i="282"/>
  <c r="C46"/>
  <c r="E46" s="1"/>
  <c r="E35" i="262"/>
  <c r="B36"/>
  <c r="C37" i="277"/>
  <c r="E37" s="1"/>
  <c r="F36"/>
  <c r="F35" i="273"/>
  <c r="C36"/>
  <c r="I49" i="283" l="1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I37" i="277"/>
  <c r="D46" i="281" l="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E39" s="1"/>
  <c r="F37"/>
  <c r="F36" i="273"/>
  <c r="C37"/>
  <c r="E37" s="1"/>
  <c r="D50" i="283" l="1"/>
  <c r="I50"/>
  <c r="D47" i="282"/>
  <c r="I47"/>
  <c r="D39" i="277"/>
  <c r="I39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D47" i="281" l="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E40" s="1"/>
  <c r="F39"/>
  <c r="C39" i="273"/>
  <c r="E39" s="1"/>
  <c r="F37"/>
  <c r="D51" i="283" l="1"/>
  <c r="I51"/>
  <c r="D49" i="282"/>
  <c r="I49"/>
  <c r="D40" i="277"/>
  <c r="I40"/>
  <c r="D39" i="273"/>
  <c r="I39"/>
  <c r="J46" i="279"/>
  <c r="C47"/>
  <c r="E47" s="1"/>
  <c r="F46"/>
  <c r="D39" i="262"/>
  <c r="H39" s="1"/>
  <c r="C39"/>
  <c r="F47" i="281"/>
  <c r="H47"/>
  <c r="C49" s="1"/>
  <c r="E49" s="1"/>
  <c r="C47" i="280"/>
  <c r="E47" s="1"/>
  <c r="F46"/>
  <c r="D49" i="281" l="1"/>
  <c r="D47" i="280"/>
  <c r="I47"/>
  <c r="I47" i="279"/>
  <c r="D47"/>
  <c r="C52" i="283"/>
  <c r="E52" s="1"/>
  <c r="F51"/>
  <c r="C50" i="282"/>
  <c r="E50" s="1"/>
  <c r="F49"/>
  <c r="E39" i="262"/>
  <c r="B40"/>
  <c r="I49" i="281"/>
  <c r="C41" i="277"/>
  <c r="E41" s="1"/>
  <c r="F40"/>
  <c r="F39" i="273"/>
  <c r="C40"/>
  <c r="E40" s="1"/>
  <c r="D52" i="283" l="1"/>
  <c r="I52"/>
  <c r="D50" i="282"/>
  <c r="I50"/>
  <c r="D41" i="277"/>
  <c r="I41"/>
  <c r="I40" i="273"/>
  <c r="D40"/>
  <c r="J47" i="279"/>
  <c r="C49"/>
  <c r="E49" s="1"/>
  <c r="F47"/>
  <c r="D40" i="262"/>
  <c r="H40" s="1"/>
  <c r="C40"/>
  <c r="C50" i="281"/>
  <c r="E50" s="1"/>
  <c r="F49"/>
  <c r="H47" i="280"/>
  <c r="C49" s="1"/>
  <c r="E49" s="1"/>
  <c r="F47"/>
  <c r="I50" i="281" l="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E42" s="1"/>
  <c r="F41"/>
  <c r="F40" i="273"/>
  <c r="C41"/>
  <c r="E41" s="1"/>
  <c r="I54" i="283" l="1"/>
  <c r="D54"/>
  <c r="D51" i="282"/>
  <c r="I51"/>
  <c r="D42" i="277"/>
  <c r="I42"/>
  <c r="D41" i="273"/>
  <c r="I41"/>
  <c r="J49" i="279"/>
  <c r="C50"/>
  <c r="E50" s="1"/>
  <c r="F49"/>
  <c r="D41" i="262"/>
  <c r="H41" s="1"/>
  <c r="C41"/>
  <c r="C51" i="281"/>
  <c r="E51" s="1"/>
  <c r="F50"/>
  <c r="C50" i="280"/>
  <c r="E50" s="1"/>
  <c r="F49"/>
  <c r="D51" i="281" l="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E44" s="1"/>
  <c r="F42"/>
  <c r="F41" i="273"/>
  <c r="C42"/>
  <c r="E42" s="1"/>
  <c r="D55" i="283" l="1"/>
  <c r="I55"/>
  <c r="D52" i="282"/>
  <c r="I52"/>
  <c r="D44" i="277"/>
  <c r="I44"/>
  <c r="D42" i="273"/>
  <c r="I42"/>
  <c r="J50" i="279"/>
  <c r="F50"/>
  <c r="C51"/>
  <c r="E51" s="1"/>
  <c r="D42" i="262"/>
  <c r="H42" s="1"/>
  <c r="C42"/>
  <c r="C52" i="281"/>
  <c r="E52" s="1"/>
  <c r="F51"/>
  <c r="C51" i="280"/>
  <c r="E51" s="1"/>
  <c r="F50"/>
  <c r="D52" i="281" l="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E45" s="1"/>
  <c r="F44"/>
  <c r="F42" i="273"/>
  <c r="C44"/>
  <c r="E44" s="1"/>
  <c r="D56" i="283" l="1"/>
  <c r="I56"/>
  <c r="D54" i="282"/>
  <c r="I54"/>
  <c r="D45" i="277"/>
  <c r="I45"/>
  <c r="D44" i="273"/>
  <c r="I44"/>
  <c r="J51" i="279"/>
  <c r="C52"/>
  <c r="E52" s="1"/>
  <c r="F51"/>
  <c r="D44" i="262"/>
  <c r="H44" s="1"/>
  <c r="C44"/>
  <c r="C54" i="281"/>
  <c r="E54" s="1"/>
  <c r="F52"/>
  <c r="C52" i="280"/>
  <c r="E52" s="1"/>
  <c r="F51"/>
  <c r="D54" i="281" l="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E46" s="1"/>
  <c r="F45"/>
  <c r="F44" i="273"/>
  <c r="C45"/>
  <c r="E45" s="1"/>
  <c r="D57" i="283" l="1"/>
  <c r="I57"/>
  <c r="D55" i="282"/>
  <c r="I55"/>
  <c r="D46" i="277"/>
  <c r="I46"/>
  <c r="I45" i="273"/>
  <c r="D45"/>
  <c r="J52" i="279"/>
  <c r="C54"/>
  <c r="E54" s="1"/>
  <c r="F52"/>
  <c r="D45" i="262"/>
  <c r="H45" s="1"/>
  <c r="C45"/>
  <c r="C55" i="281"/>
  <c r="E55" s="1"/>
  <c r="F54"/>
  <c r="C54" i="280"/>
  <c r="E54" s="1"/>
  <c r="F52"/>
  <c r="D55" i="281" l="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I59" i="283" l="1"/>
  <c r="D59"/>
  <c r="D56" i="282"/>
  <c r="I56"/>
  <c r="D47" i="277"/>
  <c r="I47"/>
  <c r="D46" i="273"/>
  <c r="I46"/>
  <c r="J54" i="279"/>
  <c r="F54"/>
  <c r="C55"/>
  <c r="E55" s="1"/>
  <c r="D46" i="262"/>
  <c r="H46" s="1"/>
  <c r="C46"/>
  <c r="C56" i="281"/>
  <c r="E56" s="1"/>
  <c r="F55"/>
  <c r="C55" i="280"/>
  <c r="E55" s="1"/>
  <c r="F54"/>
  <c r="D56" i="281" l="1"/>
  <c r="I56"/>
  <c r="D55" i="280"/>
  <c r="I55"/>
  <c r="D55" i="279"/>
  <c r="I55"/>
  <c r="C60" i="283"/>
  <c r="E60" s="1"/>
  <c r="F59"/>
  <c r="C57" i="282"/>
  <c r="E57" s="1"/>
  <c r="F56"/>
  <c r="B47" i="262"/>
  <c r="E46"/>
  <c r="F47" i="277"/>
  <c r="H47"/>
  <c r="C49" s="1"/>
  <c r="E49" s="1"/>
  <c r="F46" i="273"/>
  <c r="C47"/>
  <c r="E47" s="1"/>
  <c r="D60" i="283" l="1"/>
  <c r="I60"/>
  <c r="D57" i="282"/>
  <c r="I57"/>
  <c r="D49" i="277"/>
  <c r="D47" i="273"/>
  <c r="H47" s="1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D57" i="281" l="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D61" i="283" l="1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59" i="281" l="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D62" i="283" l="1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D60" i="281" l="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I64" i="283" l="1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1" i="281" l="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D65" i="283" l="1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2" i="281" l="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D66" i="283" l="1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4" i="281" l="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D67" i="283" l="1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I65" i="281" l="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I69" i="283" l="1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6" i="281" l="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D70" i="283" l="1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67" i="281" l="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D71" i="283" l="1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69" i="281" l="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D72" i="283" l="1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I70" i="281" l="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I74" i="283" l="1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1" i="281" l="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D75" i="283" l="1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2" i="281" l="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D76" i="283" l="1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4" i="281" l="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D77" i="283" l="1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I75" i="281" l="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I79" i="283" l="1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D76" i="281" l="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D80" i="283" l="1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77" i="281" l="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D81" i="283" l="1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D79" i="281" l="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D82" i="283" l="1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I80" i="281" l="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I84" i="283" l="1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D81" i="281" l="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D85" i="283" l="1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2" i="281" l="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D86" i="283" l="1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D84" i="281" l="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D87" i="283" l="1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I85" i="281" l="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I89" i="283" l="1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D86" i="281" l="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D90" i="283" l="1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87" i="281" l="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D91" i="283" l="1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D89" i="281" l="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D92" i="283" l="1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I90" i="281" l="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I94" i="283" l="1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1" i="281" l="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D95" i="283" l="1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2" i="281" l="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D96" i="283" l="1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4" i="281" l="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D97" i="283" l="1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I95" i="281" l="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I99" i="283" l="1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6" i="281" l="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D100" i="283" l="1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97" i="281" l="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D101" i="283" l="1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99" i="281" l="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D102" i="283" l="1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I100" i="281" l="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I104" i="283" l="1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1" i="281" l="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D105" i="283" l="1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2" i="281" l="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D106" i="283" l="1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4" i="281" l="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D107" i="283" l="1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I105" i="281" l="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I109" i="283" l="1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6" i="281" l="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D110" i="283" l="1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D107" i="281" l="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D111" i="283" l="1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09" i="281" l="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D112" i="283" l="1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I110" i="281" l="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I114" i="283" l="1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1" i="281" l="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D115" i="283" l="1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D112" i="281" l="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D116" i="283" l="1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4" i="281" l="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D117" i="283" l="1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I115" i="281" l="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I119" i="283" l="1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6" i="281" l="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D120" i="283" l="1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D117" i="281" l="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D121" i="283" l="1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19" i="281" l="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D21" i="276" l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C110"/>
  <c r="H110"/>
  <c r="C120" i="281"/>
  <c r="E120" s="1"/>
  <c r="F119"/>
  <c r="C119" i="280"/>
  <c r="E119" s="1"/>
  <c r="F117"/>
  <c r="H21" i="276"/>
  <c r="I120" i="281" l="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C22" i="276" l="1"/>
  <c r="D22"/>
  <c r="I124" i="283"/>
  <c r="D124"/>
  <c r="D121" i="282"/>
  <c r="I121"/>
  <c r="D112" i="277"/>
  <c r="I112"/>
  <c r="D111" i="273"/>
  <c r="I111"/>
  <c r="J119" i="279"/>
  <c r="C120"/>
  <c r="E120" s="1"/>
  <c r="F119"/>
  <c r="D111" i="262"/>
  <c r="C111"/>
  <c r="H111"/>
  <c r="C121" i="281"/>
  <c r="E121" s="1"/>
  <c r="F120"/>
  <c r="C120" i="280"/>
  <c r="E120" s="1"/>
  <c r="F119"/>
  <c r="H22" i="276"/>
  <c r="D121" i="281" l="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D24" i="276" l="1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C113"/>
  <c r="H113"/>
  <c r="C122" i="281"/>
  <c r="E122" s="1"/>
  <c r="F121"/>
  <c r="C121" i="280"/>
  <c r="E121" s="1"/>
  <c r="F120"/>
  <c r="H24" i="276"/>
  <c r="D122" i="281" l="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D25" i="276" l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C114"/>
  <c r="H114"/>
  <c r="F122" i="281"/>
  <c r="H122"/>
  <c r="C124" s="1"/>
  <c r="E124" s="1"/>
  <c r="C122" i="280"/>
  <c r="E122" s="1"/>
  <c r="F121"/>
  <c r="H25" i="276"/>
  <c r="D124" i="281" l="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D26" i="276" l="1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I125" i="281" l="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D27" i="276" l="1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6" i="281" l="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D29" i="276" l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H29" i="276"/>
  <c r="D127" i="281" l="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D30" i="276" l="1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29" i="281" l="1"/>
  <c r="D127" i="280"/>
  <c r="D127" i="279"/>
  <c r="I127"/>
  <c r="F131" i="283"/>
  <c r="C132"/>
  <c r="E132" s="1"/>
  <c r="F129" i="282"/>
  <c r="C130"/>
  <c r="E130" s="1"/>
  <c r="E119" i="262"/>
  <c r="B120"/>
  <c r="D120" s="1"/>
  <c r="I129" i="281"/>
  <c r="I127" i="280"/>
  <c r="C121" i="277"/>
  <c r="E121" s="1"/>
  <c r="F120"/>
  <c r="B31" i="276"/>
  <c r="E30"/>
  <c r="F119" i="273"/>
  <c r="C120"/>
  <c r="E120" s="1"/>
  <c r="D31" i="276" l="1"/>
  <c r="H31" s="1"/>
  <c r="C31"/>
  <c r="D132" i="283"/>
  <c r="I132"/>
  <c r="D130" i="282"/>
  <c r="I130"/>
  <c r="D121" i="277"/>
  <c r="I121"/>
  <c r="D120" i="273"/>
  <c r="J127" i="279"/>
  <c r="C129"/>
  <c r="E129" s="1"/>
  <c r="F127"/>
  <c r="H120" i="262"/>
  <c r="C130" i="281"/>
  <c r="E130" s="1"/>
  <c r="F129"/>
  <c r="C129" i="280"/>
  <c r="E129" s="1"/>
  <c r="F127"/>
  <c r="I120" i="273"/>
  <c r="I130" i="281" l="1"/>
  <c r="D130"/>
  <c r="D129" i="280"/>
  <c r="I129"/>
  <c r="I129" i="279"/>
  <c r="D129"/>
  <c r="C134" i="283"/>
  <c r="E134" s="1"/>
  <c r="F132"/>
  <c r="F130" i="282"/>
  <c r="C131"/>
  <c r="E131" s="1"/>
  <c r="E120" i="262"/>
  <c r="B121"/>
  <c r="D121" s="1"/>
  <c r="C122" i="277"/>
  <c r="E122" s="1"/>
  <c r="F121"/>
  <c r="B32" i="276"/>
  <c r="E31"/>
  <c r="F120" i="273"/>
  <c r="C121"/>
  <c r="E121" s="1"/>
  <c r="I134" i="283" l="1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H121" i="262"/>
  <c r="C131" i="281"/>
  <c r="E131" s="1"/>
  <c r="F130"/>
  <c r="C130" i="280"/>
  <c r="E130" s="1"/>
  <c r="F129"/>
  <c r="D131" i="281" l="1"/>
  <c r="I131"/>
  <c r="D130" i="280"/>
  <c r="D130" i="279"/>
  <c r="I130"/>
  <c r="F134" i="283"/>
  <c r="C135"/>
  <c r="E135" s="1"/>
  <c r="F131" i="282"/>
  <c r="C132"/>
  <c r="E132" s="1"/>
  <c r="B123" i="262"/>
  <c r="D123" s="1"/>
  <c r="E121"/>
  <c r="I130" i="280"/>
  <c r="F122" i="277"/>
  <c r="H122"/>
  <c r="C124" s="1"/>
  <c r="E124" s="1"/>
  <c r="D34" i="276"/>
  <c r="E32"/>
  <c r="F121" i="273"/>
  <c r="C122"/>
  <c r="E122" s="1"/>
  <c r="D135" i="283" l="1"/>
  <c r="I135"/>
  <c r="D132" i="282"/>
  <c r="I132"/>
  <c r="D124" i="277"/>
  <c r="I124"/>
  <c r="I122" i="273"/>
  <c r="D122"/>
  <c r="H122" s="1"/>
  <c r="J130" i="279"/>
  <c r="C131"/>
  <c r="E131" s="1"/>
  <c r="F130"/>
  <c r="H123" i="262"/>
  <c r="C132" i="281"/>
  <c r="E132" s="1"/>
  <c r="F131"/>
  <c r="C131" i="280"/>
  <c r="E131" s="1"/>
  <c r="F130"/>
  <c r="H34" i="276"/>
  <c r="D132" i="281" l="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D35" i="276" l="1"/>
  <c r="H35" s="1"/>
  <c r="D136" i="283"/>
  <c r="I136"/>
  <c r="D134" i="282"/>
  <c r="I134"/>
  <c r="D125" i="277"/>
  <c r="D124" i="273"/>
  <c r="I124"/>
  <c r="J131" i="279"/>
  <c r="C132"/>
  <c r="E132" s="1"/>
  <c r="F131"/>
  <c r="H124" i="262"/>
  <c r="C134" i="281"/>
  <c r="E134" s="1"/>
  <c r="F132"/>
  <c r="C132" i="280"/>
  <c r="E132" s="1"/>
  <c r="F131"/>
  <c r="I125" i="277"/>
  <c r="D134" i="281" l="1"/>
  <c r="D132" i="280"/>
  <c r="D132" i="279"/>
  <c r="I132"/>
  <c r="F136" i="283"/>
  <c r="C137"/>
  <c r="E137" s="1"/>
  <c r="F134" i="282"/>
  <c r="C135"/>
  <c r="E135" s="1"/>
  <c r="B125" i="262"/>
  <c r="E124"/>
  <c r="I134" i="281"/>
  <c r="I132" i="280"/>
  <c r="C126" i="277"/>
  <c r="E126" s="1"/>
  <c r="F125"/>
  <c r="B36" i="276"/>
  <c r="E35"/>
  <c r="F124" i="273"/>
  <c r="C125"/>
  <c r="E125" s="1"/>
  <c r="D36" i="276" l="1"/>
  <c r="H36" s="1"/>
  <c r="D137" i="283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I135" i="281" l="1"/>
  <c r="D135"/>
  <c r="D134" i="280"/>
  <c r="D134" i="279"/>
  <c r="I134"/>
  <c r="F137" i="283"/>
  <c r="H137"/>
  <c r="C139" s="1"/>
  <c r="F135" i="282"/>
  <c r="C136"/>
  <c r="E136" s="1"/>
  <c r="E125" i="262"/>
  <c r="B126"/>
  <c r="D126" s="1"/>
  <c r="I134" i="280"/>
  <c r="C127" i="277"/>
  <c r="E127" s="1"/>
  <c r="F126"/>
  <c r="B37" i="276"/>
  <c r="E36"/>
  <c r="C126" i="273"/>
  <c r="E126" s="1"/>
  <c r="F125"/>
  <c r="E139" i="283" l="1"/>
  <c r="I139" s="1"/>
  <c r="D139"/>
  <c r="D37" i="276"/>
  <c r="H37" s="1"/>
  <c r="D136" i="282"/>
  <c r="I136"/>
  <c r="D127" i="277"/>
  <c r="I127"/>
  <c r="D126" i="273"/>
  <c r="I126"/>
  <c r="H126" i="262"/>
  <c r="J134" i="279"/>
  <c r="C135"/>
  <c r="E135" s="1"/>
  <c r="F134"/>
  <c r="C136" i="281"/>
  <c r="E136" s="1"/>
  <c r="F135"/>
  <c r="C135" i="280"/>
  <c r="E135" s="1"/>
  <c r="F134"/>
  <c r="C140" i="283" l="1"/>
  <c r="F139"/>
  <c r="D136" i="281"/>
  <c r="D135" i="280"/>
  <c r="D135" i="279"/>
  <c r="I135"/>
  <c r="F136" i="282"/>
  <c r="C137"/>
  <c r="E137" s="1"/>
  <c r="E126" i="262"/>
  <c r="B128"/>
  <c r="D128" s="1"/>
  <c r="I136" i="281"/>
  <c r="I135" i="280"/>
  <c r="C129" i="277"/>
  <c r="E129" s="1"/>
  <c r="F127"/>
  <c r="B39" i="276"/>
  <c r="D39" s="1"/>
  <c r="E37"/>
  <c r="C127" i="273"/>
  <c r="E127" s="1"/>
  <c r="F126"/>
  <c r="D140" i="283" l="1"/>
  <c r="E140"/>
  <c r="I140" s="1"/>
  <c r="H39" i="276"/>
  <c r="C39"/>
  <c r="D137" i="282"/>
  <c r="D129" i="277"/>
  <c r="I129"/>
  <c r="I127" i="273"/>
  <c r="D127"/>
  <c r="C128" i="262"/>
  <c r="H128"/>
  <c r="J135" i="279"/>
  <c r="C136"/>
  <c r="E136" s="1"/>
  <c r="F135"/>
  <c r="I137" i="282"/>
  <c r="C137" i="281"/>
  <c r="E137" s="1"/>
  <c r="F136"/>
  <c r="C136" i="280"/>
  <c r="E136" s="1"/>
  <c r="F135"/>
  <c r="C141" i="283" l="1"/>
  <c r="F140"/>
  <c r="D137" i="281"/>
  <c r="D136" i="280"/>
  <c r="I136"/>
  <c r="D136" i="279"/>
  <c r="I136"/>
  <c r="F137" i="282"/>
  <c r="H137"/>
  <c r="C139" s="1"/>
  <c r="E139" s="1"/>
  <c r="E128" i="262"/>
  <c r="B129"/>
  <c r="D129" s="1"/>
  <c r="I137" i="281"/>
  <c r="C130" i="277"/>
  <c r="E130" s="1"/>
  <c r="F129"/>
  <c r="B40" i="276"/>
  <c r="D40" s="1"/>
  <c r="E39"/>
  <c r="F127" i="273"/>
  <c r="C129"/>
  <c r="E129" s="1"/>
  <c r="D141" i="283" l="1"/>
  <c r="E141"/>
  <c r="I141" s="1"/>
  <c r="C40" i="276"/>
  <c r="D139" i="282"/>
  <c r="I139"/>
  <c r="D130" i="277"/>
  <c r="I130"/>
  <c r="D129" i="273"/>
  <c r="I129"/>
  <c r="C129" i="262"/>
  <c r="H129"/>
  <c r="J136" i="279"/>
  <c r="C137"/>
  <c r="E137" s="1"/>
  <c r="F136"/>
  <c r="H137" i="281"/>
  <c r="C139" s="1"/>
  <c r="E139" s="1"/>
  <c r="F137"/>
  <c r="C137" i="280"/>
  <c r="E137" s="1"/>
  <c r="F136"/>
  <c r="F141" i="283" l="1"/>
  <c r="C142"/>
  <c r="D139" i="281"/>
  <c r="D137" i="280"/>
  <c r="I137"/>
  <c r="D137" i="279"/>
  <c r="I137"/>
  <c r="C140" i="282"/>
  <c r="E140" s="1"/>
  <c r="F139"/>
  <c r="E129" i="262"/>
  <c r="B130"/>
  <c r="D130" s="1"/>
  <c r="I139" i="281"/>
  <c r="C131" i="277"/>
  <c r="E131" s="1"/>
  <c r="F130"/>
  <c r="B41" i="276"/>
  <c r="D41" s="1"/>
  <c r="C130" i="273"/>
  <c r="E130" s="1"/>
  <c r="F129"/>
  <c r="D142" i="283" l="1"/>
  <c r="C144" s="1"/>
  <c r="E142"/>
  <c r="I142" s="1"/>
  <c r="H41" i="276"/>
  <c r="C41"/>
  <c r="D140" i="282"/>
  <c r="D131" i="277"/>
  <c r="I131"/>
  <c r="I130" i="273"/>
  <c r="D130"/>
  <c r="C130" i="262"/>
  <c r="H130"/>
  <c r="J137" i="279"/>
  <c r="C138"/>
  <c r="F137"/>
  <c r="I140" i="282"/>
  <c r="C140" i="281"/>
  <c r="E140" s="1"/>
  <c r="F139"/>
  <c r="H137" i="280"/>
  <c r="C139" s="1"/>
  <c r="E139" s="1"/>
  <c r="F137"/>
  <c r="D138" i="279" l="1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D131" s="1"/>
  <c r="C132" i="277"/>
  <c r="E132" s="1"/>
  <c r="F131"/>
  <c r="B42" i="276"/>
  <c r="D42" s="1"/>
  <c r="E41"/>
  <c r="C131" i="273"/>
  <c r="E131" s="1"/>
  <c r="F130"/>
  <c r="C145" i="283" l="1"/>
  <c r="F144"/>
  <c r="H42" i="276"/>
  <c r="C42"/>
  <c r="D141" i="282"/>
  <c r="I141"/>
  <c r="D132" i="277"/>
  <c r="I132"/>
  <c r="D131" i="273"/>
  <c r="I131"/>
  <c r="C131" i="262"/>
  <c r="H131"/>
  <c r="J138" i="279"/>
  <c r="F138"/>
  <c r="C141" i="281"/>
  <c r="E141" s="1"/>
  <c r="F140"/>
  <c r="C140" i="280"/>
  <c r="E140" s="1"/>
  <c r="F139"/>
  <c r="E145" i="283" l="1"/>
  <c r="I145" s="1"/>
  <c r="D145"/>
  <c r="D141" i="281"/>
  <c r="I141"/>
  <c r="D140" i="280"/>
  <c r="I140"/>
  <c r="C142" i="282"/>
  <c r="E142" s="1"/>
  <c r="F141"/>
  <c r="E131" i="262"/>
  <c r="B133"/>
  <c r="D133" s="1"/>
  <c r="C134" i="277"/>
  <c r="E134" s="1"/>
  <c r="F132"/>
  <c r="B44" i="276"/>
  <c r="D44" s="1"/>
  <c r="E42"/>
  <c r="C132" i="273"/>
  <c r="E132" s="1"/>
  <c r="F131"/>
  <c r="F145" i="283" l="1"/>
  <c r="C146"/>
  <c r="H44" i="276"/>
  <c r="C44"/>
  <c r="D142" i="282"/>
  <c r="I142"/>
  <c r="D134" i="277"/>
  <c r="I134"/>
  <c r="I132" i="273"/>
  <c r="D132"/>
  <c r="C133" i="262"/>
  <c r="H133"/>
  <c r="C142" i="281"/>
  <c r="E142" s="1"/>
  <c r="F141"/>
  <c r="C141" i="280"/>
  <c r="E141" s="1"/>
  <c r="F140"/>
  <c r="E146" i="283" l="1"/>
  <c r="I146" s="1"/>
  <c r="D146"/>
  <c r="D142" i="281"/>
  <c r="I142"/>
  <c r="D141" i="280"/>
  <c r="I141"/>
  <c r="C144" i="282"/>
  <c r="E144" s="1"/>
  <c r="F142"/>
  <c r="E133" i="262"/>
  <c r="B134"/>
  <c r="D134" s="1"/>
  <c r="C135" i="277"/>
  <c r="E135" s="1"/>
  <c r="F134"/>
  <c r="B45" i="276"/>
  <c r="D45" s="1"/>
  <c r="E44"/>
  <c r="F132" i="273"/>
  <c r="C134"/>
  <c r="E134" s="1"/>
  <c r="C147" i="283" l="1"/>
  <c r="F146"/>
  <c r="D134" i="273"/>
  <c r="D144" i="282"/>
  <c r="I144"/>
  <c r="D135" i="277"/>
  <c r="I135"/>
  <c r="C134" i="262"/>
  <c r="H134"/>
  <c r="H45" i="276"/>
  <c r="C45"/>
  <c r="C144" i="281"/>
  <c r="E144" s="1"/>
  <c r="F142"/>
  <c r="C142" i="280"/>
  <c r="E142" s="1"/>
  <c r="F141"/>
  <c r="I134" i="273"/>
  <c r="E147" i="283" l="1"/>
  <c r="I147" s="1"/>
  <c r="D147"/>
  <c r="D144" i="281"/>
  <c r="I144"/>
  <c r="D142" i="280"/>
  <c r="I142"/>
  <c r="C145" i="282"/>
  <c r="E145" s="1"/>
  <c r="F144"/>
  <c r="E134" i="262"/>
  <c r="B135"/>
  <c r="D135" s="1"/>
  <c r="C136" i="277"/>
  <c r="E136" s="1"/>
  <c r="F135"/>
  <c r="B46" i="276"/>
  <c r="D46" s="1"/>
  <c r="E45"/>
  <c r="C135" i="273"/>
  <c r="E135" s="1"/>
  <c r="F134"/>
  <c r="F147" i="283" l="1"/>
  <c r="C149"/>
  <c r="D145" i="282"/>
  <c r="D136" i="277"/>
  <c r="I136"/>
  <c r="I135" i="273"/>
  <c r="D135"/>
  <c r="C135" i="262"/>
  <c r="H135"/>
  <c r="H46" i="276"/>
  <c r="C46"/>
  <c r="I145" i="282"/>
  <c r="C145" i="281"/>
  <c r="E145" s="1"/>
  <c r="F144"/>
  <c r="C144" i="280"/>
  <c r="E144" s="1"/>
  <c r="F142"/>
  <c r="E149" i="283" l="1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50" i="283" l="1"/>
  <c r="F149"/>
  <c r="D146" i="282"/>
  <c r="D137" i="277"/>
  <c r="D136" i="273"/>
  <c r="I136"/>
  <c r="C136" i="262"/>
  <c r="H136"/>
  <c r="H47" i="276"/>
  <c r="C47"/>
  <c r="I146" i="282"/>
  <c r="C146" i="281"/>
  <c r="E146" s="1"/>
  <c r="F145"/>
  <c r="C145" i="280"/>
  <c r="E145" s="1"/>
  <c r="F144"/>
  <c r="I137" i="277"/>
  <c r="E150" i="283" l="1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F150" i="283" l="1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E151" i="283" l="1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2" i="283" l="1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E152" i="283" l="1"/>
  <c r="I152" s="1"/>
  <c r="D152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C154" i="283" l="1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E154" i="283" l="1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F154" i="283" l="1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E155" i="283" l="1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F155" i="283" l="1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E156" i="283" l="1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C157" i="283" l="1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E157" i="283" l="1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F157" i="283" l="1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E159" i="283" l="1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9" i="283" l="1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E160" i="283" l="1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F160" i="283" l="1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E161" i="283" l="1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1" i="283" l="1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2" i="283" l="1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F162" i="283" l="1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E164" i="283" l="1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4" i="283" l="1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5" i="283" l="1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F165" i="283" l="1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E166" i="283" l="1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6" i="283" l="1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7" i="283" l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F167" i="283" l="1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E169" i="283" l="1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F169" i="283" l="1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E170" i="283" l="1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F170" i="283" l="1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1" i="283" l="1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F171" i="283" l="1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2" i="283" l="1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H172" i="283" l="1"/>
  <c r="C174" s="1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4" i="283" l="1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5" i="283" l="1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E175" i="283" l="1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F175" i="283" l="1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6" i="283" l="1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7" i="283" l="1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E177" i="283" l="1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F177" i="283" l="1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9" i="283" l="1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C180" i="283" l="1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D176" i="280"/>
  <c r="H177" i="282"/>
  <c r="F177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H177"/>
  <c r="C177" i="280"/>
  <c r="E177" s="1"/>
  <c r="F176"/>
  <c r="E182" i="283" l="1"/>
  <c r="I182" s="1"/>
  <c r="D182"/>
  <c r="D177" i="280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H177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H1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9" authorId="1">
      <text>
        <r>
          <rPr>
            <b/>
            <sz val="9"/>
            <color indexed="81"/>
            <rFont val="Tahoma"/>
            <charset val="1"/>
          </rPr>
          <t>Combined Accounts Starting Equity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<sst xmlns="http://schemas.openxmlformats.org/spreadsheetml/2006/main" count="298" uniqueCount="51">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</sst>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8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1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3"/>
  <sheetViews>
    <sheetView workbookViewId="0">
      <selection activeCell="C10" sqref="C1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7">
        <f>(D4-C4)/E4</f>
        <v>-105.89999999999986</v>
      </c>
      <c r="G4" s="18"/>
      <c r="H4" s="18"/>
      <c r="I4" s="19">
        <f>E4*50/C4</f>
        <v>1.6666666666666663E-2</v>
      </c>
      <c r="J4" s="92">
        <f>(D4-C4)/C4</f>
        <v>-3.5299999999999956E-2</v>
      </c>
    </row>
    <row r="5" spans="1:16">
      <c r="A5" s="102"/>
      <c r="B5" s="81">
        <f>B4+7</f>
        <v>43051</v>
      </c>
      <c r="C5" s="17">
        <f>D4+G4-H4</f>
        <v>482.35</v>
      </c>
      <c r="D5" s="17">
        <f>C5+(C5*-0.1562)</f>
        <v>407.00693000000001</v>
      </c>
      <c r="E5" s="17">
        <f>C5/3000</f>
        <v>0.16078333333333333</v>
      </c>
      <c r="F5" s="99">
        <f>(D5-C5)/E5</f>
        <v>-468.60000000000008</v>
      </c>
      <c r="G5" s="18"/>
      <c r="H5" s="18"/>
      <c r="I5" s="19">
        <f>E5*50/C5</f>
        <v>1.6666666666666666E-2</v>
      </c>
      <c r="J5" s="92">
        <f>(D5-C4)/C4</f>
        <v>-0.18598613999999997</v>
      </c>
    </row>
    <row r="6" spans="1:16">
      <c r="A6" s="102"/>
      <c r="B6" s="81">
        <f>B5+7</f>
        <v>43058</v>
      </c>
      <c r="C6" s="17">
        <f>D5+G5-H5</f>
        <v>407.00693000000001</v>
      </c>
      <c r="D6" s="17">
        <f>C6+(C6*0.081)</f>
        <v>439.97449133000003</v>
      </c>
      <c r="E6" s="17">
        <f>C6/2500</f>
        <v>0.16280277200000001</v>
      </c>
      <c r="F6" s="34">
        <f>(D6-C6)/E6</f>
        <v>202.50000000000014</v>
      </c>
      <c r="G6" s="18"/>
      <c r="H6" s="18"/>
      <c r="I6" s="19">
        <f>E6*50/C6</f>
        <v>0.02</v>
      </c>
      <c r="J6" s="92">
        <f>(D6-C4)/C4</f>
        <v>-0.12005101733999993</v>
      </c>
    </row>
    <row r="7" spans="1:16" ht="13.5" thickBot="1">
      <c r="A7" s="103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7">
        <f>(D7-C7)/E7</f>
        <v>-85.750000000000114</v>
      </c>
      <c r="G7" s="18"/>
      <c r="H7" s="18"/>
      <c r="I7" s="19">
        <f>E7*50/C7</f>
        <v>0.02</v>
      </c>
      <c r="J7" s="92">
        <f>(D7-C4)/C4</f>
        <v>-0.15023326744523796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94"/>
      <c r="G8" s="23"/>
      <c r="H8" s="10"/>
      <c r="I8" s="24"/>
      <c r="J8" s="93"/>
    </row>
    <row r="9" spans="1:16">
      <c r="A9" s="101">
        <v>2</v>
      </c>
      <c r="B9" s="81">
        <f>B7+7</f>
        <v>43072</v>
      </c>
      <c r="C9" s="17">
        <f>D7+G7-H7</f>
        <v>424.88336627738101</v>
      </c>
      <c r="D9" s="17">
        <f>C9+(C9*0.10018)</f>
        <v>467.44818191104906</v>
      </c>
      <c r="E9" s="17">
        <f>C9/3250</f>
        <v>0.13073334346996338</v>
      </c>
      <c r="F9" s="34">
        <f>(D9-C9)/E9</f>
        <v>325.58500000000015</v>
      </c>
      <c r="G9" s="18"/>
      <c r="H9" s="18"/>
      <c r="I9" s="19">
        <f>E9*50/C9</f>
        <v>1.5384615384615384E-2</v>
      </c>
      <c r="J9" s="96">
        <f>(D9-C4)/C4</f>
        <v>-6.510363617790188E-2</v>
      </c>
    </row>
    <row r="10" spans="1:16" ht="14.5">
      <c r="A10" s="102"/>
      <c r="B10" s="81">
        <f>B9+7</f>
        <v>43079</v>
      </c>
      <c r="C10" s="32">
        <f>D9+G9-H9</f>
        <v>467.44818191104906</v>
      </c>
      <c r="D10" s="17">
        <f>C10+(C10*0.03)</f>
        <v>481.47162736838055</v>
      </c>
      <c r="E10" s="17">
        <f>C10/3250</f>
        <v>0.14383020981878433</v>
      </c>
      <c r="F10" s="84">
        <f>(D10-C10)/E10</f>
        <v>97.500000000000128</v>
      </c>
      <c r="G10" s="18"/>
      <c r="H10" s="18"/>
      <c r="I10" s="19">
        <f>E10*50/C10</f>
        <v>1.5384615384615385E-2</v>
      </c>
      <c r="J10" s="92"/>
    </row>
    <row r="11" spans="1:16">
      <c r="A11" s="102"/>
      <c r="B11" s="81">
        <f>B10+7</f>
        <v>43086</v>
      </c>
      <c r="C11" s="20">
        <f>D10+G10-H10</f>
        <v>481.47162736838055</v>
      </c>
      <c r="D11" s="17">
        <f>C11+(C11*0.03)</f>
        <v>495.91577618943199</v>
      </c>
      <c r="E11" s="17">
        <f>C11/3250</f>
        <v>0.14814511611334785</v>
      </c>
      <c r="F11" s="84">
        <f>(D11-C11)/E11</f>
        <v>97.500000000000185</v>
      </c>
      <c r="G11" s="18"/>
      <c r="H11" s="18"/>
      <c r="I11" s="19">
        <f>E11*50/C11</f>
        <v>1.5384615384615384E-2</v>
      </c>
      <c r="J11" s="92"/>
    </row>
    <row r="12" spans="1:16" ht="13.5" thickBot="1">
      <c r="A12" s="103"/>
      <c r="B12" s="81">
        <f>B11+7</f>
        <v>43093</v>
      </c>
      <c r="C12" s="20">
        <f>D11+G11-H11</f>
        <v>495.91577618943199</v>
      </c>
      <c r="D12" s="17">
        <f>C12+(C12*0.03)</f>
        <v>510.79324947511498</v>
      </c>
      <c r="E12" s="17">
        <f>C12/3250</f>
        <v>0.1525894695967483</v>
      </c>
      <c r="F12" s="84">
        <f>(D12-C12)/E12</f>
        <v>97.500000000000142</v>
      </c>
      <c r="G12" s="18"/>
      <c r="H12" s="18"/>
      <c r="I12" s="19">
        <f>E12*50/C12</f>
        <v>1.5384615384615384E-2</v>
      </c>
      <c r="J12" s="92"/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94"/>
      <c r="G13" s="23"/>
      <c r="H13" s="10"/>
      <c r="I13" s="24"/>
      <c r="J13" s="88"/>
    </row>
    <row r="14" spans="1:16">
      <c r="A14" s="101">
        <v>3</v>
      </c>
      <c r="B14" s="81">
        <f>B12+7</f>
        <v>43100</v>
      </c>
      <c r="C14" s="20">
        <f>D12+G12-H12</f>
        <v>510.79324947511498</v>
      </c>
      <c r="D14" s="17">
        <f>C14+(C14*0.03)</f>
        <v>526.11704695936839</v>
      </c>
      <c r="E14" s="17">
        <f>C14/3250</f>
        <v>0.15716715368465076</v>
      </c>
      <c r="F14" s="84">
        <f>(D14-C14)/E14</f>
        <v>97.499999999999801</v>
      </c>
      <c r="G14" s="18"/>
      <c r="H14" s="18"/>
      <c r="I14" s="19">
        <f>E14*50/C14</f>
        <v>1.5384615384615384E-2</v>
      </c>
      <c r="J14" s="92"/>
    </row>
    <row r="15" spans="1:16">
      <c r="A15" s="102"/>
      <c r="B15" s="81">
        <f>B14+7</f>
        <v>43107</v>
      </c>
      <c r="C15" s="20">
        <f>D14+G14-H14</f>
        <v>526.11704695936839</v>
      </c>
      <c r="D15" s="17">
        <f>C15+(C15*0.03)</f>
        <v>541.9005583681494</v>
      </c>
      <c r="E15" s="17">
        <f>C15/3250</f>
        <v>0.16188216829519028</v>
      </c>
      <c r="F15" s="84">
        <f>(D15-C15)/E15</f>
        <v>97.49999999999973</v>
      </c>
      <c r="G15" s="18"/>
      <c r="H15" s="18"/>
      <c r="I15" s="19">
        <f>E15*50/C15</f>
        <v>1.5384615384615385E-2</v>
      </c>
      <c r="J15" s="92"/>
    </row>
    <row r="16" spans="1:16">
      <c r="A16" s="102"/>
      <c r="B16" s="81">
        <f>B15+7</f>
        <v>43114</v>
      </c>
      <c r="C16" s="20">
        <f>D15+G15-H15</f>
        <v>541.9005583681494</v>
      </c>
      <c r="D16" s="17">
        <f>C16+(C16*0.03)</f>
        <v>558.15757511919389</v>
      </c>
      <c r="E16" s="17">
        <f>C16/3250</f>
        <v>0.16673863334404598</v>
      </c>
      <c r="F16" s="84">
        <f>(D16-C16)/E16</f>
        <v>97.500000000000028</v>
      </c>
      <c r="G16" s="18"/>
      <c r="H16" s="18"/>
      <c r="I16" s="19">
        <f>E16*50/C16</f>
        <v>1.5384615384615385E-2</v>
      </c>
      <c r="J16" s="95"/>
    </row>
    <row r="17" spans="1:16" ht="13.5" thickBot="1">
      <c r="A17" s="103"/>
      <c r="B17" s="81">
        <f>B16+7</f>
        <v>43121</v>
      </c>
      <c r="C17" s="20">
        <f>D16+G16-H16</f>
        <v>558.15757511919389</v>
      </c>
      <c r="D17" s="17">
        <f>C17+(C17*0.03)</f>
        <v>574.90230237276967</v>
      </c>
      <c r="E17" s="17">
        <f>C17/3250</f>
        <v>0.17174079234436734</v>
      </c>
      <c r="F17" s="84">
        <f>(D17-C17)/E17</f>
        <v>97.499999999999758</v>
      </c>
      <c r="G17" s="18"/>
      <c r="H17" s="80">
        <f>(D17-C4)*0.3</f>
        <v>22.470690711830901</v>
      </c>
      <c r="I17" s="19">
        <f>E17*50/C17</f>
        <v>1.5384615384615385E-2</v>
      </c>
      <c r="J17" s="87"/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94"/>
      <c r="G18" s="23"/>
      <c r="H18" s="10"/>
      <c r="I18" s="24"/>
      <c r="J18" s="88"/>
    </row>
    <row r="19" spans="1:16">
      <c r="A19" s="101">
        <v>4</v>
      </c>
      <c r="B19" s="81">
        <f>B17+7</f>
        <v>43128</v>
      </c>
      <c r="C19" s="20">
        <f>D17+G17-H17</f>
        <v>552.43161166093876</v>
      </c>
      <c r="D19" s="17">
        <f>C19+(C19*0.03)</f>
        <v>569.00456001076691</v>
      </c>
      <c r="E19" s="17">
        <f>C19/3250</f>
        <v>0.16997895743413499</v>
      </c>
      <c r="F19" s="84">
        <f>(D19-C19)/E19</f>
        <v>97.499999999999943</v>
      </c>
      <c r="G19" s="18"/>
      <c r="H19" s="18"/>
      <c r="I19" s="19">
        <f>E19*50/C19</f>
        <v>1.5384615384615382E-2</v>
      </c>
      <c r="J19" s="87"/>
    </row>
    <row r="20" spans="1:16">
      <c r="A20" s="102"/>
      <c r="B20" s="81">
        <f>B19+7</f>
        <v>43135</v>
      </c>
      <c r="C20" s="20">
        <f>D19+G19-H19</f>
        <v>569.00456001076691</v>
      </c>
      <c r="D20" s="17">
        <f>C20+(C20*0.03)</f>
        <v>586.07469681108989</v>
      </c>
      <c r="E20" s="17">
        <f>C20/3250</f>
        <v>0.17507832615715904</v>
      </c>
      <c r="F20" s="84">
        <f>(D20-C20)/E20</f>
        <v>97.499999999999872</v>
      </c>
      <c r="G20" s="18"/>
      <c r="H20" s="18"/>
      <c r="I20" s="19">
        <f>E20*50/C20</f>
        <v>1.5384615384615385E-2</v>
      </c>
      <c r="J20" s="87"/>
    </row>
    <row r="21" spans="1:16">
      <c r="A21" s="102"/>
      <c r="B21" s="81">
        <f>B20+7</f>
        <v>43142</v>
      </c>
      <c r="C21" s="20">
        <f>D20+G20-H20</f>
        <v>586.07469681108989</v>
      </c>
      <c r="D21" s="17">
        <f>C21+(C21*0.03)</f>
        <v>603.6569377154226</v>
      </c>
      <c r="E21" s="17">
        <f>C21/3250</f>
        <v>0.18033067594187382</v>
      </c>
      <c r="F21" s="84">
        <f>(D21-C21)/E21</f>
        <v>97.500000000000057</v>
      </c>
      <c r="G21" s="18"/>
      <c r="H21" s="18"/>
      <c r="I21" s="19">
        <f>E21*50/C21</f>
        <v>1.5384615384615385E-2</v>
      </c>
      <c r="J21" s="87"/>
    </row>
    <row r="22" spans="1:16" ht="13.5" thickBot="1">
      <c r="A22" s="103"/>
      <c r="B22" s="81">
        <f>B21+7</f>
        <v>43149</v>
      </c>
      <c r="C22" s="20">
        <f>D21+G21-H21</f>
        <v>603.6569377154226</v>
      </c>
      <c r="D22" s="17">
        <f>C22+(C22*0.03)</f>
        <v>621.76664584688524</v>
      </c>
      <c r="E22" s="17">
        <f>C22/3250</f>
        <v>0.18574059622013003</v>
      </c>
      <c r="F22" s="84">
        <f>(D22-C22)/E22</f>
        <v>97.499999999999787</v>
      </c>
      <c r="G22" s="18"/>
      <c r="H22" s="18"/>
      <c r="I22" s="19">
        <f>E22*50/C22</f>
        <v>1.5384615384615384E-2</v>
      </c>
      <c r="J22" s="87"/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43156</v>
      </c>
      <c r="C24" s="20">
        <f>D22+G22-H22</f>
        <v>621.76664584688524</v>
      </c>
      <c r="D24" s="17">
        <f>C24+(C24*0.03)</f>
        <v>640.41964522229182</v>
      </c>
      <c r="E24" s="17">
        <f>C24/3250</f>
        <v>0.19131281410673392</v>
      </c>
      <c r="F24" s="28">
        <f>(D24-C24)/E24</f>
        <v>97.500000000000114</v>
      </c>
      <c r="G24" s="18"/>
      <c r="H24" s="18"/>
      <c r="I24" s="19">
        <f>E24*50/C24</f>
        <v>1.5384615384615384E-2</v>
      </c>
      <c r="J24" s="87"/>
    </row>
    <row r="25" spans="1:16">
      <c r="A25" s="102"/>
      <c r="B25" s="81">
        <f>B24+7</f>
        <v>43163</v>
      </c>
      <c r="C25" s="20">
        <f>D24+G24-H24</f>
        <v>640.41964522229182</v>
      </c>
      <c r="D25" s="17">
        <f>C25+(C25*0.03)</f>
        <v>659.63223457896061</v>
      </c>
      <c r="E25" s="17">
        <f>C25/3250</f>
        <v>0.19705219852993594</v>
      </c>
      <c r="F25" s="28">
        <f>(D25-C25)/E25</f>
        <v>97.500000000000171</v>
      </c>
      <c r="G25" s="18"/>
      <c r="H25" s="18"/>
      <c r="I25" s="19">
        <f>E25*50/C25</f>
        <v>1.5384615384615384E-2</v>
      </c>
      <c r="J25" s="87"/>
    </row>
    <row r="26" spans="1:16">
      <c r="A26" s="102"/>
      <c r="B26" s="81">
        <f>B25+7</f>
        <v>43170</v>
      </c>
      <c r="C26" s="20">
        <f>D25+G25-H25</f>
        <v>659.63223457896061</v>
      </c>
      <c r="D26" s="17">
        <f>C26+(C26*0.03)</f>
        <v>679.42120161632943</v>
      </c>
      <c r="E26" s="17">
        <f>C26/3250</f>
        <v>0.20296376448583403</v>
      </c>
      <c r="F26" s="28">
        <f>(D26-C26)/E26</f>
        <v>97.500000000000014</v>
      </c>
      <c r="G26" s="18"/>
      <c r="H26" s="18"/>
      <c r="I26" s="19">
        <f>E26*50/C26</f>
        <v>1.5384615384615384E-2</v>
      </c>
      <c r="J26" s="87"/>
    </row>
    <row r="27" spans="1:16" ht="13.5" thickBot="1">
      <c r="A27" s="103"/>
      <c r="B27" s="81">
        <f>B26+7</f>
        <v>43177</v>
      </c>
      <c r="C27" s="20">
        <f>D26+G26-H26</f>
        <v>679.42120161632943</v>
      </c>
      <c r="D27" s="17">
        <f>C27+(C27*0.03)</f>
        <v>699.8038376648193</v>
      </c>
      <c r="E27" s="17">
        <f>C27/3250</f>
        <v>0.20905267742040906</v>
      </c>
      <c r="F27" s="28">
        <f>(D27-C27)/E27</f>
        <v>97.499999999999943</v>
      </c>
      <c r="G27" s="18"/>
      <c r="H27" s="18"/>
      <c r="I27" s="19">
        <f>E27*50/C27</f>
        <v>1.5384615384615385E-2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43184</v>
      </c>
      <c r="C29" s="20">
        <f>D27+G27-H27</f>
        <v>699.8038376648193</v>
      </c>
      <c r="D29" s="17">
        <f>C29+(C29*0.03)</f>
        <v>720.79795279476389</v>
      </c>
      <c r="E29" s="17">
        <f>C29/3250</f>
        <v>0.21532425774302133</v>
      </c>
      <c r="F29" s="28">
        <f>(D29-C29)/E29</f>
        <v>97.500000000000043</v>
      </c>
      <c r="G29" s="18"/>
      <c r="H29" s="18"/>
      <c r="I29" s="19">
        <f>E29*50/C29</f>
        <v>1.5384615384615385E-2</v>
      </c>
      <c r="J29" s="87"/>
    </row>
    <row r="30" spans="1:16">
      <c r="A30" s="102"/>
      <c r="B30" s="81">
        <f>B29+7</f>
        <v>43191</v>
      </c>
      <c r="C30" s="20">
        <f>D29+G29-H29</f>
        <v>720.79795279476389</v>
      </c>
      <c r="D30" s="17">
        <f>C30+(C30*0.03)</f>
        <v>742.4218913786068</v>
      </c>
      <c r="E30" s="17">
        <f>C30/3250</f>
        <v>0.22178398547531197</v>
      </c>
      <c r="F30" s="28">
        <f>(D30-C30)/E30</f>
        <v>97.499999999999986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43198</v>
      </c>
      <c r="C31" s="20">
        <f>D30+G30-H30</f>
        <v>742.4218913786068</v>
      </c>
      <c r="D31" s="17">
        <f>C31+(C31*0.03)</f>
        <v>764.69454811996502</v>
      </c>
      <c r="E31" s="17">
        <f>C31/3250</f>
        <v>0.22843750503957133</v>
      </c>
      <c r="F31" s="28">
        <f>(D31-C31)/E31</f>
        <v>97.500000000000057</v>
      </c>
      <c r="G31" s="18"/>
      <c r="H31" s="18"/>
      <c r="I31" s="19">
        <f>E31*50/C31</f>
        <v>1.5384615384615384E-2</v>
      </c>
      <c r="J31" s="87"/>
    </row>
    <row r="32" spans="1:16" ht="13.5" thickBot="1">
      <c r="A32" s="103"/>
      <c r="B32" s="81">
        <f>B31+7</f>
        <v>43205</v>
      </c>
      <c r="C32" s="20">
        <f>D31+G31-H31</f>
        <v>764.69454811996502</v>
      </c>
      <c r="D32" s="17">
        <f>C32+(C32*0.03)</f>
        <v>787.635384563564</v>
      </c>
      <c r="E32" s="17">
        <f>C32/3250</f>
        <v>0.23529063019075847</v>
      </c>
      <c r="F32" s="28">
        <f>(D32-C32)/E32</f>
        <v>97.500000000000142</v>
      </c>
      <c r="G32" s="18"/>
      <c r="H32" s="80">
        <f>(D32-C19)*0.35</f>
        <v>82.321320515918828</v>
      </c>
      <c r="I32" s="19">
        <f>E32*50/C32</f>
        <v>1.5384615384615384E-2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43212</v>
      </c>
      <c r="C34" s="20">
        <f>D32+G32-H32</f>
        <v>705.31406404764516</v>
      </c>
      <c r="D34" s="17">
        <f>C34+(C34*0.03)</f>
        <v>726.47348596907455</v>
      </c>
      <c r="E34" s="17">
        <f>C34/3250</f>
        <v>0.21701971201466005</v>
      </c>
      <c r="F34" s="28">
        <f>(D34-C34)/E34</f>
        <v>97.500000000000128</v>
      </c>
      <c r="G34" s="18"/>
      <c r="H34" s="18"/>
      <c r="I34" s="19">
        <f>E34*50/C34</f>
        <v>1.5384615384615385E-2</v>
      </c>
      <c r="J34" s="87"/>
    </row>
    <row r="35" spans="1:16">
      <c r="A35" s="102"/>
      <c r="B35" s="81">
        <f>B34+7</f>
        <v>43219</v>
      </c>
      <c r="C35" s="20">
        <f>D34+G34-H34</f>
        <v>726.47348596907455</v>
      </c>
      <c r="D35" s="17">
        <f>C35+(C35*0.03)</f>
        <v>748.26769054814679</v>
      </c>
      <c r="E35" s="17">
        <f>C35/3250</f>
        <v>0.22353030337509985</v>
      </c>
      <c r="F35" s="28">
        <f>(D35-C35)/E35</f>
        <v>97.500000000000028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43226</v>
      </c>
      <c r="C36" s="20">
        <f>D35+G35-H35</f>
        <v>748.26769054814679</v>
      </c>
      <c r="D36" s="17">
        <f>C36+(C36*0.03)</f>
        <v>770.71572126459114</v>
      </c>
      <c r="E36" s="17">
        <f>C36/3250</f>
        <v>0.23023621247635287</v>
      </c>
      <c r="F36" s="28">
        <f>(D36-C36)/E36</f>
        <v>97.499999999999758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43233</v>
      </c>
      <c r="C37" s="20">
        <f>D36+G36-H36</f>
        <v>770.71572126459114</v>
      </c>
      <c r="D37" s="17">
        <f>C37+(C37*0.03)</f>
        <v>793.83719290252884</v>
      </c>
      <c r="E37" s="17">
        <f>C37/3250</f>
        <v>0.23714329885064342</v>
      </c>
      <c r="F37" s="28">
        <f>(D37-C37)/E37</f>
        <v>97.499999999999872</v>
      </c>
      <c r="G37" s="80"/>
      <c r="H37" s="80"/>
      <c r="I37" s="19">
        <f>E37*50/C37</f>
        <v>1.5384615384615384E-2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43240</v>
      </c>
      <c r="C39" s="20">
        <f>D37+G37-H37</f>
        <v>793.83719290252884</v>
      </c>
      <c r="D39" s="17">
        <f>C39+(C39*0.03)</f>
        <v>817.65230868960475</v>
      </c>
      <c r="E39" s="17">
        <f>C39/3250</f>
        <v>0.24425759781616271</v>
      </c>
      <c r="F39" s="28">
        <f>(D39-C39)/E39</f>
        <v>97.500000000000185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43247</v>
      </c>
      <c r="C40" s="20">
        <f>D39+G39-H39</f>
        <v>817.65230868960475</v>
      </c>
      <c r="D40" s="17">
        <f>C40+(C40*0.03)</f>
        <v>842.18187795029291</v>
      </c>
      <c r="E40" s="17">
        <f>C40/3250</f>
        <v>0.25158532575064763</v>
      </c>
      <c r="F40" s="28">
        <f>(D40-C40)/E40</f>
        <v>97.500000000000071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43254</v>
      </c>
      <c r="C41" s="20">
        <f>D40+G40-H40</f>
        <v>842.18187795029291</v>
      </c>
      <c r="D41" s="17">
        <f>C41+(C41*0.03)</f>
        <v>867.4473342888017</v>
      </c>
      <c r="E41" s="17">
        <f>C41/3250</f>
        <v>0.25913288552316704</v>
      </c>
      <c r="F41" s="28">
        <f>(D41-C41)/E41</f>
        <v>97.499999999999986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43261</v>
      </c>
      <c r="C42" s="20">
        <f>D41+G41-H41</f>
        <v>867.4473342888017</v>
      </c>
      <c r="D42" s="17">
        <f>C42+(C42*0.03)</f>
        <v>893.47075431746578</v>
      </c>
      <c r="E42" s="17">
        <f>C42/3250</f>
        <v>0.26690687208886205</v>
      </c>
      <c r="F42" s="28">
        <f>(D42-C42)/E42</f>
        <v>97.500000000000099</v>
      </c>
      <c r="G42" s="80"/>
      <c r="H42" s="80"/>
      <c r="I42" s="19">
        <f>E42*50/C42</f>
        <v>1.5384615384615382E-2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43268</v>
      </c>
      <c r="C44" s="20">
        <f>D42+G42-H42</f>
        <v>893.47075431746578</v>
      </c>
      <c r="D44" s="17">
        <f>C44+(C44*0.03)</f>
        <v>920.27487694698971</v>
      </c>
      <c r="E44" s="17">
        <f>C44/3250</f>
        <v>0.27491407825152792</v>
      </c>
      <c r="F44" s="28">
        <f>(D44-C44)/E44</f>
        <v>97.499999999999858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43275</v>
      </c>
      <c r="C45" s="20">
        <f>D44+G44-H44</f>
        <v>920.27487694698971</v>
      </c>
      <c r="D45" s="17">
        <f>C45+(C45*0.03)</f>
        <v>947.88312325539937</v>
      </c>
      <c r="E45" s="17">
        <f>C45/3250</f>
        <v>0.28316150059907375</v>
      </c>
      <c r="F45" s="28">
        <f>(D45-C45)/E45</f>
        <v>97.499999999999901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43282</v>
      </c>
      <c r="C46" s="20">
        <f>D45+G45-H45</f>
        <v>947.88312325539937</v>
      </c>
      <c r="D46" s="17">
        <f>C46+(C46*0.03)</f>
        <v>976.31961695306131</v>
      </c>
      <c r="E46" s="17">
        <f>C46/3250</f>
        <v>0.29165634561704595</v>
      </c>
      <c r="F46" s="28">
        <f>(D46-C46)/E46</f>
        <v>97.499999999999872</v>
      </c>
      <c r="G46" s="18"/>
      <c r="H46" s="18"/>
      <c r="I46" s="19">
        <f>E46*50/C46</f>
        <v>1.5384615384615385E-2</v>
      </c>
      <c r="J46" s="87"/>
    </row>
    <row r="47" spans="1:16" ht="13.5" thickBot="1">
      <c r="A47" s="103"/>
      <c r="B47" s="81">
        <f>B46+7</f>
        <v>43289</v>
      </c>
      <c r="C47" s="20">
        <f>D46+G46-H46</f>
        <v>976.31961695306131</v>
      </c>
      <c r="D47" s="17">
        <f>C47+(C47*0.03)</f>
        <v>1005.6092054616531</v>
      </c>
      <c r="E47" s="17">
        <f>C47/3250</f>
        <v>0.30040603598555732</v>
      </c>
      <c r="F47" s="28">
        <f>(D47-C47)/E47</f>
        <v>97.499999999999886</v>
      </c>
      <c r="G47" s="80"/>
      <c r="H47" s="80">
        <f>(D47-C34)*0.35</f>
        <v>105.10329949490279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43296</v>
      </c>
      <c r="C49" s="20">
        <f>D47+G47-H47</f>
        <v>900.50590596675033</v>
      </c>
      <c r="D49" s="17">
        <f>C49+(C49*0.03)</f>
        <v>927.52108314575287</v>
      </c>
      <c r="E49" s="17">
        <f>C49/3250</f>
        <v>0.27707874029746166</v>
      </c>
      <c r="F49" s="28">
        <f>(D49-C49)/E49</f>
        <v>97.500000000000085</v>
      </c>
      <c r="G49" s="18"/>
      <c r="H49" s="18"/>
      <c r="I49" s="19">
        <f>E49*50/C49</f>
        <v>1.5384615384615385E-2</v>
      </c>
      <c r="J49" s="87"/>
    </row>
    <row r="50" spans="1:16">
      <c r="A50" s="102"/>
      <c r="B50" s="81">
        <f>B49+7</f>
        <v>43303</v>
      </c>
      <c r="C50" s="20">
        <f>D49+G49-H49</f>
        <v>927.52108314575287</v>
      </c>
      <c r="D50" s="17">
        <f>C50+(C50*0.03)</f>
        <v>955.34671564012547</v>
      </c>
      <c r="E50" s="17">
        <f>C50/3250</f>
        <v>0.2853911025063855</v>
      </c>
      <c r="F50" s="28">
        <f>(D50-C50)/E50</f>
        <v>97.500000000000043</v>
      </c>
      <c r="G50" s="18"/>
      <c r="H50" s="18"/>
      <c r="I50" s="19">
        <f>E50*50/C50</f>
        <v>1.5384615384615385E-2</v>
      </c>
      <c r="J50" s="87"/>
    </row>
    <row r="51" spans="1:16">
      <c r="A51" s="102"/>
      <c r="B51" s="81">
        <f>B50+7</f>
        <v>43310</v>
      </c>
      <c r="C51" s="20">
        <f>D50+G50-H50</f>
        <v>955.34671564012547</v>
      </c>
      <c r="D51" s="17">
        <f>C51+(C51*0.03)</f>
        <v>984.00711710932922</v>
      </c>
      <c r="E51" s="17">
        <f>C51/3250</f>
        <v>0.29395283558157709</v>
      </c>
      <c r="F51" s="28">
        <f>(D51-C51)/E51</f>
        <v>97.499999999999943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43317</v>
      </c>
      <c r="C52" s="20">
        <f>D51+G51-H51</f>
        <v>984.00711710932922</v>
      </c>
      <c r="D52" s="17">
        <f>C52+(C52*0.03)</f>
        <v>1013.527330622609</v>
      </c>
      <c r="E52" s="17">
        <f>C52/3250</f>
        <v>0.30277142064902435</v>
      </c>
      <c r="F52" s="28">
        <f>(D52-C52)/E52</f>
        <v>97.499999999999844</v>
      </c>
      <c r="G52" s="80"/>
      <c r="H52" s="80"/>
      <c r="I52" s="19">
        <f>E52*50/C52</f>
        <v>1.5384615384615384E-2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43324</v>
      </c>
      <c r="C54" s="20">
        <f>D52+G52-H52</f>
        <v>1013.527330622609</v>
      </c>
      <c r="D54" s="17">
        <f>C54+(C54*0.03)</f>
        <v>1043.9331505412872</v>
      </c>
      <c r="E54" s="17">
        <f>C54/3250</f>
        <v>0.31185456326849509</v>
      </c>
      <c r="F54" s="28">
        <f>(D54-C54)/E54</f>
        <v>97.499999999999645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43331</v>
      </c>
      <c r="C55" s="20">
        <f>D54+G54-H54</f>
        <v>1043.9331505412872</v>
      </c>
      <c r="D55" s="17">
        <f>C55+(C55*0.03)</f>
        <v>1075.2511450575257</v>
      </c>
      <c r="E55" s="17">
        <f>C55/3250</f>
        <v>0.32121020016654989</v>
      </c>
      <c r="F55" s="28">
        <f>(D55-C55)/E55</f>
        <v>97.499999999999687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43338</v>
      </c>
      <c r="C56" s="20">
        <f>D55+G55-H55</f>
        <v>1075.2511450575257</v>
      </c>
      <c r="D56" s="17">
        <f>C56+(C56*0.03)</f>
        <v>1107.5086794092515</v>
      </c>
      <c r="E56" s="17">
        <f>C56/3250</f>
        <v>0.33084650617154637</v>
      </c>
      <c r="F56" s="28">
        <f>(D56-C56)/E56</f>
        <v>97.500000000000028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43345</v>
      </c>
      <c r="C57" s="20">
        <f>D56+G56-H56</f>
        <v>1107.5086794092515</v>
      </c>
      <c r="D57" s="17">
        <f>C57+(C57*0.03)</f>
        <v>1140.7339397915291</v>
      </c>
      <c r="E57" s="17">
        <f>C57/3250</f>
        <v>0.34077190135669277</v>
      </c>
      <c r="F57" s="28">
        <f>(D57-C57)/E57</f>
        <v>97.500000000000199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43352</v>
      </c>
      <c r="C59" s="20">
        <f>D57+G57-H57</f>
        <v>1140.7339397915291</v>
      </c>
      <c r="D59" s="17">
        <f>C59+(C59*0.03)</f>
        <v>1174.9559579852751</v>
      </c>
      <c r="E59" s="17">
        <f>C59/3250</f>
        <v>0.35099505839739359</v>
      </c>
      <c r="F59" s="28">
        <f>(D59-C59)/E59</f>
        <v>97.500000000000227</v>
      </c>
      <c r="G59" s="18"/>
      <c r="H59" s="18"/>
      <c r="I59" s="19">
        <f>E59*50/C59</f>
        <v>1.5384615384615385E-2</v>
      </c>
      <c r="J59" s="87"/>
    </row>
    <row r="60" spans="1:16">
      <c r="A60" s="102"/>
      <c r="B60" s="81">
        <f>B59+7</f>
        <v>43359</v>
      </c>
      <c r="C60" s="20">
        <f>D59+G59-H59</f>
        <v>1174.9559579852751</v>
      </c>
      <c r="D60" s="17">
        <f>C60+(C60*0.03)</f>
        <v>1210.2046367248333</v>
      </c>
      <c r="E60" s="17">
        <f>C60/3250</f>
        <v>0.36152491014931543</v>
      </c>
      <c r="F60" s="28">
        <f>(D60-C60)/E60</f>
        <v>97.500000000000057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43366</v>
      </c>
      <c r="C61" s="20">
        <f>D60+G60-H60</f>
        <v>1210.2046367248333</v>
      </c>
      <c r="D61" s="17">
        <f>C61+(C61*0.03)</f>
        <v>1246.5107758265783</v>
      </c>
      <c r="E61" s="17">
        <f>C61/3250</f>
        <v>0.37237065745379488</v>
      </c>
      <c r="F61" s="28">
        <f>(D61-C61)/E61</f>
        <v>97.499999999999929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43373</v>
      </c>
      <c r="C62" s="20">
        <f>D61+G61-H61</f>
        <v>1246.5107758265783</v>
      </c>
      <c r="D62" s="17">
        <f>C62+(C62*0.03)</f>
        <v>1283.9060991013757</v>
      </c>
      <c r="E62" s="17">
        <f>C62/3250</f>
        <v>0.38354177717740873</v>
      </c>
      <c r="F62" s="28">
        <f>(D62-C62)/E62</f>
        <v>97.500000000000185</v>
      </c>
      <c r="G62" s="80"/>
      <c r="H62" s="80">
        <f>(D62-C49)*0.35</f>
        <v>134.19006759711888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43380</v>
      </c>
      <c r="C64" s="20">
        <f>D62+G62-H62</f>
        <v>1149.7160315042568</v>
      </c>
      <c r="D64" s="17">
        <f>C64+(C64*0.03)</f>
        <v>1184.2075124493845</v>
      </c>
      <c r="E64" s="17">
        <f>C64/3250</f>
        <v>0.35375877892438667</v>
      </c>
      <c r="F64" s="28">
        <f>(D64-C64)/E64</f>
        <v>97.500000000000014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43387</v>
      </c>
      <c r="C65" s="20">
        <f>D64+G64-H64</f>
        <v>1184.2075124493845</v>
      </c>
      <c r="D65" s="17">
        <f>C65+(C65*0.03)</f>
        <v>1219.733737822866</v>
      </c>
      <c r="E65" s="17">
        <f>C65/3250</f>
        <v>0.36437154229211832</v>
      </c>
      <c r="F65" s="28">
        <f>(D65-C65)/E65</f>
        <v>97.500000000000085</v>
      </c>
      <c r="G65" s="17"/>
      <c r="H65" s="79"/>
      <c r="I65" s="19">
        <f>E65*50/C65</f>
        <v>1.5384615384615387E-2</v>
      </c>
      <c r="J65" s="87"/>
    </row>
    <row r="66" spans="1:16">
      <c r="A66" s="102"/>
      <c r="B66" s="81">
        <f>B65+7</f>
        <v>43394</v>
      </c>
      <c r="C66" s="20">
        <f>D65+G65-H65</f>
        <v>1219.733737822866</v>
      </c>
      <c r="D66" s="17">
        <f>C66+(C66*0.03)</f>
        <v>1256.325749957552</v>
      </c>
      <c r="E66" s="17">
        <f>C66/3250</f>
        <v>0.37530268856088184</v>
      </c>
      <c r="F66" s="28">
        <f>(D66-C66)/E66</f>
        <v>97.500000000000057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43401</v>
      </c>
      <c r="C67" s="20">
        <f>D66+G66-H66</f>
        <v>1256.325749957552</v>
      </c>
      <c r="D67" s="17">
        <f>C67+(C67*0.03)</f>
        <v>1294.0155224562786</v>
      </c>
      <c r="E67" s="17">
        <f>C67/3250</f>
        <v>0.3865617692177083</v>
      </c>
      <c r="F67" s="28">
        <f>(D67-C67)/E67</f>
        <v>97.500000000000099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43408</v>
      </c>
      <c r="C69" s="20">
        <f>D67+G67-H67</f>
        <v>1294.0155224562786</v>
      </c>
      <c r="D69" s="17">
        <f>C69+(C69*0.03)</f>
        <v>1332.8359881299671</v>
      </c>
      <c r="E69" s="17">
        <f>C69/3250</f>
        <v>0.39815862229423959</v>
      </c>
      <c r="F69" s="28">
        <f>(D69-C69)/E69</f>
        <v>97.500000000000185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43415</v>
      </c>
      <c r="C70" s="20">
        <f>D69+G69-H69</f>
        <v>1332.8359881299671</v>
      </c>
      <c r="D70" s="17">
        <f>C70+(C70*0.03)</f>
        <v>1372.8210677738662</v>
      </c>
      <c r="E70" s="17">
        <f>C70/3250</f>
        <v>0.41010338096306681</v>
      </c>
      <c r="F70" s="28">
        <f>(D70-C70)/E70</f>
        <v>97.500000000000199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43422</v>
      </c>
      <c r="C71" s="20">
        <f>D70+G70-H70</f>
        <v>1372.8210677738662</v>
      </c>
      <c r="D71" s="17">
        <f>C71+(C71*0.03)</f>
        <v>1414.0056998070822</v>
      </c>
      <c r="E71" s="17">
        <f>C71/3250</f>
        <v>0.42240648239195883</v>
      </c>
      <c r="F71" s="28">
        <f>(D71-C71)/E71</f>
        <v>97.500000000000213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43429</v>
      </c>
      <c r="C72" s="20">
        <f>D71+G71-H71</f>
        <v>1414.0056998070822</v>
      </c>
      <c r="D72" s="17">
        <f>C72+(C72*0.03)</f>
        <v>1456.4258708012946</v>
      </c>
      <c r="E72" s="17">
        <f>C72/3250</f>
        <v>0.43507867686371759</v>
      </c>
      <c r="F72" s="28">
        <f>(D72-C72)/E72</f>
        <v>97.499999999999872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43436</v>
      </c>
      <c r="C74" s="20">
        <f>D72+G72-H72</f>
        <v>1456.4258708012946</v>
      </c>
      <c r="D74" s="17">
        <f>C74+(C74*0.03)</f>
        <v>1500.1186469253335</v>
      </c>
      <c r="E74" s="17">
        <f>C74/3250</f>
        <v>0.4481310371696291</v>
      </c>
      <c r="F74" s="28">
        <f>(D74-C74)/E74</f>
        <v>97.499999999999915</v>
      </c>
      <c r="G74" s="18"/>
      <c r="H74" s="18"/>
      <c r="I74" s="19">
        <f>E74*50/C74</f>
        <v>1.5384615384615382E-2</v>
      </c>
      <c r="J74" s="87"/>
    </row>
    <row r="75" spans="1:16">
      <c r="A75" s="102"/>
      <c r="B75" s="81">
        <f>B74+7</f>
        <v>43443</v>
      </c>
      <c r="C75" s="20">
        <f>D74+G74-H74</f>
        <v>1500.1186469253335</v>
      </c>
      <c r="D75" s="17">
        <f>C75+(C75*0.03)</f>
        <v>1545.1222063330933</v>
      </c>
      <c r="E75" s="17">
        <f>C75/3250</f>
        <v>0.461574968284718</v>
      </c>
      <c r="F75" s="28">
        <f>(D75-C75)/E75</f>
        <v>97.499999999999758</v>
      </c>
      <c r="G75" s="18"/>
      <c r="H75" s="18"/>
      <c r="I75" s="19">
        <f>E75*50/C75</f>
        <v>1.5384615384615385E-2</v>
      </c>
      <c r="J75" s="87"/>
    </row>
    <row r="76" spans="1:16">
      <c r="A76" s="102"/>
      <c r="B76" s="81">
        <f>B75+7</f>
        <v>43450</v>
      </c>
      <c r="C76" s="20">
        <f>D75+G75-H75</f>
        <v>1545.1222063330933</v>
      </c>
      <c r="D76" s="17">
        <f>C76+(C76*0.03)</f>
        <v>1591.4758725230861</v>
      </c>
      <c r="E76" s="17">
        <f>C76/3250</f>
        <v>0.47542221733325951</v>
      </c>
      <c r="F76" s="28">
        <f>(D76-C76)/E76</f>
        <v>97.499999999999858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43457</v>
      </c>
      <c r="C77" s="20">
        <f>D76+G76-H76</f>
        <v>1591.4758725230861</v>
      </c>
      <c r="D77" s="17">
        <f>C77+(C77*0.03)</f>
        <v>1639.2201486987788</v>
      </c>
      <c r="E77" s="17">
        <f>C77/3250</f>
        <v>0.48968488385325726</v>
      </c>
      <c r="F77" s="28">
        <f>(D77-C77)/E77</f>
        <v>97.500000000000185</v>
      </c>
      <c r="G77" s="80"/>
      <c r="H77" s="80">
        <f>(D77-C64)*0.35</f>
        <v>171.32644101808268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43464</v>
      </c>
      <c r="C79" s="20">
        <f>D77+G77-H77</f>
        <v>1467.893707680696</v>
      </c>
      <c r="D79" s="17">
        <f>C79+(C79*0.03)</f>
        <v>1511.9305189111169</v>
      </c>
      <c r="E79" s="17">
        <f>C79/3250</f>
        <v>0.45165960236329106</v>
      </c>
      <c r="F79" s="28">
        <f>(D79-C79)/E79</f>
        <v>97.5</v>
      </c>
      <c r="G79" s="18"/>
      <c r="H79" s="18"/>
      <c r="I79" s="19">
        <f>E79*50/C79</f>
        <v>1.5384615384615384E-2</v>
      </c>
      <c r="J79" s="87"/>
    </row>
    <row r="80" spans="1:16">
      <c r="A80" s="102"/>
      <c r="B80" s="81">
        <f>B79+7</f>
        <v>43471</v>
      </c>
      <c r="C80" s="20">
        <f>D79+G79-H79</f>
        <v>1511.9305189111169</v>
      </c>
      <c r="D80" s="17">
        <f>C80+(C80*0.03)</f>
        <v>1557.2884344784504</v>
      </c>
      <c r="E80" s="17">
        <f>C80/3250</f>
        <v>0.4652093904341898</v>
      </c>
      <c r="F80" s="28">
        <f>(D80-C80)/E80</f>
        <v>97.500000000000028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43478</v>
      </c>
      <c r="C81" s="20">
        <f>D80+G80-H80</f>
        <v>1557.2884344784504</v>
      </c>
      <c r="D81" s="17">
        <f>C81+(C81*0.03)</f>
        <v>1604.007087512804</v>
      </c>
      <c r="E81" s="17">
        <f>C81/3250</f>
        <v>0.4791656721472155</v>
      </c>
      <c r="F81" s="28">
        <f>(D81-C81)/E81</f>
        <v>97.500000000000114</v>
      </c>
      <c r="G81" s="18"/>
      <c r="H81" s="18"/>
      <c r="I81" s="19">
        <f>E81*50/C81</f>
        <v>1.5384615384615385E-2</v>
      </c>
      <c r="J81" s="87"/>
    </row>
    <row r="82" spans="1:16" ht="13.5" thickBot="1">
      <c r="A82" s="103"/>
      <c r="B82" s="81">
        <f>B81+7</f>
        <v>43485</v>
      </c>
      <c r="C82" s="20">
        <f>D81+G81-H81</f>
        <v>1604.007087512804</v>
      </c>
      <c r="D82" s="17">
        <f>C82+(C82*0.03)</f>
        <v>1652.127300138188</v>
      </c>
      <c r="E82" s="17">
        <f>C82/3250</f>
        <v>0.49354064231163197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43492</v>
      </c>
      <c r="C84" s="20">
        <f>D82+G82-H82</f>
        <v>1652.127300138188</v>
      </c>
      <c r="D84" s="17">
        <f>C84+(C84*0.03)</f>
        <v>1701.6911191423337</v>
      </c>
      <c r="E84" s="17">
        <f>C84/3250</f>
        <v>0.50834686158098097</v>
      </c>
      <c r="F84" s="28">
        <f>(D84-C84)/E84</f>
        <v>97.500000000000057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43499</v>
      </c>
      <c r="C85" s="20">
        <f>D84+G84-H84</f>
        <v>1701.6911191423337</v>
      </c>
      <c r="D85" s="17">
        <f>C85+(C85*0.03)</f>
        <v>1752.7418527166037</v>
      </c>
      <c r="E85" s="17">
        <f>C85/3250</f>
        <v>0.5235972674284104</v>
      </c>
      <c r="F85" s="28">
        <f>(D85-C85)/E85</f>
        <v>97.499999999999972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43506</v>
      </c>
      <c r="C86" s="20">
        <f>D85+G85-H85</f>
        <v>1752.7418527166037</v>
      </c>
      <c r="D86" s="17">
        <f>C86+(C86*0.03)</f>
        <v>1805.3241082981019</v>
      </c>
      <c r="E86" s="17">
        <f>C86/3250</f>
        <v>0.53930518545126271</v>
      </c>
      <c r="F86" s="28">
        <f>(D86-C86)/E86</f>
        <v>97.500000000000156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43513</v>
      </c>
      <c r="C87" s="20">
        <f>D86+G86-H86</f>
        <v>1805.3241082981019</v>
      </c>
      <c r="D87" s="17">
        <f>C87+(C87*0.03)</f>
        <v>1859.4838315470449</v>
      </c>
      <c r="E87" s="17">
        <f>C87/3250</f>
        <v>0.5554843410148006</v>
      </c>
      <c r="F87" s="28">
        <f>(D87-C87)/E87</f>
        <v>97.499999999999915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43520</v>
      </c>
      <c r="C89" s="20">
        <f>D87+G87-H87</f>
        <v>1859.4838315470449</v>
      </c>
      <c r="D89" s="17">
        <f>C89+(C89*0.03)</f>
        <v>1915.2683464934562</v>
      </c>
      <c r="E89" s="17">
        <f>C89/3250</f>
        <v>0.57214887124524461</v>
      </c>
      <c r="F89" s="28">
        <f>(D89-C89)/E89</f>
        <v>97.499999999999858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43527</v>
      </c>
      <c r="C90" s="20">
        <f>D89+G89-H89</f>
        <v>1915.2683464934562</v>
      </c>
      <c r="D90" s="17">
        <f>C90+(C90*0.03)</f>
        <v>1972.7263968882598</v>
      </c>
      <c r="E90" s="17">
        <f>C90/3250</f>
        <v>0.58931333738260194</v>
      </c>
      <c r="F90" s="28">
        <f>(D90-C90)/E90</f>
        <v>97.499999999999929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43534</v>
      </c>
      <c r="C91" s="20">
        <f>D90+G90-H90</f>
        <v>1972.7263968882598</v>
      </c>
      <c r="D91" s="17">
        <f>C91+(C91*0.03)</f>
        <v>2031.9081887949076</v>
      </c>
      <c r="E91" s="17">
        <f>C91/3250</f>
        <v>0.60699273750408</v>
      </c>
      <c r="F91" s="28">
        <f>(D91-C91)/E91</f>
        <v>97.499999999999886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43541</v>
      </c>
      <c r="C92" s="20">
        <f>D91+G91-H91</f>
        <v>2031.9081887949076</v>
      </c>
      <c r="D92" s="17">
        <f>C92+(C92*0.03)</f>
        <v>2092.8654344587549</v>
      </c>
      <c r="E92" s="17">
        <f>C92/3250</f>
        <v>0.62520251962920237</v>
      </c>
      <c r="F92" s="28">
        <f>(D92-C92)/E92</f>
        <v>97.500000000000085</v>
      </c>
      <c r="G92" s="80"/>
      <c r="H92" s="80">
        <f>(D92-C79)*0.35</f>
        <v>218.74010437232059</v>
      </c>
      <c r="I92" s="19">
        <f>E92*50/C92</f>
        <v>1.5384615384615385E-2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43548</v>
      </c>
      <c r="C94" s="20">
        <f>D92+G92-H92</f>
        <v>1874.1253300864344</v>
      </c>
      <c r="D94" s="17">
        <f>C94+(C94*0.03)</f>
        <v>1930.3490899890273</v>
      </c>
      <c r="E94" s="17">
        <f>C94/3250</f>
        <v>0.57665394771890288</v>
      </c>
      <c r="F94" s="28">
        <f>(D94-C94)/E94</f>
        <v>97.499999999999901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43555</v>
      </c>
      <c r="C95" s="20">
        <f>D94+G94-H94</f>
        <v>1930.3490899890273</v>
      </c>
      <c r="D95" s="17">
        <f>C95+(C95*0.03)</f>
        <v>1988.2595626886982</v>
      </c>
      <c r="E95" s="17">
        <f>C95/3250</f>
        <v>0.5939535661504699</v>
      </c>
      <c r="F95" s="28">
        <f>(D95-C95)/E95</f>
        <v>97.500000000000128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43562</v>
      </c>
      <c r="C96" s="20">
        <f>D95+G95-H95</f>
        <v>1988.2595626886982</v>
      </c>
      <c r="D96" s="17">
        <f>C96+(C96*0.03)</f>
        <v>2047.9073495693592</v>
      </c>
      <c r="E96" s="17">
        <f>C96/3250</f>
        <v>0.61177217313498411</v>
      </c>
      <c r="F96" s="28">
        <f>(D96-C96)/E96</f>
        <v>97.500000000000057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43569</v>
      </c>
      <c r="C97" s="20">
        <f>D96+G96-H96</f>
        <v>2047.9073495693592</v>
      </c>
      <c r="D97" s="17">
        <f>C97+(C97*0.03)</f>
        <v>2109.3445700564398</v>
      </c>
      <c r="E97" s="17">
        <f>C97/3250</f>
        <v>0.63012533832903361</v>
      </c>
      <c r="F97" s="28">
        <f>(D97-C97)/E97</f>
        <v>97.499999999999716</v>
      </c>
      <c r="G97" s="80"/>
      <c r="H97" s="80"/>
      <c r="I97" s="19">
        <f>E97*50/C97</f>
        <v>1.5384615384615384E-2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43576</v>
      </c>
      <c r="C99" s="20">
        <f>D97+G97-H97</f>
        <v>2109.3445700564398</v>
      </c>
      <c r="D99" s="17">
        <f>C99+(C99*0.03)</f>
        <v>2172.6249071581328</v>
      </c>
      <c r="E99" s="17">
        <f>C99/3250</f>
        <v>0.64902909847890455</v>
      </c>
      <c r="F99" s="28">
        <f>(D99-C99)/E99</f>
        <v>97.49999999999973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43583</v>
      </c>
      <c r="C100" s="20">
        <f>D99+G99-H99</f>
        <v>2172.6249071581328</v>
      </c>
      <c r="D100" s="17">
        <f>C100+(C100*0.03)</f>
        <v>2237.8036543728767</v>
      </c>
      <c r="E100" s="17">
        <f>C100/3250</f>
        <v>0.66849997143327167</v>
      </c>
      <c r="F100" s="28">
        <f>(D100-C100)/E100</f>
        <v>97.499999999999886</v>
      </c>
      <c r="G100" s="18"/>
      <c r="H100" s="18"/>
      <c r="I100" s="19">
        <f>E100*50/C100</f>
        <v>1.5384615384615387E-2</v>
      </c>
      <c r="J100" s="87"/>
    </row>
    <row r="101" spans="1:16">
      <c r="A101" s="102"/>
      <c r="B101" s="81">
        <f>B100+7</f>
        <v>43590</v>
      </c>
      <c r="C101" s="20">
        <f>D100+G100-H100</f>
        <v>2237.8036543728767</v>
      </c>
      <c r="D101" s="17">
        <f>C101+(C101*0.03)</f>
        <v>2304.937764004063</v>
      </c>
      <c r="E101" s="17">
        <f>C101/3250</f>
        <v>0.6885549705762698</v>
      </c>
      <c r="F101" s="28">
        <f>(D101-C101)/E101</f>
        <v>97.499999999999872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43597</v>
      </c>
      <c r="C102" s="20">
        <f>D101+G101-H101</f>
        <v>2304.937764004063</v>
      </c>
      <c r="D102" s="17">
        <f>C102+(C102*0.03)</f>
        <v>2374.0858969241849</v>
      </c>
      <c r="E102" s="17">
        <f>C102/3250</f>
        <v>0.70921161969355784</v>
      </c>
      <c r="F102" s="28">
        <f>(D102-C102)/E102</f>
        <v>97.500000000000085</v>
      </c>
      <c r="G102" s="80"/>
      <c r="H102" s="80"/>
      <c r="I102" s="19">
        <f>E102*50/C102</f>
        <v>1.5384615384615384E-2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43604</v>
      </c>
      <c r="C104" s="20">
        <f>D102+G102-H102</f>
        <v>2374.0858969241849</v>
      </c>
      <c r="D104" s="17">
        <f>C104+(C104*0.03)</f>
        <v>2445.3084738319103</v>
      </c>
      <c r="E104" s="17">
        <f>C104/3250</f>
        <v>0.73048796828436457</v>
      </c>
      <c r="F104" s="28">
        <f>(D104-C104)/E104</f>
        <v>97.499999999999801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43611</v>
      </c>
      <c r="C105" s="20">
        <f>D104+G104-H104</f>
        <v>2445.3084738319103</v>
      </c>
      <c r="D105" s="17">
        <f>C105+(C105*0.03)</f>
        <v>2518.6677280468675</v>
      </c>
      <c r="E105" s="17">
        <f>C105/3250</f>
        <v>0.75240260733289543</v>
      </c>
      <c r="F105" s="28">
        <f>(D105-C105)/E105</f>
        <v>97.499999999999886</v>
      </c>
      <c r="G105" s="18"/>
      <c r="H105" s="18"/>
      <c r="I105" s="19">
        <f>E105*50/C105</f>
        <v>1.5384615384615384E-2</v>
      </c>
      <c r="J105" s="87"/>
    </row>
    <row r="106" spans="1:16">
      <c r="A106" s="102"/>
      <c r="B106" s="81">
        <f>B105+7</f>
        <v>43618</v>
      </c>
      <c r="C106" s="20">
        <f>D105+G105-H105</f>
        <v>2518.6677280468675</v>
      </c>
      <c r="D106" s="17">
        <f>C106+(C106*0.03)</f>
        <v>2594.2277598882733</v>
      </c>
      <c r="E106" s="17">
        <f>C106/3250</f>
        <v>0.77497468555288229</v>
      </c>
      <c r="F106" s="28">
        <f>(D106-C106)/E106</f>
        <v>97.49999999999973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43625</v>
      </c>
      <c r="C107" s="20">
        <f>D106+G106-H106</f>
        <v>2594.2277598882733</v>
      </c>
      <c r="D107" s="17">
        <f>C107+(C107*0.03)</f>
        <v>2672.0545926849213</v>
      </c>
      <c r="E107" s="17">
        <f>C107/3250</f>
        <v>0.79822392611946869</v>
      </c>
      <c r="F107" s="28">
        <f>(D107-C107)/E107</f>
        <v>97.49999999999973</v>
      </c>
      <c r="G107" s="80"/>
      <c r="H107" s="80">
        <f>(D107-C94)*0.35</f>
        <v>279.27524190947042</v>
      </c>
      <c r="I107" s="19">
        <f>E107*50/C107</f>
        <v>1.5384615384615384E-2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43632</v>
      </c>
      <c r="C109" s="20">
        <f>D107+G107-H107</f>
        <v>2392.7793507754509</v>
      </c>
      <c r="D109" s="17">
        <f>C109+(C109*0.03)</f>
        <v>2464.5627312987144</v>
      </c>
      <c r="E109" s="17">
        <f>C109/3250</f>
        <v>0.73623980023860025</v>
      </c>
      <c r="F109" s="28">
        <f>(D109-C109)/E109</f>
        <v>97.500000000000014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43639</v>
      </c>
      <c r="C110" s="20">
        <f>D109+G109-H109</f>
        <v>2464.5627312987144</v>
      </c>
      <c r="D110" s="17">
        <f>C110+(C110*0.03)</f>
        <v>2538.4996132376759</v>
      </c>
      <c r="E110" s="17">
        <f>C110/3250</f>
        <v>0.75832699424575833</v>
      </c>
      <c r="F110" s="28">
        <f>(D110-C110)/E110</f>
        <v>97.500000000000085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43646</v>
      </c>
      <c r="C111" s="20">
        <f>D110+G110-H110</f>
        <v>2538.4996132376759</v>
      </c>
      <c r="D111" s="17">
        <f>C111+(C111*0.03)</f>
        <v>2614.6546016348061</v>
      </c>
      <c r="E111" s="17">
        <f>C111/3250</f>
        <v>0.78107680407313107</v>
      </c>
      <c r="F111" s="28">
        <f>(D111-C111)/E111</f>
        <v>97.499999999999872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43653</v>
      </c>
      <c r="C112" s="20">
        <f>D111+G111-H111</f>
        <v>2614.6546016348061</v>
      </c>
      <c r="D112" s="17">
        <f>C112+(C112*0.03)</f>
        <v>2693.0942396838504</v>
      </c>
      <c r="E112" s="17">
        <f>C112/3250</f>
        <v>0.80450910819532495</v>
      </c>
      <c r="F112" s="28">
        <f>(D112-C112)/E112</f>
        <v>97.500000000000185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43660</v>
      </c>
      <c r="C114" s="20">
        <f>D112+G112-H112</f>
        <v>2693.0942396838504</v>
      </c>
      <c r="D114" s="17">
        <f>C114+(C114*0.03)</f>
        <v>2773.8870668743662</v>
      </c>
      <c r="E114" s="17">
        <f>C114/3250</f>
        <v>0.8286443814411848</v>
      </c>
      <c r="F114" s="28">
        <f>(D114-C114)/E114</f>
        <v>97.500000000000227</v>
      </c>
      <c r="G114" s="18"/>
      <c r="H114" s="18"/>
      <c r="I114" s="19">
        <f>E114*50/C114</f>
        <v>1.5384615384615385E-2</v>
      </c>
      <c r="J114" s="87"/>
    </row>
    <row r="115" spans="1:16">
      <c r="A115" s="102"/>
      <c r="B115" s="81">
        <f>B114+7</f>
        <v>43667</v>
      </c>
      <c r="C115" s="20">
        <f>D114+G114-H114</f>
        <v>2773.8870668743662</v>
      </c>
      <c r="D115" s="17">
        <f>C115+(C115*0.03)</f>
        <v>2857.1036788805973</v>
      </c>
      <c r="E115" s="17">
        <f>C115/3250</f>
        <v>0.8535037128844204</v>
      </c>
      <c r="F115" s="28">
        <f>(D115-C115)/E115</f>
        <v>97.500000000000156</v>
      </c>
      <c r="G115" s="18"/>
      <c r="H115" s="18"/>
      <c r="I115" s="19">
        <f>E115*50/C115</f>
        <v>1.5384615384615384E-2</v>
      </c>
      <c r="J115" s="87"/>
    </row>
    <row r="116" spans="1:16">
      <c r="A116" s="102"/>
      <c r="B116" s="81">
        <f>B115+7</f>
        <v>43674</v>
      </c>
      <c r="C116" s="20">
        <f>D115+G115-H115</f>
        <v>2857.1036788805973</v>
      </c>
      <c r="D116" s="17">
        <f>C116+(C116*0.03)</f>
        <v>2942.8167892470151</v>
      </c>
      <c r="E116" s="17">
        <f>C116/3250</f>
        <v>0.87910882427095305</v>
      </c>
      <c r="F116" s="28">
        <f>(D116-C116)/E116</f>
        <v>97.499999999999886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43681</v>
      </c>
      <c r="C117" s="20">
        <f>D116+G116-H116</f>
        <v>2942.8167892470151</v>
      </c>
      <c r="D117" s="17">
        <f>C117+(C117*0.03)</f>
        <v>3031.1012929244257</v>
      </c>
      <c r="E117" s="17">
        <f>C117/3250</f>
        <v>0.90548208899908156</v>
      </c>
      <c r="F117" s="28">
        <f>(D117-C117)/E117</f>
        <v>97.500000000000171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43688</v>
      </c>
      <c r="C119" s="20">
        <f>D117+G117-H117</f>
        <v>3031.1012929244257</v>
      </c>
      <c r="D119" s="17">
        <f>C119+(C119*0.03)</f>
        <v>3122.0343317121583</v>
      </c>
      <c r="E119" s="17">
        <f>C119/3250</f>
        <v>0.93264655166905408</v>
      </c>
      <c r="F119" s="28">
        <f>(D119-C119)/E119</f>
        <v>97.499999999999801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43695</v>
      </c>
      <c r="C120" s="20">
        <f>D119+G119-H119</f>
        <v>3122.0343317121583</v>
      </c>
      <c r="D120" s="17">
        <f>C120+(C120*0.03)</f>
        <v>3215.6953616635228</v>
      </c>
      <c r="E120" s="17">
        <f>C120/3250</f>
        <v>0.96062594821912561</v>
      </c>
      <c r="F120" s="28">
        <f>(D120-C120)/E120</f>
        <v>97.499999999999773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43702</v>
      </c>
      <c r="C121" s="20">
        <f>D120+G120-H120</f>
        <v>3215.6953616635228</v>
      </c>
      <c r="D121" s="17">
        <f>C121+(C121*0.03)</f>
        <v>3312.1662225134287</v>
      </c>
      <c r="E121" s="17">
        <f>C121/3250</f>
        <v>0.98944472666569938</v>
      </c>
      <c r="F121" s="28">
        <f>(D121-C121)/E121</f>
        <v>97.500000000000185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3"/>
      <c r="B122" s="81">
        <f>B121+7</f>
        <v>43709</v>
      </c>
      <c r="C122" s="20">
        <f>D121+G121-H121</f>
        <v>3312.1662225134287</v>
      </c>
      <c r="D122" s="17">
        <f>C122+(C122*0.03)</f>
        <v>3411.5312091888318</v>
      </c>
      <c r="E122" s="17">
        <f>C122/3250</f>
        <v>1.0191280684656703</v>
      </c>
      <c r="F122" s="28">
        <f>(D122-C122)/E122</f>
        <v>97.500000000000227</v>
      </c>
      <c r="G122" s="80"/>
      <c r="H122" s="80">
        <f>(D122-C109)*0.35</f>
        <v>356.56315044468329</v>
      </c>
      <c r="I122" s="19">
        <f>E122*50/C122</f>
        <v>1.5384615384615382E-2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43716</v>
      </c>
      <c r="C124" s="20">
        <f>D122+G122-H122</f>
        <v>3054.9680587441485</v>
      </c>
      <c r="D124" s="17">
        <f>C124+(C124*0.03)</f>
        <v>3146.617100506473</v>
      </c>
      <c r="E124" s="17">
        <f>C124/3250</f>
        <v>0.93999017192127643</v>
      </c>
      <c r="F124" s="28">
        <f>(D124-C124)/E124</f>
        <v>97.500000000000043</v>
      </c>
      <c r="G124" s="17"/>
      <c r="H124" s="18"/>
      <c r="I124" s="19">
        <f>E124*50/C124</f>
        <v>1.5384615384615384E-2</v>
      </c>
      <c r="J124" s="87"/>
    </row>
    <row r="125" spans="1:16">
      <c r="A125" s="102"/>
      <c r="B125" s="81">
        <f>B124+7</f>
        <v>43723</v>
      </c>
      <c r="C125" s="20">
        <f>D124+G124-H124</f>
        <v>3146.617100506473</v>
      </c>
      <c r="D125" s="17">
        <f>C125+(C125*0.03)</f>
        <v>3241.0156135216671</v>
      </c>
      <c r="E125" s="17">
        <f>C125/3250</f>
        <v>0.9681898770789148</v>
      </c>
      <c r="F125" s="28">
        <f>(D125-C125)/E125</f>
        <v>97.499999999999915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43730</v>
      </c>
      <c r="C126" s="20">
        <f>D125+G125-H125</f>
        <v>3241.0156135216671</v>
      </c>
      <c r="D126" s="17">
        <f>C126+(C126*0.03)</f>
        <v>3338.2460819273169</v>
      </c>
      <c r="E126" s="17">
        <f>C126/3250</f>
        <v>0.99723557339128222</v>
      </c>
      <c r="F126" s="28">
        <f>(D126-C126)/E126</f>
        <v>97.499999999999829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43737</v>
      </c>
      <c r="C127" s="20">
        <f>D126+G126-H126</f>
        <v>3338.2460819273169</v>
      </c>
      <c r="D127" s="17">
        <f>C127+(C127*0.03)</f>
        <v>3438.3934643851362</v>
      </c>
      <c r="E127" s="17">
        <f>C127/3250</f>
        <v>1.0271526405930207</v>
      </c>
      <c r="F127" s="28">
        <f>(D127-C127)/E127</f>
        <v>97.499999999999758</v>
      </c>
      <c r="G127" s="80"/>
      <c r="H127" s="80"/>
      <c r="I127" s="19">
        <f>E127*50/C127</f>
        <v>1.5384615384615387E-2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43744</v>
      </c>
      <c r="C129" s="20">
        <f>D127+G127-H127</f>
        <v>3438.3934643851362</v>
      </c>
      <c r="D129" s="17">
        <f>C129+(C129*0.03)</f>
        <v>3541.5452683166905</v>
      </c>
      <c r="E129" s="17">
        <f>C129/3250</f>
        <v>1.0579672198108112</v>
      </c>
      <c r="F129" s="28">
        <f>(D129-C129)/E129</f>
        <v>97.500000000000142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43751</v>
      </c>
      <c r="C130" s="20">
        <f>D129+G129-H129</f>
        <v>3541.5452683166905</v>
      </c>
      <c r="D130" s="17">
        <f>C130+(C130*0.03)</f>
        <v>3647.7916263661909</v>
      </c>
      <c r="E130" s="17">
        <f>C130/3250</f>
        <v>1.0897062364051355</v>
      </c>
      <c r="F130" s="28">
        <f>(D130-C130)/E130</f>
        <v>97.499999999999787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43758</v>
      </c>
      <c r="C131" s="20">
        <f>D130+G130-H130</f>
        <v>3647.7916263661909</v>
      </c>
      <c r="D131" s="17">
        <f>C131+(C131*0.03)</f>
        <v>3757.2253751571766</v>
      </c>
      <c r="E131" s="17">
        <f>C131/3250</f>
        <v>1.1223974234972895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3"/>
      <c r="B132" s="81">
        <f>B131+7</f>
        <v>43765</v>
      </c>
      <c r="C132" s="20">
        <f>D131+G131-H131</f>
        <v>3757.2253751571766</v>
      </c>
      <c r="D132" s="17">
        <f>C132+(C132*0.03)</f>
        <v>3869.9421364118921</v>
      </c>
      <c r="E132" s="17">
        <f>C132/3250</f>
        <v>1.1560693462022082</v>
      </c>
      <c r="F132" s="28">
        <f>(D132-C132)/E132</f>
        <v>97.500000000000171</v>
      </c>
      <c r="G132" s="80"/>
      <c r="H132" s="80"/>
      <c r="I132" s="19">
        <f>E132*50/C132</f>
        <v>1.5384615384615385E-2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43772</v>
      </c>
      <c r="C134" s="20">
        <f>D132+G132-H132</f>
        <v>3869.9421364118921</v>
      </c>
      <c r="D134" s="17">
        <f>C134+(C134*0.03)</f>
        <v>3986.0404005042487</v>
      </c>
      <c r="E134" s="17">
        <f>C134/3250</f>
        <v>1.1907514265882744</v>
      </c>
      <c r="F134" s="28">
        <f>(D134-C134)/E134</f>
        <v>97.499999999999915</v>
      </c>
      <c r="G134" s="18"/>
      <c r="H134" s="18"/>
      <c r="I134" s="19">
        <f>E134*50/C134</f>
        <v>1.5384615384615382E-2</v>
      </c>
      <c r="J134" s="87"/>
    </row>
    <row r="135" spans="1:16">
      <c r="A135" s="102"/>
      <c r="B135" s="81">
        <f>B134+7</f>
        <v>43779</v>
      </c>
      <c r="C135" s="20">
        <f>D134+G134-H134</f>
        <v>3986.0404005042487</v>
      </c>
      <c r="D135" s="17">
        <f>C135+(C135*0.03)</f>
        <v>4105.621612519376</v>
      </c>
      <c r="E135" s="17">
        <f>C135/3250</f>
        <v>1.2264739693859228</v>
      </c>
      <c r="F135" s="28">
        <f>(D135-C135)/E135</f>
        <v>97.499999999999801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43786</v>
      </c>
      <c r="C136" s="20">
        <f>D135+G135-H135</f>
        <v>4105.621612519376</v>
      </c>
      <c r="D136" s="17">
        <f>C136+(C136*0.03)</f>
        <v>4228.7902608949571</v>
      </c>
      <c r="E136" s="17">
        <f>C136/3250</f>
        <v>1.2632681884675003</v>
      </c>
      <c r="F136" s="28">
        <f>(D136-C136)/E136</f>
        <v>97.499999999999886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43793</v>
      </c>
      <c r="C137" s="20">
        <f>D136+G136-H136</f>
        <v>4228.7902608949571</v>
      </c>
      <c r="D137" s="17">
        <f>C137+(C137*0.03)</f>
        <v>4355.6539687218055</v>
      </c>
      <c r="E137" s="17">
        <f>C137/3250</f>
        <v>1.3011662341215253</v>
      </c>
      <c r="F137" s="28">
        <f>(D137-C137)/E137</f>
        <v>97.499999999999787</v>
      </c>
      <c r="G137" s="80"/>
      <c r="H137" s="80">
        <f>(D137-C124)*0.35</f>
        <v>455.24006849217994</v>
      </c>
      <c r="I137" s="19">
        <f>E137*50/C137</f>
        <v>1.5384615384615385E-2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6">
      <c r="A139" s="101">
        <v>26</v>
      </c>
      <c r="B139" s="81">
        <f>B137+7</f>
        <v>43800</v>
      </c>
      <c r="C139" s="20">
        <f>D137+G137-H137</f>
        <v>3900.4139002296256</v>
      </c>
      <c r="D139" s="17">
        <f>C139+(C139*0.03)</f>
        <v>4017.4263172365145</v>
      </c>
      <c r="E139" s="17">
        <f>C139/3250</f>
        <v>1.2001273539168078</v>
      </c>
      <c r="F139" s="28">
        <f>(D139-C139)/E139</f>
        <v>97.500000000000099</v>
      </c>
      <c r="G139" s="18"/>
      <c r="H139" s="18"/>
      <c r="I139" s="19">
        <f>E139*50/C139</f>
        <v>1.5384615384615384E-2</v>
      </c>
      <c r="J139" s="87"/>
    </row>
    <row r="140" spans="1:16">
      <c r="A140" s="102"/>
      <c r="B140" s="81">
        <f>B139+7</f>
        <v>43807</v>
      </c>
      <c r="C140" s="20">
        <f>D139+G139-H139</f>
        <v>4017.4263172365145</v>
      </c>
      <c r="D140" s="17">
        <f>C140+(C140*0.03)</f>
        <v>4137.9491067536101</v>
      </c>
      <c r="E140" s="17">
        <f>C140/3250</f>
        <v>1.2361311745343122</v>
      </c>
      <c r="F140" s="28">
        <f>(D140-C140)/E140</f>
        <v>97.500000000000114</v>
      </c>
      <c r="G140" s="18"/>
      <c r="H140" s="18"/>
      <c r="I140" s="19">
        <f>E140*50/C140</f>
        <v>1.5384615384615385E-2</v>
      </c>
      <c r="J140" s="87"/>
    </row>
    <row r="141" spans="1:16">
      <c r="A141" s="102"/>
      <c r="B141" s="81">
        <f>B140+7</f>
        <v>43814</v>
      </c>
      <c r="C141" s="20">
        <f>D140+G140-H140</f>
        <v>4137.9491067536101</v>
      </c>
      <c r="D141" s="17">
        <f>C141+(C141*0.03)</f>
        <v>4262.0875799562182</v>
      </c>
      <c r="E141" s="17">
        <f>C141/3250</f>
        <v>1.2732151097703415</v>
      </c>
      <c r="F141" s="28">
        <f>(D141-C141)/E141</f>
        <v>97.499999999999858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43821</v>
      </c>
      <c r="C142" s="20">
        <f>D141+G141-H141</f>
        <v>4262.0875799562182</v>
      </c>
      <c r="D142" s="17">
        <f>C142+(C142*0.03)</f>
        <v>4389.9502073549047</v>
      </c>
      <c r="E142" s="17">
        <f>C142/3250</f>
        <v>1.3114115630634517</v>
      </c>
      <c r="F142" s="28">
        <f>(D142-C142)/E142</f>
        <v>97.499999999999986</v>
      </c>
      <c r="G142" s="80"/>
      <c r="H142" s="80"/>
      <c r="I142" s="19">
        <f>E142*50/C142</f>
        <v>1.5384615384615385E-2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26</v>
      </c>
      <c r="B144" s="81">
        <f>B142+7</f>
        <v>43828</v>
      </c>
      <c r="C144" s="20">
        <f>D142+G142-H142</f>
        <v>4389.9502073549047</v>
      </c>
      <c r="D144" s="17">
        <f>C144+(C144*0.03)</f>
        <v>4521.6487135755515</v>
      </c>
      <c r="E144" s="17">
        <f>C144/3250</f>
        <v>1.3507539099553554</v>
      </c>
      <c r="F144" s="28">
        <f>(D144-C144)/E144</f>
        <v>97.49999999999973</v>
      </c>
      <c r="G144" s="18"/>
      <c r="H144" s="18"/>
      <c r="I144" s="19">
        <f>E144*50/C144</f>
        <v>1.5384615384615385E-2</v>
      </c>
      <c r="J144" s="87"/>
    </row>
    <row r="145" spans="1:16">
      <c r="A145" s="102"/>
      <c r="B145" s="81">
        <f>B144+7</f>
        <v>43835</v>
      </c>
      <c r="C145" s="20">
        <f>D144+G144-H144</f>
        <v>4521.6487135755515</v>
      </c>
      <c r="D145" s="17">
        <f>C145+(C145*0.03)</f>
        <v>4657.2981749828177</v>
      </c>
      <c r="E145" s="17">
        <f>C145/3250</f>
        <v>1.3912765272540157</v>
      </c>
      <c r="F145" s="28">
        <f>(D145-C145)/E145</f>
        <v>97.499999999999787</v>
      </c>
      <c r="G145" s="18"/>
      <c r="H145" s="18"/>
      <c r="I145" s="19">
        <f>E145*50/C145</f>
        <v>1.5384615384615382E-2</v>
      </c>
      <c r="J145" s="87"/>
    </row>
    <row r="146" spans="1:16">
      <c r="A146" s="102"/>
      <c r="B146" s="81">
        <f>B145+7</f>
        <v>43842</v>
      </c>
      <c r="C146" s="20">
        <f>D145+G145-H145</f>
        <v>4657.2981749828177</v>
      </c>
      <c r="D146" s="17">
        <f>C146+(C146*0.03)</f>
        <v>4797.0171202323027</v>
      </c>
      <c r="E146" s="17">
        <f>C146/3250</f>
        <v>1.4330148230716362</v>
      </c>
      <c r="F146" s="28">
        <f>(D146-C146)/E146</f>
        <v>97.500000000000284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43849</v>
      </c>
      <c r="C147" s="20">
        <f>D146+G146-H146</f>
        <v>4797.0171202323027</v>
      </c>
      <c r="D147" s="17">
        <f>C147+(C147*0.03)</f>
        <v>4940.9276338392719</v>
      </c>
      <c r="E147" s="17">
        <f>C147/3250</f>
        <v>1.4760052677637854</v>
      </c>
      <c r="F147" s="28">
        <f>(D147-C147)/E147</f>
        <v>97.500000000000142</v>
      </c>
      <c r="G147" s="80"/>
      <c r="H147" s="80"/>
      <c r="I147" s="19">
        <f>E147*50/C147</f>
        <v>1.5384615384615384E-2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26</v>
      </c>
      <c r="B149" s="81">
        <f>B147+7</f>
        <v>43856</v>
      </c>
      <c r="C149" s="20">
        <f>D147+G147-H147</f>
        <v>4940.9276338392719</v>
      </c>
      <c r="D149" s="17">
        <f>C149+(C149*0.03)</f>
        <v>5089.15546285445</v>
      </c>
      <c r="E149" s="17">
        <f>C149/3250</f>
        <v>1.5202854257966991</v>
      </c>
      <c r="F149" s="28">
        <f>(D149-C149)/E149</f>
        <v>97.499999999999915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43863</v>
      </c>
      <c r="C150" s="20">
        <f>D149+G149-H149</f>
        <v>5089.15546285445</v>
      </c>
      <c r="D150" s="17">
        <f>C150+(C150*0.03)</f>
        <v>5241.8301267400839</v>
      </c>
      <c r="E150" s="17">
        <f>C150/3250</f>
        <v>1.5658939885706</v>
      </c>
      <c r="F150" s="28">
        <f>(D150-C150)/E150</f>
        <v>97.500000000000242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43870</v>
      </c>
      <c r="C151" s="20">
        <f>D150+G150-H150</f>
        <v>5241.8301267400839</v>
      </c>
      <c r="D151" s="17">
        <f>C151+(C151*0.03)</f>
        <v>5399.0850305422864</v>
      </c>
      <c r="E151" s="17">
        <f>C151/3250</f>
        <v>1.6128708082277181</v>
      </c>
      <c r="F151" s="28">
        <f>(D151-C151)/E151</f>
        <v>97.500000000000014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43877</v>
      </c>
      <c r="C152" s="20">
        <f>D151+G151-H151</f>
        <v>5399.0850305422864</v>
      </c>
      <c r="D152" s="17">
        <f>C152+(C152*0.03)</f>
        <v>5561.0575814585554</v>
      </c>
      <c r="E152" s="17">
        <f>C152/3250</f>
        <v>1.6612569324745496</v>
      </c>
      <c r="F152" s="28">
        <f>(D152-C152)/E152</f>
        <v>97.50000000000027</v>
      </c>
      <c r="G152" s="80"/>
      <c r="H152" s="80"/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26</v>
      </c>
      <c r="B154" s="81">
        <f>B152+7</f>
        <v>43884</v>
      </c>
      <c r="C154" s="20">
        <f>D152+G152-H152</f>
        <v>5561.0575814585554</v>
      </c>
      <c r="D154" s="17">
        <f>C154+(C154*0.03)</f>
        <v>5727.8893089023122</v>
      </c>
      <c r="E154" s="17">
        <f>C154/3250</f>
        <v>1.7110946404487863</v>
      </c>
      <c r="F154" s="28">
        <f>(D154-C154)/E154</f>
        <v>97.500000000000071</v>
      </c>
      <c r="G154" s="18"/>
      <c r="H154" s="18"/>
      <c r="I154" s="19">
        <f>E154*50/C154</f>
        <v>1.5384615384615384E-2</v>
      </c>
      <c r="J154" s="87"/>
    </row>
    <row r="155" spans="1:16">
      <c r="A155" s="102"/>
      <c r="B155" s="81">
        <f>B154+7</f>
        <v>43891</v>
      </c>
      <c r="C155" s="20">
        <f>D154+G154-H154</f>
        <v>5727.8893089023122</v>
      </c>
      <c r="D155" s="17">
        <f>C155+(C155*0.03)</f>
        <v>5899.7259881693817</v>
      </c>
      <c r="E155" s="17">
        <f>C155/3250</f>
        <v>1.7624274796622499</v>
      </c>
      <c r="F155" s="28">
        <f>(D155-C155)/E155</f>
        <v>97.500000000000071</v>
      </c>
      <c r="G155" s="18"/>
      <c r="H155" s="18"/>
      <c r="I155" s="19">
        <f>E155*50/C155</f>
        <v>1.5384615384615384E-2</v>
      </c>
      <c r="J155" s="87"/>
    </row>
    <row r="156" spans="1:16">
      <c r="A156" s="102"/>
      <c r="B156" s="81">
        <f>B155+7</f>
        <v>43898</v>
      </c>
      <c r="C156" s="20">
        <f>D155+G155-H155</f>
        <v>5899.7259881693817</v>
      </c>
      <c r="D156" s="17">
        <f>C156+(C156*0.03)</f>
        <v>6076.7177678144635</v>
      </c>
      <c r="E156" s="17">
        <f>C156/3250</f>
        <v>1.8153003040521174</v>
      </c>
      <c r="F156" s="28">
        <f>(D156-C156)/E156</f>
        <v>97.500000000000199</v>
      </c>
      <c r="G156" s="18"/>
      <c r="H156" s="18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43905</v>
      </c>
      <c r="C157" s="20">
        <f>D156+G156-H156</f>
        <v>6076.7177678144635</v>
      </c>
      <c r="D157" s="17">
        <f>C157+(C157*0.03)</f>
        <v>6259.0193008488977</v>
      </c>
      <c r="E157" s="17">
        <f>C157/3250</f>
        <v>1.8697593131736812</v>
      </c>
      <c r="F157" s="28">
        <f>(D157-C157)/E157</f>
        <v>97.500000000000156</v>
      </c>
      <c r="G157" s="80"/>
      <c r="H157" s="80"/>
      <c r="I157" s="19">
        <f>E157*50/C157</f>
        <v>1.5384615384615385E-2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25</v>
      </c>
      <c r="B159" s="81">
        <f>B157+7</f>
        <v>43912</v>
      </c>
      <c r="C159" s="20">
        <f>D157+G157-H157</f>
        <v>6259.0193008488977</v>
      </c>
      <c r="D159" s="17">
        <f>C159+(C159*0.03)</f>
        <v>6446.7898798743645</v>
      </c>
      <c r="E159" s="17">
        <f>C159/3250</f>
        <v>1.9258520925688916</v>
      </c>
      <c r="F159" s="28">
        <f>(D159-C159)/E159</f>
        <v>97.499999999999915</v>
      </c>
      <c r="G159" s="17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43919</v>
      </c>
      <c r="C160" s="20">
        <f>D159+G159-H159</f>
        <v>6446.7898798743645</v>
      </c>
      <c r="D160" s="17">
        <f>C160+(C160*0.03)</f>
        <v>6640.1935762705953</v>
      </c>
      <c r="E160" s="17">
        <f>C160/3250</f>
        <v>1.9836276553459582</v>
      </c>
      <c r="F160" s="28">
        <f>(D160-C160)/E160</f>
        <v>97.499999999999929</v>
      </c>
      <c r="G160" s="17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43926</v>
      </c>
      <c r="C161" s="20">
        <f>D160+G160-H160</f>
        <v>6640.1935762705953</v>
      </c>
      <c r="D161" s="17">
        <f>C161+(C161*0.03)</f>
        <v>6839.3993835587135</v>
      </c>
      <c r="E161" s="17">
        <f>C161/3250</f>
        <v>2.0431364850063369</v>
      </c>
      <c r="F161" s="28">
        <f>(D161-C161)/E161</f>
        <v>97.500000000000171</v>
      </c>
      <c r="G161" s="17"/>
      <c r="H161" s="18"/>
      <c r="I161" s="19">
        <f>E161*50/C161</f>
        <v>1.5384615384615384E-2</v>
      </c>
      <c r="J161" s="87"/>
    </row>
    <row r="162" spans="1:16" ht="13.5" thickBot="1">
      <c r="A162" s="103"/>
      <c r="B162" s="81">
        <f>B161+7</f>
        <v>43933</v>
      </c>
      <c r="C162" s="20">
        <f>D161+G161-H161</f>
        <v>6839.3993835587135</v>
      </c>
      <c r="D162" s="17">
        <f>C162+(C162*0.03)</f>
        <v>7044.5813650654745</v>
      </c>
      <c r="E162" s="17">
        <f>C162/3250</f>
        <v>2.104430579556527</v>
      </c>
      <c r="F162" s="28">
        <f>(D162-C162)/E162</f>
        <v>97.499999999999858</v>
      </c>
      <c r="G162" s="80"/>
      <c r="H162" s="80"/>
      <c r="I162" s="19">
        <f>E162*50/C162</f>
        <v>1.5384615384615384E-2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26</v>
      </c>
      <c r="B164" s="81">
        <f>B162+7</f>
        <v>43940</v>
      </c>
      <c r="C164" s="20">
        <f>D162+G162-H162</f>
        <v>7044.5813650654745</v>
      </c>
      <c r="D164" s="17">
        <f>C164+(C164*0.03)</f>
        <v>7255.9188060174383</v>
      </c>
      <c r="E164" s="17">
        <f>C164/3250</f>
        <v>2.1675634969432229</v>
      </c>
      <c r="F164" s="28">
        <f>(D164-C164)/E164</f>
        <v>97.499999999999801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43947</v>
      </c>
      <c r="C165" s="20">
        <f>D164+G164-H164</f>
        <v>7255.9188060174383</v>
      </c>
      <c r="D165" s="17">
        <f>C165+(C165*0.03)</f>
        <v>7473.5963701979617</v>
      </c>
      <c r="E165" s="17">
        <f>C165/3250</f>
        <v>2.2325904018515197</v>
      </c>
      <c r="F165" s="28">
        <f>(D165-C165)/E165</f>
        <v>97.500000000000099</v>
      </c>
      <c r="G165" s="18"/>
      <c r="H165" s="18"/>
      <c r="I165" s="19">
        <f>E165*50/C165</f>
        <v>1.5384615384615387E-2</v>
      </c>
      <c r="J165" s="87"/>
      <c r="K165" s="31"/>
      <c r="L165" s="31"/>
    </row>
    <row r="166" spans="1:16">
      <c r="A166" s="102"/>
      <c r="B166" s="81">
        <f>B165+7</f>
        <v>43954</v>
      </c>
      <c r="C166" s="20">
        <f>D165+G165-H165</f>
        <v>7473.5963701979617</v>
      </c>
      <c r="D166" s="17">
        <f>C166+(C166*0.03)</f>
        <v>7697.8042613039006</v>
      </c>
      <c r="E166" s="17">
        <f>C166/3250</f>
        <v>2.2995681139070649</v>
      </c>
      <c r="F166" s="28">
        <f>(D166-C166)/E166</f>
        <v>97.500000000000014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43961</v>
      </c>
      <c r="C167" s="20">
        <f>D166+G166-H166</f>
        <v>7697.8042613039006</v>
      </c>
      <c r="D167" s="17">
        <f>C167+(C167*0.03)</f>
        <v>7928.7383891430172</v>
      </c>
      <c r="E167" s="17">
        <f>C167/3250</f>
        <v>2.3685551573242769</v>
      </c>
      <c r="F167" s="28">
        <f>(D167-C167)/E167</f>
        <v>97.499999999999844</v>
      </c>
      <c r="G167" s="80"/>
      <c r="H167" s="80"/>
      <c r="I167" s="19">
        <f>E167*50/C167</f>
        <v>1.5384615384615384E-2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27</v>
      </c>
      <c r="B169" s="81">
        <f>B167+7</f>
        <v>43968</v>
      </c>
      <c r="C169" s="20">
        <f>D167+G167-H167</f>
        <v>7928.7383891430172</v>
      </c>
      <c r="D169" s="17">
        <f>C169+(C169*0.03)</f>
        <v>8166.6005408173078</v>
      </c>
      <c r="E169" s="17">
        <f>C169/3250</f>
        <v>2.4396118120440051</v>
      </c>
      <c r="F169" s="28">
        <f>(D169-C169)/E169</f>
        <v>97.500000000000014</v>
      </c>
      <c r="G169" s="18"/>
      <c r="H169" s="18"/>
      <c r="I169" s="19">
        <f>E169*50/C169</f>
        <v>1.5384615384615384E-2</v>
      </c>
      <c r="J169" s="87"/>
    </row>
    <row r="170" spans="1:16">
      <c r="A170" s="102"/>
      <c r="B170" s="81">
        <f>B169+7</f>
        <v>43975</v>
      </c>
      <c r="C170" s="20">
        <f>D169+G169-H169</f>
        <v>8166.6005408173078</v>
      </c>
      <c r="D170" s="17">
        <f>C170+(C170*0.03)</f>
        <v>8411.598557041827</v>
      </c>
      <c r="E170" s="17">
        <f>C170/3250</f>
        <v>2.5128001664053254</v>
      </c>
      <c r="F170" s="28">
        <f>(D170-C170)/E170</f>
        <v>97.5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43982</v>
      </c>
      <c r="C171" s="20">
        <f>D170+G170-H170</f>
        <v>8411.598557041827</v>
      </c>
      <c r="D171" s="17">
        <f>C171+(C171*0.03)</f>
        <v>8663.9465137530824</v>
      </c>
      <c r="E171" s="17">
        <f>C171/3250</f>
        <v>2.5881841713974851</v>
      </c>
      <c r="F171" s="28">
        <f>(D171-C171)/E171</f>
        <v>97.500000000000227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43989</v>
      </c>
      <c r="C172" s="20">
        <f>D171+G171-H171</f>
        <v>8663.9465137530824</v>
      </c>
      <c r="D172" s="17">
        <f>C172+(C172*0.03)</f>
        <v>8923.8649091656753</v>
      </c>
      <c r="E172" s="17">
        <f>C172/3250</f>
        <v>2.6658296965394102</v>
      </c>
      <c r="F172" s="28">
        <f>(D172-C172)/E172</f>
        <v>97.500000000000142</v>
      </c>
      <c r="G172" s="80"/>
      <c r="H172" s="80">
        <f>(D172-C159)*0.35</f>
        <v>932.69596291087203</v>
      </c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26</v>
      </c>
      <c r="B174" s="81">
        <f>B172+7</f>
        <v>43996</v>
      </c>
      <c r="C174" s="20">
        <f>D172+G172-H172</f>
        <v>7991.1689462548029</v>
      </c>
      <c r="D174" s="17">
        <f>C174+(C174*0.03)</f>
        <v>8230.9040146424468</v>
      </c>
      <c r="E174" s="17">
        <f>C174/3250</f>
        <v>2.458821214232247</v>
      </c>
      <c r="F174" s="28">
        <f>(D174-C174)/E174</f>
        <v>97.499999999999915</v>
      </c>
      <c r="G174" s="18"/>
      <c r="H174" s="18"/>
      <c r="I174" s="19">
        <f>E174*50/C174</f>
        <v>1.5384615384615384E-2</v>
      </c>
      <c r="J174" s="87"/>
    </row>
    <row r="175" spans="1:16">
      <c r="A175" s="102"/>
      <c r="B175" s="81">
        <f>B174+7</f>
        <v>44003</v>
      </c>
      <c r="C175" s="20">
        <f>D174+G174-H174</f>
        <v>8230.9040146424468</v>
      </c>
      <c r="D175" s="17">
        <f>C175+(C175*0.03)</f>
        <v>8477.8311350817203</v>
      </c>
      <c r="E175" s="17">
        <f>C175/3250</f>
        <v>2.5325858506592143</v>
      </c>
      <c r="F175" s="28">
        <f>(D175-C175)/E175</f>
        <v>97.500000000000043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44010</v>
      </c>
      <c r="C176" s="20">
        <f>D175+G175-H175</f>
        <v>8477.8311350817203</v>
      </c>
      <c r="D176" s="17">
        <f>C176+(C176*0.03)</f>
        <v>8732.1660691341713</v>
      </c>
      <c r="E176" s="17">
        <f>C176/3250</f>
        <v>2.608563426178991</v>
      </c>
      <c r="F176" s="28">
        <f>(D176-C176)/E176</f>
        <v>97.499999999999758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44017</v>
      </c>
      <c r="C177" s="20">
        <f>D176+G176-H176</f>
        <v>8732.1660691341713</v>
      </c>
      <c r="D177" s="17">
        <f>C177+(C177*0.03)</f>
        <v>8994.1310512081964</v>
      </c>
      <c r="E177" s="17">
        <f>C177/3250</f>
        <v>2.6868203289643602</v>
      </c>
      <c r="F177" s="28">
        <f>(D177-C177)/E177</f>
        <v>97.5</v>
      </c>
      <c r="G177" s="80"/>
      <c r="H177" s="80"/>
      <c r="I177" s="19">
        <f>E177*50/C177</f>
        <v>1.5384615384615382E-2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  <row r="179" spans="1:16">
      <c r="A179" s="101">
        <v>26</v>
      </c>
      <c r="B179" s="81">
        <f>B177+7</f>
        <v>44024</v>
      </c>
      <c r="C179" s="20">
        <f>D177+G177-H177</f>
        <v>8994.1310512081964</v>
      </c>
      <c r="D179" s="17">
        <f>C179+(C179*0.03)</f>
        <v>9263.9549827444425</v>
      </c>
      <c r="E179" s="17">
        <f>C179/3250</f>
        <v>2.7674249388332912</v>
      </c>
      <c r="F179" s="28">
        <f>(D179-C179)/E179</f>
        <v>97.500000000000099</v>
      </c>
      <c r="G179" s="18"/>
      <c r="H179" s="18"/>
      <c r="I179" s="19">
        <f>E179*50/C179</f>
        <v>1.5384615384615385E-2</v>
      </c>
      <c r="J179" s="87"/>
    </row>
    <row r="180" spans="1:16">
      <c r="A180" s="102"/>
      <c r="B180" s="81">
        <f>B179+7</f>
        <v>44031</v>
      </c>
      <c r="C180" s="20">
        <f>D179+G179-H179</f>
        <v>9263.9549827444425</v>
      </c>
      <c r="D180" s="17">
        <f>C180+(C180*0.03)</f>
        <v>9541.873632226776</v>
      </c>
      <c r="E180" s="17">
        <f>C180/3250</f>
        <v>2.8504476869982902</v>
      </c>
      <c r="F180" s="28">
        <f>(D180-C180)/E180</f>
        <v>97.500000000000043</v>
      </c>
      <c r="G180" s="18"/>
      <c r="H180" s="18"/>
      <c r="I180" s="19">
        <f>E180*50/C180</f>
        <v>1.5384615384615387E-2</v>
      </c>
      <c r="J180" s="87"/>
    </row>
    <row r="181" spans="1:16">
      <c r="A181" s="102"/>
      <c r="B181" s="81">
        <f>B180+7</f>
        <v>44038</v>
      </c>
      <c r="C181" s="20">
        <f>D180+G180-H180</f>
        <v>9541.873632226776</v>
      </c>
      <c r="D181" s="17">
        <f>C181+(C181*0.03)</f>
        <v>9828.1298411935786</v>
      </c>
      <c r="E181" s="17">
        <f>C181/3250</f>
        <v>2.935961117608239</v>
      </c>
      <c r="F181" s="28">
        <f>(D181-C181)/E181</f>
        <v>97.499999999999787</v>
      </c>
      <c r="G181" s="18"/>
      <c r="H181" s="18"/>
      <c r="I181" s="19">
        <f>E181*50/C181</f>
        <v>1.5384615384615384E-2</v>
      </c>
      <c r="J181" s="87"/>
    </row>
    <row r="182" spans="1:16" ht="13" thickBot="1">
      <c r="A182" s="103"/>
      <c r="B182" s="81">
        <f>B181+7</f>
        <v>44045</v>
      </c>
      <c r="C182" s="20">
        <f>D181+G181-H181</f>
        <v>9828.1298411935786</v>
      </c>
      <c r="D182" s="17">
        <f>C182+(C182*0.03)</f>
        <v>10122.973736429385</v>
      </c>
      <c r="E182" s="17">
        <f>C182/3250</f>
        <v>3.0240399511364857</v>
      </c>
      <c r="F182" s="28">
        <f>(D182-C182)/E182</f>
        <v>97.499999999999716</v>
      </c>
      <c r="G182" s="80"/>
      <c r="H182" s="80"/>
      <c r="I182" s="19">
        <f>E182*50/C182</f>
        <v>1.5384615384615385E-2</v>
      </c>
      <c r="J182" s="87"/>
    </row>
    <row r="183" spans="1:16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8"/>
    </row>
    <row r="184" spans="1:16">
      <c r="A184" s="101">
        <v>26</v>
      </c>
      <c r="B184" s="81">
        <f>B182+7</f>
        <v>44052</v>
      </c>
      <c r="C184" s="20">
        <f>D182+G182-H182</f>
        <v>10122.973736429385</v>
      </c>
      <c r="D184" s="17">
        <f>C184+(C184*0.03)</f>
        <v>10426.662948522267</v>
      </c>
      <c r="E184" s="17">
        <f>C184/3250</f>
        <v>3.11476114967058</v>
      </c>
      <c r="F184" s="28">
        <f>(D184-C184)/E184</f>
        <v>97.500000000000256</v>
      </c>
      <c r="G184" s="18"/>
      <c r="H184" s="18"/>
      <c r="I184" s="19">
        <f>E184*50/C184</f>
        <v>1.5384615384615384E-2</v>
      </c>
      <c r="J184" s="87"/>
    </row>
    <row r="185" spans="1:16">
      <c r="A185" s="102"/>
      <c r="B185" s="81">
        <f>B184+7</f>
        <v>44059</v>
      </c>
      <c r="C185" s="20">
        <f>D184+G184-H184</f>
        <v>10426.662948522267</v>
      </c>
      <c r="D185" s="17">
        <f>C185+(C185*0.03)</f>
        <v>10739.462836977935</v>
      </c>
      <c r="E185" s="17">
        <f>C185/3250</f>
        <v>3.2082039841606975</v>
      </c>
      <c r="F185" s="28">
        <f>(D185-C185)/E185</f>
        <v>97.499999999999787</v>
      </c>
      <c r="G185" s="18"/>
      <c r="H185" s="18"/>
      <c r="I185" s="19">
        <f>E185*50/C185</f>
        <v>1.5384615384615384E-2</v>
      </c>
      <c r="J185" s="87"/>
    </row>
    <row r="186" spans="1:16">
      <c r="A186" s="102"/>
      <c r="B186" s="81">
        <f>B185+7</f>
        <v>44066</v>
      </c>
      <c r="C186" s="20">
        <f>D185+G185-H185</f>
        <v>10739.462836977935</v>
      </c>
      <c r="D186" s="17">
        <f>C186+(C186*0.03)</f>
        <v>11061.646722087273</v>
      </c>
      <c r="E186" s="17">
        <f>C186/3250</f>
        <v>3.3044501036855185</v>
      </c>
      <c r="F186" s="28">
        <f>(D186-C186)/E186</f>
        <v>97.499999999999986</v>
      </c>
      <c r="G186" s="18"/>
      <c r="H186" s="18"/>
      <c r="I186" s="19">
        <f>E186*50/C186</f>
        <v>1.5384615384615384E-2</v>
      </c>
      <c r="J186" s="87"/>
    </row>
    <row r="187" spans="1:16" ht="13" thickBot="1">
      <c r="A187" s="103"/>
      <c r="B187" s="81">
        <f>B186+7</f>
        <v>44073</v>
      </c>
      <c r="C187" s="20">
        <f>D186+G186-H186</f>
        <v>11061.646722087273</v>
      </c>
      <c r="D187" s="17">
        <f>C187+(C187*0.03)</f>
        <v>11393.49612374989</v>
      </c>
      <c r="E187" s="17">
        <f>C187/3250</f>
        <v>3.4035836067960838</v>
      </c>
      <c r="F187" s="28">
        <f>(D187-C187)/E187</f>
        <v>97.499999999999744</v>
      </c>
      <c r="G187" s="80"/>
      <c r="H187" s="80"/>
      <c r="I187" s="19">
        <f>E187*50/C187</f>
        <v>1.5384615384615384E-2</v>
      </c>
      <c r="J187" s="87"/>
    </row>
    <row r="188" spans="1:16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8"/>
    </row>
    <row r="189" spans="1:16">
      <c r="A189" s="101">
        <v>26</v>
      </c>
      <c r="B189" s="81">
        <f>B187+7</f>
        <v>44080</v>
      </c>
      <c r="C189" s="20">
        <f>D187+G187-H187</f>
        <v>11393.49612374989</v>
      </c>
      <c r="D189" s="17">
        <f>C189+(C189*0.03)</f>
        <v>11735.301007462387</v>
      </c>
      <c r="E189" s="17">
        <f>C189/3250</f>
        <v>3.5056911149999661</v>
      </c>
      <c r="F189" s="28">
        <f>(D189-C189)/E189</f>
        <v>97.500000000000099</v>
      </c>
      <c r="G189" s="18"/>
      <c r="H189" s="18"/>
      <c r="I189" s="19">
        <f>E189*50/C189</f>
        <v>1.5384615384615384E-2</v>
      </c>
      <c r="J189" s="87"/>
    </row>
    <row r="190" spans="1:16">
      <c r="A190" s="102"/>
      <c r="B190" s="81">
        <f>B189+7</f>
        <v>44087</v>
      </c>
      <c r="C190" s="20">
        <f>D189+G189-H189</f>
        <v>11735.301007462387</v>
      </c>
      <c r="D190" s="17">
        <f>C190+(C190*0.03)</f>
        <v>12087.36003768626</v>
      </c>
      <c r="E190" s="17">
        <f>C190/3250</f>
        <v>3.6108618484499653</v>
      </c>
      <c r="F190" s="28">
        <f>(D190-C190)/E190</f>
        <v>97.500000000000242</v>
      </c>
      <c r="G190" s="18"/>
      <c r="H190" s="18"/>
      <c r="I190" s="19">
        <f>E190*50/C190</f>
        <v>1.5384615384615384E-2</v>
      </c>
      <c r="J190" s="87"/>
    </row>
    <row r="191" spans="1:16">
      <c r="A191" s="102"/>
      <c r="B191" s="81">
        <f>B190+7</f>
        <v>44094</v>
      </c>
      <c r="C191" s="20">
        <f>D190+G190-H190</f>
        <v>12087.36003768626</v>
      </c>
      <c r="D191" s="17">
        <f>C191+(C191*0.03)</f>
        <v>12449.980838816848</v>
      </c>
      <c r="E191" s="17">
        <f>C191/3250</f>
        <v>3.7191877039034646</v>
      </c>
      <c r="F191" s="28">
        <f>(D191-C191)/E191</f>
        <v>97.500000000000057</v>
      </c>
      <c r="G191" s="18"/>
      <c r="H191" s="18"/>
      <c r="I191" s="19">
        <f>E191*50/C191</f>
        <v>1.5384615384615385E-2</v>
      </c>
      <c r="J191" s="87"/>
    </row>
    <row r="192" spans="1:16" ht="13" thickBot="1">
      <c r="A192" s="103"/>
      <c r="B192" s="81">
        <f>B191+7</f>
        <v>44101</v>
      </c>
      <c r="C192" s="20">
        <f>D191+G191-H191</f>
        <v>12449.980838816848</v>
      </c>
      <c r="D192" s="17">
        <f>C192+(C192*0.03)</f>
        <v>12823.480263981353</v>
      </c>
      <c r="E192" s="17">
        <f>C192/3250</f>
        <v>3.8307633350205683</v>
      </c>
      <c r="F192" s="28">
        <f>(D192-C192)/E192</f>
        <v>97.500000000000085</v>
      </c>
      <c r="G192" s="80"/>
      <c r="H192" s="80"/>
      <c r="I192" s="19">
        <f>E192*50/C192</f>
        <v>1.5384615384615385E-2</v>
      </c>
      <c r="J192" s="87"/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8"/>
    </row>
  </sheetData>
  <mergeCells count="74">
    <mergeCell ref="A179:A182"/>
    <mergeCell ref="A184:A187"/>
    <mergeCell ref="A189:A19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5" sqref="C2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102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102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103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102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102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103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102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102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103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2">
        <f>(D19-C4)/C4</f>
        <v>-2.2087640984116207E-2</v>
      </c>
    </row>
    <row r="20" spans="1:16">
      <c r="A20" s="102"/>
      <c r="B20" s="81">
        <f>B19+7</f>
        <v>43051</v>
      </c>
      <c r="C20" s="20">
        <f>D19+G19-H19</f>
        <v>977.91235901588379</v>
      </c>
      <c r="D20" s="17">
        <f>C20+(C20*-0.1562)</f>
        <v>825.1624485376027</v>
      </c>
      <c r="E20" s="17">
        <f>C20/3000</f>
        <v>0.32597078633862792</v>
      </c>
      <c r="F20" s="98">
        <f>(D20-C20)/E20</f>
        <v>-468.60000000000014</v>
      </c>
      <c r="G20" s="18"/>
      <c r="H20" s="18"/>
      <c r="I20" s="19">
        <f>E20*50/C20</f>
        <v>1.6666666666666666E-2</v>
      </c>
      <c r="J20" s="92">
        <f>(D20-C4)/C4</f>
        <v>-0.17483755146239729</v>
      </c>
    </row>
    <row r="21" spans="1:16">
      <c r="A21" s="102"/>
      <c r="B21" s="81">
        <f>B20+7</f>
        <v>43058</v>
      </c>
      <c r="C21" s="20">
        <f>D20+G20-H20</f>
        <v>825.1624485376027</v>
      </c>
      <c r="D21" s="17">
        <f>C21+(C21*0.081)</f>
        <v>892.00060686914856</v>
      </c>
      <c r="E21" s="17">
        <f>C21/2500</f>
        <v>0.33006497941504109</v>
      </c>
      <c r="F21" s="34">
        <f>(D21-C21)/E21</f>
        <v>202.50000000000011</v>
      </c>
      <c r="G21" s="18"/>
      <c r="H21" s="18"/>
      <c r="I21" s="19">
        <f>E21*50/C21</f>
        <v>0.02</v>
      </c>
      <c r="J21" s="92">
        <f>(D21-C4)/C4</f>
        <v>-0.10799939313085144</v>
      </c>
    </row>
    <row r="22" spans="1:16" ht="13.5" thickBot="1">
      <c r="A22" s="103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92">
        <f>(D22-C4)/C4</f>
        <v>-0.13859501394646326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43072</v>
      </c>
      <c r="C24" s="20">
        <f>D22+G22-H22</f>
        <v>861.40498605353673</v>
      </c>
      <c r="D24" s="17">
        <f>C24+(C24*0.10018)</f>
        <v>947.70053755638003</v>
      </c>
      <c r="E24" s="17">
        <f>C24/3250</f>
        <v>0.26504768801647283</v>
      </c>
      <c r="F24" s="34">
        <f>(D24-C24)/E24</f>
        <v>325.58499999999998</v>
      </c>
      <c r="G24" s="18"/>
      <c r="H24" s="18"/>
      <c r="I24" s="19">
        <f>E24*50/C24</f>
        <v>1.5384615384615384E-2</v>
      </c>
      <c r="J24" s="96">
        <f>(D24-C4)/C4</f>
        <v>-5.2299462443619972E-2</v>
      </c>
    </row>
    <row r="25" spans="1:16" ht="14.5">
      <c r="A25" s="102"/>
      <c r="B25" s="81">
        <f>B24+7</f>
        <v>43079</v>
      </c>
      <c r="C25" s="32">
        <f>D24+G24-H24</f>
        <v>947.70053755638003</v>
      </c>
      <c r="D25" s="17">
        <f>C25+(C25*0.03)</f>
        <v>976.13155368307139</v>
      </c>
      <c r="E25" s="17">
        <f>C25/3250</f>
        <v>0.2916001654019631</v>
      </c>
      <c r="F25" s="28">
        <f>(D25-C25)/E25</f>
        <v>97.499999999999858</v>
      </c>
      <c r="G25" s="18"/>
      <c r="H25" s="18"/>
      <c r="I25" s="19">
        <f>E25*50/C25</f>
        <v>1.5384615384615385E-2</v>
      </c>
      <c r="J25" s="87"/>
    </row>
    <row r="26" spans="1:16">
      <c r="A26" s="102"/>
      <c r="B26" s="81">
        <f>B25+7</f>
        <v>43086</v>
      </c>
      <c r="C26" s="20">
        <f>D25+G25-H25</f>
        <v>976.13155368307139</v>
      </c>
      <c r="D26" s="17">
        <f>C26+(C26*0.03)</f>
        <v>1005.4155002935636</v>
      </c>
      <c r="E26" s="17">
        <f>C26/3250</f>
        <v>0.30034817036402195</v>
      </c>
      <c r="F26" s="28">
        <f>(D26-C26)/E26</f>
        <v>97.500000000000185</v>
      </c>
      <c r="G26" s="18"/>
      <c r="H26" s="18"/>
      <c r="I26" s="19">
        <f>E26*50/C26</f>
        <v>1.5384615384615384E-2</v>
      </c>
      <c r="J26" s="87"/>
    </row>
    <row r="27" spans="1:16" ht="13.5" thickBot="1">
      <c r="A27" s="103"/>
      <c r="B27" s="81">
        <f>B26+7</f>
        <v>43093</v>
      </c>
      <c r="C27" s="20">
        <f>D26+G26-H26</f>
        <v>1005.4155002935636</v>
      </c>
      <c r="D27" s="17">
        <f>C27+(C27*0.03)</f>
        <v>1035.5779653023706</v>
      </c>
      <c r="E27" s="17">
        <f>C27/3250</f>
        <v>0.30935861547494264</v>
      </c>
      <c r="F27" s="28">
        <f>(D27-C27)/E27</f>
        <v>97.500000000000213</v>
      </c>
      <c r="G27" s="18"/>
      <c r="H27" s="18"/>
      <c r="I27" s="19">
        <f>E27*50/C27</f>
        <v>1.5384615384615385E-2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43100</v>
      </c>
      <c r="C29" s="20">
        <f>D27+G27-H27</f>
        <v>1035.5779653023706</v>
      </c>
      <c r="D29" s="17">
        <f>C29+(C29*0.03)</f>
        <v>1066.6453042614417</v>
      </c>
      <c r="E29" s="17">
        <f>C29/3250</f>
        <v>0.31863937393919095</v>
      </c>
      <c r="F29" s="28">
        <f>(D29-C29)/E29</f>
        <v>97.499999999999929</v>
      </c>
      <c r="G29" s="18"/>
      <c r="H29" s="18"/>
      <c r="I29" s="19">
        <f>E29*50/C29</f>
        <v>1.5384615384615385E-2</v>
      </c>
      <c r="J29" s="87"/>
    </row>
    <row r="30" spans="1:16">
      <c r="A30" s="102"/>
      <c r="B30" s="81">
        <f>B29+7</f>
        <v>43107</v>
      </c>
      <c r="C30" s="20">
        <f>D29+G29-H29</f>
        <v>1066.6453042614417</v>
      </c>
      <c r="D30" s="17">
        <f>C30+(C30*0.03)</f>
        <v>1098.6446633892849</v>
      </c>
      <c r="E30" s="17">
        <f>C30/3250</f>
        <v>0.32819855515736668</v>
      </c>
      <c r="F30" s="28">
        <f>(D30-C30)/E30</f>
        <v>97.500000000000043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43114</v>
      </c>
      <c r="C31" s="20">
        <f>D30+G30-H30</f>
        <v>1098.6446633892849</v>
      </c>
      <c r="D31" s="17">
        <f>C31+(C31*0.03)</f>
        <v>1131.6040032909634</v>
      </c>
      <c r="E31" s="17">
        <f>C31/3250</f>
        <v>0.33804451181208767</v>
      </c>
      <c r="F31" s="28">
        <f>(D31-C31)/E31</f>
        <v>97.499999999999872</v>
      </c>
      <c r="G31" s="18"/>
      <c r="H31" s="18"/>
      <c r="I31" s="19">
        <f>E31*50/C31</f>
        <v>1.5384615384615385E-2</v>
      </c>
      <c r="J31" s="87"/>
    </row>
    <row r="32" spans="1:16" ht="13.5" thickBot="1">
      <c r="A32" s="103"/>
      <c r="B32" s="81">
        <f>B31+7</f>
        <v>43121</v>
      </c>
      <c r="C32" s="20">
        <f>D31+G31-H31</f>
        <v>1131.6040032909634</v>
      </c>
      <c r="D32" s="17">
        <f>C32+(C32*0.03)</f>
        <v>1165.5521233896923</v>
      </c>
      <c r="E32" s="17">
        <f>C32/3250</f>
        <v>0.34818584716645029</v>
      </c>
      <c r="F32" s="28">
        <f>(D32-C32)/E32</f>
        <v>97.499999999999844</v>
      </c>
      <c r="G32" s="18"/>
      <c r="H32" s="80">
        <f>(D32-C19)*0.35</f>
        <v>53.149705656010497</v>
      </c>
      <c r="I32" s="19">
        <f>E32*50/C32</f>
        <v>1.5384615384615384E-2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43128</v>
      </c>
      <c r="C34" s="20">
        <f>D32+G32-H32</f>
        <v>1112.4024177336819</v>
      </c>
      <c r="D34" s="17">
        <f>C34+(C34*0.03)</f>
        <v>1145.7744902656923</v>
      </c>
      <c r="E34" s="17">
        <f>C34/3250</f>
        <v>0.34227766699497902</v>
      </c>
      <c r="F34" s="28">
        <f>(D34-C34)/E34</f>
        <v>97.499999999999858</v>
      </c>
      <c r="G34" s="18"/>
      <c r="H34" s="18"/>
      <c r="I34" s="19">
        <f>E34*50/C34</f>
        <v>1.5384615384615385E-2</v>
      </c>
      <c r="J34" s="87"/>
    </row>
    <row r="35" spans="1:16">
      <c r="A35" s="102"/>
      <c r="B35" s="81">
        <f>B34+7</f>
        <v>43135</v>
      </c>
      <c r="C35" s="20">
        <f>D34+G34-H34</f>
        <v>1145.7744902656923</v>
      </c>
      <c r="D35" s="17">
        <f>C35+(C35*0.03)</f>
        <v>1180.1477249736631</v>
      </c>
      <c r="E35" s="17">
        <f>C35/3250</f>
        <v>0.35254599700482842</v>
      </c>
      <c r="F35" s="28">
        <f>(D35-C35)/E35</f>
        <v>97.500000000000156</v>
      </c>
      <c r="G35" s="18"/>
      <c r="H35" s="18"/>
      <c r="I35" s="19">
        <f>E35*50/C35</f>
        <v>1.5384615384615385E-2</v>
      </c>
      <c r="J35" s="87"/>
    </row>
    <row r="36" spans="1:16">
      <c r="A36" s="102"/>
      <c r="B36" s="81">
        <f>B35+7</f>
        <v>43142</v>
      </c>
      <c r="C36" s="20">
        <f>D35+G35-H35</f>
        <v>1180.1477249736631</v>
      </c>
      <c r="D36" s="17">
        <f>C36+(C36*0.03)</f>
        <v>1215.552156722873</v>
      </c>
      <c r="E36" s="17">
        <f>C36/3250</f>
        <v>0.36312237691497329</v>
      </c>
      <c r="F36" s="28">
        <f>(D36-C36)/E36</f>
        <v>97.499999999999829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43149</v>
      </c>
      <c r="C37" s="20">
        <f>D36+G36-H36</f>
        <v>1215.552156722873</v>
      </c>
      <c r="D37" s="17">
        <f>C37+(C37*0.03)</f>
        <v>1252.0187214245591</v>
      </c>
      <c r="E37" s="17">
        <f>C37/3250</f>
        <v>0.37401604822242246</v>
      </c>
      <c r="F37" s="28">
        <f>(D37-C37)/E37</f>
        <v>97.499999999999858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43156</v>
      </c>
      <c r="C39" s="20">
        <f>D37+G37-H37</f>
        <v>1252.0187214245591</v>
      </c>
      <c r="D39" s="17">
        <f>C39+(C39*0.03)</f>
        <v>1289.5792830672958</v>
      </c>
      <c r="E39" s="17">
        <f>C39/3250</f>
        <v>0.38523652966909511</v>
      </c>
      <c r="F39" s="28">
        <f>(D39-C39)/E39</f>
        <v>97.499999999999886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43163</v>
      </c>
      <c r="C40" s="20">
        <f>D39+G39-H39</f>
        <v>1289.5792830672958</v>
      </c>
      <c r="D40" s="17">
        <f>C40+(C40*0.03)</f>
        <v>1328.2666615593148</v>
      </c>
      <c r="E40" s="17">
        <f>C40/3250</f>
        <v>0.39679362555916792</v>
      </c>
      <c r="F40" s="28">
        <f>(D40-C40)/E40</f>
        <v>97.50000000000027</v>
      </c>
      <c r="G40" s="18"/>
      <c r="H40" s="18"/>
      <c r="I40" s="19">
        <f>E40*50/C40</f>
        <v>1.5384615384615382E-2</v>
      </c>
      <c r="J40" s="87"/>
    </row>
    <row r="41" spans="1:16">
      <c r="A41" s="102"/>
      <c r="B41" s="81">
        <f>B40+7</f>
        <v>43170</v>
      </c>
      <c r="C41" s="20">
        <f>D40+G40-H40</f>
        <v>1328.2666615593148</v>
      </c>
      <c r="D41" s="17">
        <f>C41+(C41*0.03)</f>
        <v>1368.1146614060942</v>
      </c>
      <c r="E41" s="17">
        <f>C41/3250</f>
        <v>0.40869743432594302</v>
      </c>
      <c r="F41" s="28">
        <f>(D41-C41)/E41</f>
        <v>97.499999999999972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43177</v>
      </c>
      <c r="C42" s="20">
        <f>D41+G41-H41</f>
        <v>1368.1146614060942</v>
      </c>
      <c r="D42" s="17">
        <f>C42+(C42*0.03)</f>
        <v>1409.158101248277</v>
      </c>
      <c r="E42" s="17">
        <f>C42/3250</f>
        <v>0.42095835735572129</v>
      </c>
      <c r="F42" s="28">
        <f>(D42-C42)/E42</f>
        <v>97.499999999999957</v>
      </c>
      <c r="G42" s="80"/>
      <c r="H42" s="80"/>
      <c r="I42" s="19">
        <f>E42*50/C42</f>
        <v>1.5384615384615385E-2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43184</v>
      </c>
      <c r="C44" s="20">
        <f>D42+G42-H42</f>
        <v>1409.158101248277</v>
      </c>
      <c r="D44" s="17">
        <f>C44+(C44*0.03)</f>
        <v>1451.4328442857254</v>
      </c>
      <c r="E44" s="17">
        <f>C44/3250</f>
        <v>0.43358710807639295</v>
      </c>
      <c r="F44" s="28">
        <f>(D44-C44)/E44</f>
        <v>97.500000000000171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43191</v>
      </c>
      <c r="C45" s="20">
        <f>D44+G44-H44</f>
        <v>1451.4328442857254</v>
      </c>
      <c r="D45" s="17">
        <f>C45+(C45*0.03)</f>
        <v>1494.9758296142973</v>
      </c>
      <c r="E45" s="17">
        <f>C45/3250</f>
        <v>0.44659472131868477</v>
      </c>
      <c r="F45" s="28">
        <f>(D45-C45)/E45</f>
        <v>97.500000000000142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43198</v>
      </c>
      <c r="C46" s="20">
        <f>D45+G45-H45</f>
        <v>1494.9758296142973</v>
      </c>
      <c r="D46" s="17">
        <f>C46+(C46*0.03)</f>
        <v>1539.8251045027262</v>
      </c>
      <c r="E46" s="17">
        <f>C46/3250</f>
        <v>0.45999256295824531</v>
      </c>
      <c r="F46" s="28">
        <f>(D46-C46)/E46</f>
        <v>97.499999999999986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43205</v>
      </c>
      <c r="C47" s="20">
        <f>D46+G46-H46</f>
        <v>1539.8251045027262</v>
      </c>
      <c r="D47" s="17">
        <f>C47+(C47*0.03)</f>
        <v>1586.0198576378079</v>
      </c>
      <c r="E47" s="17">
        <f>C47/3250</f>
        <v>0.47379233984699265</v>
      </c>
      <c r="F47" s="28">
        <f>(D47-C47)/E47</f>
        <v>97.5</v>
      </c>
      <c r="G47" s="80"/>
      <c r="H47" s="80">
        <f>(D47-C34)*0.35</f>
        <v>165.76610396644412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43212</v>
      </c>
      <c r="C49" s="20">
        <f>D47+G47-H47</f>
        <v>1420.2537536713639</v>
      </c>
      <c r="D49" s="17">
        <f>C49+(C49*0.03)</f>
        <v>1462.8613662815048</v>
      </c>
      <c r="E49" s="17">
        <f>C49/3250</f>
        <v>0.43700115497580427</v>
      </c>
      <c r="F49" s="28">
        <f>(D49-C49)/E49</f>
        <v>97.499999999999972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43219</v>
      </c>
      <c r="C50" s="20">
        <f>D49+G49-H49</f>
        <v>1462.8613662815048</v>
      </c>
      <c r="D50" s="17">
        <f>C50+(C50*0.03)</f>
        <v>1506.74720726995</v>
      </c>
      <c r="E50" s="17">
        <f>C50/3250</f>
        <v>0.4501111896250784</v>
      </c>
      <c r="F50" s="28">
        <f>(D50-C50)/E50</f>
        <v>97.499999999999957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43226</v>
      </c>
      <c r="C51" s="20">
        <f>D50+G50-H50</f>
        <v>1506.74720726995</v>
      </c>
      <c r="D51" s="17">
        <f>C51+(C51*0.03)</f>
        <v>1551.9496234880485</v>
      </c>
      <c r="E51" s="17">
        <f>C51/3250</f>
        <v>0.46361452531383074</v>
      </c>
      <c r="F51" s="28">
        <f>(D51-C51)/E51</f>
        <v>97.500000000000014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43233</v>
      </c>
      <c r="C52" s="20">
        <f>D51+G51-H51</f>
        <v>1551.9496234880485</v>
      </c>
      <c r="D52" s="17">
        <f>C52+(C52*0.03)</f>
        <v>1598.5081121926899</v>
      </c>
      <c r="E52" s="17">
        <f>C52/3250</f>
        <v>0.47752296107324571</v>
      </c>
      <c r="F52" s="28">
        <f>(D52-C52)/E52</f>
        <v>97.499999999999829</v>
      </c>
      <c r="G52" s="80"/>
      <c r="H52" s="80"/>
      <c r="I52" s="19">
        <f>E52*50/C52</f>
        <v>1.5384615384615384E-2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43240</v>
      </c>
      <c r="C54" s="20">
        <f>D52+G52-H52</f>
        <v>1598.5081121926899</v>
      </c>
      <c r="D54" s="17">
        <f>C54+(C54*0.03)</f>
        <v>1646.4633555584705</v>
      </c>
      <c r="E54" s="17">
        <f>C54/3250</f>
        <v>0.49184864990544302</v>
      </c>
      <c r="F54" s="28">
        <f>(D54-C54)/E54</f>
        <v>97.499999999999986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43247</v>
      </c>
      <c r="C55" s="20">
        <f>D54+G54-H54</f>
        <v>1646.4633555584705</v>
      </c>
      <c r="D55" s="17">
        <f>C55+(C55*0.03)</f>
        <v>1695.8572562252245</v>
      </c>
      <c r="E55" s="17">
        <f>C55/3250</f>
        <v>0.50660410940260636</v>
      </c>
      <c r="F55" s="28">
        <f>(D55-C55)/E55</f>
        <v>97.499999999999773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43254</v>
      </c>
      <c r="C56" s="20">
        <f>D55+G55-H55</f>
        <v>1695.8572562252245</v>
      </c>
      <c r="D56" s="17">
        <f>C56+(C56*0.03)</f>
        <v>1746.7329739119814</v>
      </c>
      <c r="E56" s="17">
        <f>C56/3250</f>
        <v>0.52180223268468451</v>
      </c>
      <c r="F56" s="28">
        <f>(D56-C56)/E56</f>
        <v>97.500000000000199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43261</v>
      </c>
      <c r="C57" s="20">
        <f>D56+G56-H56</f>
        <v>1746.7329739119814</v>
      </c>
      <c r="D57" s="17">
        <f>C57+(C57*0.03)</f>
        <v>1799.1349631293408</v>
      </c>
      <c r="E57" s="17">
        <f>C57/3250</f>
        <v>0.53745629966522501</v>
      </c>
      <c r="F57" s="28">
        <f>(D57-C57)/E57</f>
        <v>97.499999999999957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43268</v>
      </c>
      <c r="C59" s="20">
        <f>D57+G57-H57</f>
        <v>1799.1349631293408</v>
      </c>
      <c r="D59" s="17">
        <f>C59+(C59*0.03)</f>
        <v>1853.1090120232211</v>
      </c>
      <c r="E59" s="17">
        <f>C59/3250</f>
        <v>0.55357998865518177</v>
      </c>
      <c r="F59" s="28">
        <f>(D59-C59)/E59</f>
        <v>97.500000000000156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43275</v>
      </c>
      <c r="C60" s="20">
        <f>D59+G59-H59</f>
        <v>1853.1090120232211</v>
      </c>
      <c r="D60" s="17">
        <f>C60+(C60*0.03)</f>
        <v>1908.7022823839177</v>
      </c>
      <c r="E60" s="17">
        <f>C60/3250</f>
        <v>0.57018738831483728</v>
      </c>
      <c r="F60" s="28">
        <f>(D60-C60)/E60</f>
        <v>97.499999999999901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43282</v>
      </c>
      <c r="C61" s="20">
        <f>D60+G60-H60</f>
        <v>1908.7022823839177</v>
      </c>
      <c r="D61" s="17">
        <f>C61+(C61*0.03)</f>
        <v>1965.9633508554352</v>
      </c>
      <c r="E61" s="17">
        <f>C61/3250</f>
        <v>0.58729300996428235</v>
      </c>
      <c r="F61" s="28">
        <f>(D61-C61)/E61</f>
        <v>97.500000000000028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43289</v>
      </c>
      <c r="C62" s="20">
        <f>D61+G61-H61</f>
        <v>1965.9633508554352</v>
      </c>
      <c r="D62" s="17">
        <f>C62+(C62*0.03)</f>
        <v>2024.9422513810982</v>
      </c>
      <c r="E62" s="17">
        <f>C62/3250</f>
        <v>0.6049118002632109</v>
      </c>
      <c r="F62" s="28">
        <f>(D62-C62)/E62</f>
        <v>97.499999999999886</v>
      </c>
      <c r="G62" s="80"/>
      <c r="H62" s="80">
        <f>(D62-C49)*0.35</f>
        <v>211.64097419840698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43296</v>
      </c>
      <c r="C64" s="20">
        <f>D62+G62-H62</f>
        <v>1813.3012771826911</v>
      </c>
      <c r="D64" s="17">
        <f>C64+(C64*0.03)</f>
        <v>1867.7003154981719</v>
      </c>
      <c r="E64" s="17">
        <f>C64/3250</f>
        <v>0.55793885451775116</v>
      </c>
      <c r="F64" s="28">
        <f>(D64-C64)/E64</f>
        <v>97.500000000000057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43303</v>
      </c>
      <c r="C65" s="20">
        <f>D64+G64-H64</f>
        <v>1867.7003154981719</v>
      </c>
      <c r="D65" s="17">
        <f>C65+(C65*0.03)</f>
        <v>1923.731324963117</v>
      </c>
      <c r="E65" s="17">
        <f>C65/3250</f>
        <v>0.5746770201532837</v>
      </c>
      <c r="F65" s="28">
        <f>(D65-C65)/E65</f>
        <v>97.499999999999901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43310</v>
      </c>
      <c r="C66" s="20">
        <f>D65+G65-H65</f>
        <v>1923.731324963117</v>
      </c>
      <c r="D66" s="17">
        <f>C66+(C66*0.03)</f>
        <v>1981.4432647120104</v>
      </c>
      <c r="E66" s="17">
        <f>C66/3250</f>
        <v>0.59191733075788211</v>
      </c>
      <c r="F66" s="28">
        <f>(D66-C66)/E66</f>
        <v>97.499999999999872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43317</v>
      </c>
      <c r="C67" s="20">
        <f>D66+G66-H66</f>
        <v>1981.4432647120104</v>
      </c>
      <c r="D67" s="17">
        <f>C67+(C67*0.03)</f>
        <v>2040.8865626533707</v>
      </c>
      <c r="E67" s="17">
        <f>C67/3250</f>
        <v>0.60967485068061855</v>
      </c>
      <c r="F67" s="28">
        <f>(D67-C67)/E67</f>
        <v>97.499999999999886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43324</v>
      </c>
      <c r="C69" s="20">
        <f>D67+G67-H67</f>
        <v>2040.8865626533707</v>
      </c>
      <c r="D69" s="17">
        <f>C69+(C69*0.03)</f>
        <v>2102.1131595329716</v>
      </c>
      <c r="E69" s="17">
        <f>C69/3250</f>
        <v>0.62796509620103713</v>
      </c>
      <c r="F69" s="28">
        <f>(D69-C69)/E69</f>
        <v>97.49999999999973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43331</v>
      </c>
      <c r="C70" s="20">
        <f>D69+G69-H69</f>
        <v>2102.1131595329716</v>
      </c>
      <c r="D70" s="17">
        <f>C70+(C70*0.03)</f>
        <v>2165.1765543189608</v>
      </c>
      <c r="E70" s="17">
        <f>C70/3250</f>
        <v>0.64680404908706823</v>
      </c>
      <c r="F70" s="28">
        <f>(D70-C70)/E70</f>
        <v>97.500000000000071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43338</v>
      </c>
      <c r="C71" s="20">
        <f>D70+G70-H70</f>
        <v>2165.1765543189608</v>
      </c>
      <c r="D71" s="17">
        <f>C71+(C71*0.03)</f>
        <v>2230.1318509485295</v>
      </c>
      <c r="E71" s="17">
        <f>C71/3250</f>
        <v>0.66620817055968029</v>
      </c>
      <c r="F71" s="28">
        <f>(D71-C71)/E71</f>
        <v>97.499999999999801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43345</v>
      </c>
      <c r="C72" s="20">
        <f>D71+G71-H71</f>
        <v>2230.1318509485295</v>
      </c>
      <c r="D72" s="17">
        <f>C72+(C72*0.03)</f>
        <v>2297.0358064769853</v>
      </c>
      <c r="E72" s="17">
        <f>C72/3250</f>
        <v>0.68619441567647066</v>
      </c>
      <c r="F72" s="28">
        <f>(D72-C72)/E72</f>
        <v>97.499999999999801</v>
      </c>
      <c r="G72" s="80"/>
      <c r="H72" s="80"/>
      <c r="I72" s="19">
        <f>E72*50/C72</f>
        <v>1.5384615384615387E-2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43352</v>
      </c>
      <c r="C74" s="20">
        <f>D72+G72-H72</f>
        <v>2297.0358064769853</v>
      </c>
      <c r="D74" s="17">
        <f>C74+(C74*0.03)</f>
        <v>2365.9468806712948</v>
      </c>
      <c r="E74" s="17">
        <f>C74/3250</f>
        <v>0.70678024814676466</v>
      </c>
      <c r="F74" s="28">
        <f>(D74-C74)/E74</f>
        <v>97.5</v>
      </c>
      <c r="G74" s="18"/>
      <c r="H74" s="18"/>
      <c r="I74" s="19">
        <f>E74*50/C74</f>
        <v>1.5384615384615384E-2</v>
      </c>
      <c r="J74" s="87"/>
    </row>
    <row r="75" spans="1:16">
      <c r="A75" s="102"/>
      <c r="B75" s="81">
        <f>B74+7</f>
        <v>43359</v>
      </c>
      <c r="C75" s="20">
        <f>D74+G74-H74</f>
        <v>2365.9468806712948</v>
      </c>
      <c r="D75" s="17">
        <f>C75+(C75*0.03)</f>
        <v>2436.9252870914338</v>
      </c>
      <c r="E75" s="17">
        <f>C75/3250</f>
        <v>0.72798365559116762</v>
      </c>
      <c r="F75" s="28">
        <f>(D75-C75)/E75</f>
        <v>97.500000000000185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43366</v>
      </c>
      <c r="C76" s="20">
        <f>D75+G75-H75</f>
        <v>2436.9252870914338</v>
      </c>
      <c r="D76" s="17">
        <f>C76+(C76*0.03)</f>
        <v>2510.0330457041769</v>
      </c>
      <c r="E76" s="17">
        <f>C76/3250</f>
        <v>0.74982316525890269</v>
      </c>
      <c r="F76" s="28">
        <f>(D76-C76)/E76</f>
        <v>97.500000000000057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43373</v>
      </c>
      <c r="C77" s="20">
        <f>D76+G76-H76</f>
        <v>2510.0330457041769</v>
      </c>
      <c r="D77" s="17">
        <f>C77+(C77*0.03)</f>
        <v>2585.3340370753021</v>
      </c>
      <c r="E77" s="17">
        <f>C77/3250</f>
        <v>0.77231786021666982</v>
      </c>
      <c r="F77" s="28">
        <f>(D77-C77)/E77</f>
        <v>97.499999999999986</v>
      </c>
      <c r="G77" s="80"/>
      <c r="H77" s="80">
        <f>(D77-C64)*0.35</f>
        <v>270.21146596241385</v>
      </c>
      <c r="I77" s="19">
        <f>E77*50/C77</f>
        <v>1.5384615384615384E-2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43380</v>
      </c>
      <c r="C79" s="20">
        <f>D77+G77-H77</f>
        <v>2315.1225711128882</v>
      </c>
      <c r="D79" s="17">
        <f>C79+(C79*0.03)</f>
        <v>2384.5762482462746</v>
      </c>
      <c r="E79" s="17">
        <f>C79/3250</f>
        <v>0.71234540649627331</v>
      </c>
      <c r="F79" s="28">
        <f>(D79-C79)/E79</f>
        <v>97.499999999999744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43387</v>
      </c>
      <c r="C80" s="20">
        <f>D79+G79-H79</f>
        <v>2384.5762482462746</v>
      </c>
      <c r="D80" s="17">
        <f>C80+(C80*0.03)</f>
        <v>2456.1135356936629</v>
      </c>
      <c r="E80" s="17">
        <f>C80/3250</f>
        <v>0.7337157686911614</v>
      </c>
      <c r="F80" s="28">
        <f>(D80-C80)/E80</f>
        <v>97.500000000000057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43394</v>
      </c>
      <c r="C81" s="20">
        <f>D80+G80-H80</f>
        <v>2456.1135356936629</v>
      </c>
      <c r="D81" s="17">
        <f>C81+(C81*0.03)</f>
        <v>2529.7969417644726</v>
      </c>
      <c r="E81" s="17">
        <f>C81/3250</f>
        <v>0.75572724175189632</v>
      </c>
      <c r="F81" s="28">
        <f>(D81-C81)/E81</f>
        <v>97.499999999999773</v>
      </c>
      <c r="G81" s="18"/>
      <c r="H81" s="18"/>
      <c r="I81" s="19">
        <f>E81*50/C81</f>
        <v>1.5384615384615385E-2</v>
      </c>
      <c r="J81" s="87"/>
    </row>
    <row r="82" spans="1:16" ht="13.5" thickBot="1">
      <c r="A82" s="103"/>
      <c r="B82" s="81">
        <f>B81+7</f>
        <v>43401</v>
      </c>
      <c r="C82" s="20">
        <f>D81+G81-H81</f>
        <v>2529.7969417644726</v>
      </c>
      <c r="D82" s="17">
        <f>C82+(C82*0.03)</f>
        <v>2605.6908500174068</v>
      </c>
      <c r="E82" s="17">
        <f>C82/3250</f>
        <v>0.77839905900445316</v>
      </c>
      <c r="F82" s="28">
        <f>(D82-C82)/E82</f>
        <v>97.499999999999929</v>
      </c>
      <c r="G82" s="80"/>
      <c r="H82" s="80"/>
      <c r="I82" s="19">
        <f>E82*50/C82</f>
        <v>1.5384615384615385E-2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43408</v>
      </c>
      <c r="C84" s="20">
        <f>D82+G82-H82</f>
        <v>2605.6908500174068</v>
      </c>
      <c r="D84" s="17">
        <f>C84+(C84*0.03)</f>
        <v>2683.8615755179289</v>
      </c>
      <c r="E84" s="17">
        <f>C84/3250</f>
        <v>0.80175103077458665</v>
      </c>
      <c r="F84" s="28">
        <f>(D84-C84)/E84</f>
        <v>97.499999999999957</v>
      </c>
      <c r="G84" s="18"/>
      <c r="H84" s="18"/>
      <c r="I84" s="19">
        <f>E84*50/C84</f>
        <v>1.5384615384615382E-2</v>
      </c>
      <c r="J84" s="87"/>
    </row>
    <row r="85" spans="1:16">
      <c r="A85" s="102"/>
      <c r="B85" s="81">
        <f>B84+7</f>
        <v>43415</v>
      </c>
      <c r="C85" s="20">
        <f>D84+G84-H84</f>
        <v>2683.8615755179289</v>
      </c>
      <c r="D85" s="17">
        <f>C85+(C85*0.03)</f>
        <v>2764.377422783467</v>
      </c>
      <c r="E85" s="17">
        <f>C85/3250</f>
        <v>0.82580356169782432</v>
      </c>
      <c r="F85" s="28">
        <f>(D85-C85)/E85</f>
        <v>97.500000000000171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43422</v>
      </c>
      <c r="C86" s="20">
        <f>D85+G85-H85</f>
        <v>2764.377422783467</v>
      </c>
      <c r="D86" s="17">
        <f>C86+(C86*0.03)</f>
        <v>2847.3087454669708</v>
      </c>
      <c r="E86" s="17">
        <f>C86/3250</f>
        <v>0.85057766854875905</v>
      </c>
      <c r="F86" s="28">
        <f>(D86-C86)/E86</f>
        <v>97.499999999999787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43429</v>
      </c>
      <c r="C87" s="20">
        <f>D86+G86-H86</f>
        <v>2847.3087454669708</v>
      </c>
      <c r="D87" s="17">
        <f>C87+(C87*0.03)</f>
        <v>2932.72800783098</v>
      </c>
      <c r="E87" s="17">
        <f>C87/3250</f>
        <v>0.87609499860522178</v>
      </c>
      <c r="F87" s="28">
        <f>(D87-C87)/E87</f>
        <v>97.500000000000114</v>
      </c>
      <c r="G87" s="80"/>
      <c r="H87" s="80"/>
      <c r="I87" s="19">
        <f>E87*50/C87</f>
        <v>1.5384615384615384E-2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43436</v>
      </c>
      <c r="C89" s="20">
        <f>D87+G87-H87</f>
        <v>2932.72800783098</v>
      </c>
      <c r="D89" s="17">
        <f>C89+(C89*0.03)</f>
        <v>3020.7098480659092</v>
      </c>
      <c r="E89" s="17">
        <f>C89/3250</f>
        <v>0.90237784856337844</v>
      </c>
      <c r="F89" s="28">
        <f>(D89-C89)/E89</f>
        <v>97.499999999999801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43443</v>
      </c>
      <c r="C90" s="20">
        <f>D89+G89-H89</f>
        <v>3020.7098480659092</v>
      </c>
      <c r="D90" s="17">
        <f>C90+(C90*0.03)</f>
        <v>3111.3311435078863</v>
      </c>
      <c r="E90" s="17">
        <f>C90/3250</f>
        <v>0.92944918402027976</v>
      </c>
      <c r="F90" s="28">
        <f>(D90-C90)/E90</f>
        <v>97.499999999999758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43450</v>
      </c>
      <c r="C91" s="20">
        <f>D90+G90-H90</f>
        <v>3111.3311435078863</v>
      </c>
      <c r="D91" s="17">
        <f>C91+(C91*0.03)</f>
        <v>3204.6710778131228</v>
      </c>
      <c r="E91" s="17">
        <f>C91/3250</f>
        <v>0.95733265954088809</v>
      </c>
      <c r="F91" s="28">
        <f>(D91-C91)/E91</f>
        <v>97.499999999999915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43457</v>
      </c>
      <c r="C92" s="20">
        <f>D91+G91-H91</f>
        <v>3204.6710778131228</v>
      </c>
      <c r="D92" s="17">
        <f>C92+(C92*0.03)</f>
        <v>3300.8112101475162</v>
      </c>
      <c r="E92" s="17">
        <f>C92/3250</f>
        <v>0.98605263932711473</v>
      </c>
      <c r="F92" s="28">
        <f>(D92-C92)/E92</f>
        <v>97.499999999999773</v>
      </c>
      <c r="G92" s="80"/>
      <c r="H92" s="80">
        <f>(D92-C79)*0.35</f>
        <v>344.9910236621198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43464</v>
      </c>
      <c r="C94" s="20">
        <f>D92+G92-H92</f>
        <v>2955.8201864853963</v>
      </c>
      <c r="D94" s="17">
        <f>C94+(C94*0.03)</f>
        <v>3044.4947920799582</v>
      </c>
      <c r="E94" s="17">
        <f>C94/3250</f>
        <v>0.90948313430319883</v>
      </c>
      <c r="F94" s="28">
        <f>(D94-C94)/E94</f>
        <v>97.499999999999972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43471</v>
      </c>
      <c r="C95" s="20">
        <f>D94+G94-H94</f>
        <v>3044.4947920799582</v>
      </c>
      <c r="D95" s="17">
        <f>C95+(C95*0.03)</f>
        <v>3135.8296358423568</v>
      </c>
      <c r="E95" s="17">
        <f>C95/3250</f>
        <v>0.93676762833229488</v>
      </c>
      <c r="F95" s="28">
        <f>(D95-C95)/E95</f>
        <v>97.499999999999815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43478</v>
      </c>
      <c r="C96" s="20">
        <f>D95+G95-H95</f>
        <v>3135.8296358423568</v>
      </c>
      <c r="D96" s="17">
        <f>C96+(C96*0.03)</f>
        <v>3229.9045249176274</v>
      </c>
      <c r="E96" s="17">
        <f>C96/3250</f>
        <v>0.96487065718226361</v>
      </c>
      <c r="F96" s="28">
        <f>(D96-C96)/E96</f>
        <v>97.499999999999972</v>
      </c>
      <c r="G96" s="17"/>
      <c r="H96" s="18"/>
      <c r="I96" s="19">
        <f>E96*50/C96</f>
        <v>1.5384615384615384E-2</v>
      </c>
      <c r="J96" s="87"/>
    </row>
    <row r="97" spans="1:16" ht="13.5" thickBot="1">
      <c r="A97" s="103"/>
      <c r="B97" s="81">
        <f>B96+7</f>
        <v>43485</v>
      </c>
      <c r="C97" s="20">
        <f>D96+G96-H96</f>
        <v>3229.9045249176274</v>
      </c>
      <c r="D97" s="17">
        <f>C97+(C97*0.03)</f>
        <v>3326.8016606651563</v>
      </c>
      <c r="E97" s="17">
        <f>C97/3250</f>
        <v>0.99381677689773151</v>
      </c>
      <c r="F97" s="28">
        <f>(D97-C97)/E97</f>
        <v>97.500000000000043</v>
      </c>
      <c r="G97" s="80"/>
      <c r="H97" s="80"/>
      <c r="I97" s="19">
        <f>E97*50/C97</f>
        <v>1.5384615384615385E-2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43492</v>
      </c>
      <c r="C99" s="20">
        <f>D97+G97-H97</f>
        <v>3326.8016606651563</v>
      </c>
      <c r="D99" s="17">
        <f>C99+(C99*0.03)</f>
        <v>3426.6057104851111</v>
      </c>
      <c r="E99" s="17">
        <f>C99/3250</f>
        <v>1.0236312802046634</v>
      </c>
      <c r="F99" s="28">
        <f>(D99-C99)/E99</f>
        <v>97.500000000000114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43499</v>
      </c>
      <c r="C100" s="20">
        <f>D99+G99-H99</f>
        <v>3426.6057104851111</v>
      </c>
      <c r="D100" s="17">
        <f>C100+(C100*0.03)</f>
        <v>3529.4038817996643</v>
      </c>
      <c r="E100" s="17">
        <f>C100/3250</f>
        <v>1.0543402186108035</v>
      </c>
      <c r="F100" s="28">
        <f>(D100-C100)/E100</f>
        <v>97.499999999999872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43506</v>
      </c>
      <c r="C101" s="20">
        <f>D100+G100-H100</f>
        <v>3529.4038817996643</v>
      </c>
      <c r="D101" s="17">
        <f>C101+(C101*0.03)</f>
        <v>3635.2859982536543</v>
      </c>
      <c r="E101" s="17">
        <f>C101/3250</f>
        <v>1.0859704251691276</v>
      </c>
      <c r="F101" s="28">
        <f>(D101-C101)/E101</f>
        <v>97.500000000000028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43513</v>
      </c>
      <c r="C102" s="20">
        <f>D101+G101-H101</f>
        <v>3635.2859982536543</v>
      </c>
      <c r="D102" s="17">
        <f>C102+(C102*0.03)</f>
        <v>3744.3445782012641</v>
      </c>
      <c r="E102" s="17">
        <f>C102/3250</f>
        <v>1.1185495379242014</v>
      </c>
      <c r="F102" s="28">
        <f>(D102-C102)/E102</f>
        <v>97.500000000000156</v>
      </c>
      <c r="G102" s="80"/>
      <c r="H102" s="80"/>
      <c r="I102" s="19">
        <f>E102*50/C102</f>
        <v>1.5384615384615387E-2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43520</v>
      </c>
      <c r="C104" s="20">
        <f>D102+G102-H102</f>
        <v>3744.3445782012641</v>
      </c>
      <c r="D104" s="17">
        <f>C104+(C104*0.03)</f>
        <v>3856.6749155473021</v>
      </c>
      <c r="E104" s="17">
        <f>C104/3250</f>
        <v>1.1521060240619274</v>
      </c>
      <c r="F104" s="28">
        <f>(D104-C104)/E104</f>
        <v>97.500000000000114</v>
      </c>
      <c r="G104" s="18"/>
      <c r="H104" s="18"/>
      <c r="I104" s="19">
        <f>E104*50/C104</f>
        <v>1.5384615384615385E-2</v>
      </c>
      <c r="J104" s="87"/>
    </row>
    <row r="105" spans="1:16">
      <c r="A105" s="102"/>
      <c r="B105" s="81">
        <f>B104+7</f>
        <v>43527</v>
      </c>
      <c r="C105" s="20">
        <f>D104+G104-H104</f>
        <v>3856.6749155473021</v>
      </c>
      <c r="D105" s="17">
        <f>C105+(C105*0.03)</f>
        <v>3972.3751630137212</v>
      </c>
      <c r="E105" s="17">
        <f>C105/3250</f>
        <v>1.1866692047837852</v>
      </c>
      <c r="F105" s="28">
        <f>(D105-C105)/E105</f>
        <v>97.500000000000043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43534</v>
      </c>
      <c r="C106" s="20">
        <f>D105+G105-H105</f>
        <v>3972.3751630137212</v>
      </c>
      <c r="D106" s="17">
        <f>C106+(C106*0.03)</f>
        <v>4091.5464179041328</v>
      </c>
      <c r="E106" s="17">
        <f>C106/3250</f>
        <v>1.2222692809272988</v>
      </c>
      <c r="F106" s="28">
        <f>(D106-C106)/E106</f>
        <v>97.499999999999929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43541</v>
      </c>
      <c r="C107" s="20">
        <f>D106+G106-H106</f>
        <v>4091.5464179041328</v>
      </c>
      <c r="D107" s="17">
        <f>C107+(C107*0.03)</f>
        <v>4214.2928104412567</v>
      </c>
      <c r="E107" s="17">
        <f>C107/3250</f>
        <v>1.2589373593551179</v>
      </c>
      <c r="F107" s="28">
        <f>(D107-C107)/E107</f>
        <v>97.499999999999957</v>
      </c>
      <c r="G107" s="80"/>
      <c r="H107" s="80">
        <f>(D107-C94)*0.35</f>
        <v>440.46541838455113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43548</v>
      </c>
      <c r="C109" s="20">
        <f>D107+G107-H107</f>
        <v>3773.8273920567058</v>
      </c>
      <c r="D109" s="17">
        <f>C109+(C109*0.03)</f>
        <v>3887.0422138184072</v>
      </c>
      <c r="E109" s="17">
        <f>C109/3250</f>
        <v>1.161177659094371</v>
      </c>
      <c r="F109" s="28">
        <f>(D109-C109)/E109</f>
        <v>97.500000000000185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43555</v>
      </c>
      <c r="C110" s="20">
        <f>D109+G109-H109</f>
        <v>3887.0422138184072</v>
      </c>
      <c r="D110" s="17">
        <f>C110+(C110*0.03)</f>
        <v>4003.6534802329593</v>
      </c>
      <c r="E110" s="17">
        <f>C110/3250</f>
        <v>1.1960129888672022</v>
      </c>
      <c r="F110" s="28">
        <f>(D110-C110)/E110</f>
        <v>97.499999999999915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43562</v>
      </c>
      <c r="C111" s="20">
        <f>D110+G110-H110</f>
        <v>4003.6534802329593</v>
      </c>
      <c r="D111" s="17">
        <f>C111+(C111*0.03)</f>
        <v>4123.7630846399479</v>
      </c>
      <c r="E111" s="17">
        <f>C111/3250</f>
        <v>1.2318933785332182</v>
      </c>
      <c r="F111" s="28">
        <f>(D111-C111)/E111</f>
        <v>97.499999999999886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3"/>
      <c r="B112" s="81">
        <f>B111+7</f>
        <v>43569</v>
      </c>
      <c r="C112" s="20">
        <f>D111+G111-H111</f>
        <v>4123.7630846399479</v>
      </c>
      <c r="D112" s="17">
        <f>C112+(C112*0.03)</f>
        <v>4247.475977179146</v>
      </c>
      <c r="E112" s="17">
        <f>C112/3250</f>
        <v>1.2688501798892147</v>
      </c>
      <c r="F112" s="28">
        <f>(D112-C112)/E112</f>
        <v>97.499999999999687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43576</v>
      </c>
      <c r="C114" s="20">
        <f>D112+G112-H112</f>
        <v>4247.475977179146</v>
      </c>
      <c r="D114" s="17">
        <f>C114+(C114*0.03)</f>
        <v>4374.9002564945204</v>
      </c>
      <c r="E114" s="17">
        <f>C114/3250</f>
        <v>1.306915685285891</v>
      </c>
      <c r="F114" s="28">
        <f>(D114-C114)/E114</f>
        <v>97.500000000000028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43583</v>
      </c>
      <c r="C115" s="20">
        <f>D114+G114-H114</f>
        <v>4374.9002564945204</v>
      </c>
      <c r="D115" s="17">
        <f>C115+(C115*0.03)</f>
        <v>4506.1472641893561</v>
      </c>
      <c r="E115" s="17">
        <f>C115/3250</f>
        <v>1.3461231558444677</v>
      </c>
      <c r="F115" s="28">
        <f>(D115-C115)/E115</f>
        <v>97.500000000000071</v>
      </c>
      <c r="G115" s="18"/>
      <c r="H115" s="18"/>
      <c r="I115" s="19">
        <f>E115*50/C115</f>
        <v>1.5384615384615384E-2</v>
      </c>
      <c r="J115" s="87"/>
    </row>
    <row r="116" spans="1:16">
      <c r="A116" s="102"/>
      <c r="B116" s="81">
        <f>B115+7</f>
        <v>43590</v>
      </c>
      <c r="C116" s="20">
        <f>D115+G115-H115</f>
        <v>4506.1472641893561</v>
      </c>
      <c r="D116" s="17">
        <f>C116+(C116*0.03)</f>
        <v>4641.3316821150365</v>
      </c>
      <c r="E116" s="17">
        <f>C116/3250</f>
        <v>1.3865068505198019</v>
      </c>
      <c r="F116" s="28">
        <f>(D116-C116)/E116</f>
        <v>97.499999999999844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43597</v>
      </c>
      <c r="C117" s="20">
        <f>D116+G116-H116</f>
        <v>4641.3316821150365</v>
      </c>
      <c r="D117" s="17">
        <f>C117+(C117*0.03)</f>
        <v>4780.5716325784879</v>
      </c>
      <c r="E117" s="17">
        <f>C117/3250</f>
        <v>1.4281020560353959</v>
      </c>
      <c r="F117" s="28">
        <f>(D117-C117)/E117</f>
        <v>97.500000000000185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43604</v>
      </c>
      <c r="C119" s="20">
        <f>D117+G117-H117</f>
        <v>4780.5716325784879</v>
      </c>
      <c r="D119" s="17">
        <f>C119+(C119*0.03)</f>
        <v>4923.9887815558423</v>
      </c>
      <c r="E119" s="17">
        <f>C119/3250</f>
        <v>1.4709451177164579</v>
      </c>
      <c r="F119" s="28">
        <f>(D119-C119)/E119</f>
        <v>97.499999999999815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43611</v>
      </c>
      <c r="C120" s="20">
        <f>D119+G119-H119</f>
        <v>4923.9887815558423</v>
      </c>
      <c r="D120" s="17">
        <f>C120+(C120*0.03)</f>
        <v>5071.7084450025177</v>
      </c>
      <c r="E120" s="17">
        <f>C120/3250</f>
        <v>1.5150734712479514</v>
      </c>
      <c r="F120" s="28">
        <f>(D120-C120)/E120</f>
        <v>97.500000000000114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43618</v>
      </c>
      <c r="C121" s="20">
        <f>D120+G120-H120</f>
        <v>5071.7084450025177</v>
      </c>
      <c r="D121" s="17">
        <f>C121+(C121*0.03)</f>
        <v>5223.8596983525931</v>
      </c>
      <c r="E121" s="17">
        <f>C121/3250</f>
        <v>1.56052567538539</v>
      </c>
      <c r="F121" s="28">
        <f>(D121-C121)/E121</f>
        <v>97.499999999999929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43625</v>
      </c>
      <c r="C122" s="20">
        <f>D121+G121-H121</f>
        <v>5223.8596983525931</v>
      </c>
      <c r="D122" s="17">
        <f>C122+(C122*0.03)</f>
        <v>5380.5754893031708</v>
      </c>
      <c r="E122" s="17">
        <f>C122/3250</f>
        <v>1.6073414456469517</v>
      </c>
      <c r="F122" s="28">
        <f>(D122-C122)/E122</f>
        <v>97.499999999999929</v>
      </c>
      <c r="G122" s="80"/>
      <c r="H122" s="80">
        <f>(D122-C109)*0.35</f>
        <v>562.36183403626274</v>
      </c>
      <c r="I122" s="19">
        <f>E122*50/C122</f>
        <v>1.5384615384615384E-2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43632</v>
      </c>
      <c r="C124" s="20">
        <f>D122+G122-H122</f>
        <v>4818.2136552669081</v>
      </c>
      <c r="D124" s="17">
        <f>C124+(C124*0.03)</f>
        <v>4962.7600649249152</v>
      </c>
      <c r="E124" s="17">
        <f>C124/3250</f>
        <v>1.4825272785436641</v>
      </c>
      <c r="F124" s="28">
        <f>(D124-C124)/E124</f>
        <v>97.499999999999957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43639</v>
      </c>
      <c r="C125" s="20">
        <f>D124+G124-H124</f>
        <v>4962.7600649249152</v>
      </c>
      <c r="D125" s="17">
        <f>C125+(C125*0.03)</f>
        <v>5111.642866872663</v>
      </c>
      <c r="E125" s="17">
        <f>C125/3250</f>
        <v>1.5270030968999739</v>
      </c>
      <c r="F125" s="28">
        <f>(D125-C125)/E125</f>
        <v>97.500000000000213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43646</v>
      </c>
      <c r="C126" s="20">
        <f>D125+G125-H125</f>
        <v>5111.642866872663</v>
      </c>
      <c r="D126" s="17">
        <f>C126+(C126*0.03)</f>
        <v>5264.9921528788427</v>
      </c>
      <c r="E126" s="17">
        <f>C126/3250</f>
        <v>1.5728131898069733</v>
      </c>
      <c r="F126" s="28">
        <f>(D126-C126)/E126</f>
        <v>97.499999999999872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43653</v>
      </c>
      <c r="C127" s="20">
        <f>D126+G126-H126</f>
        <v>5264.9921528788427</v>
      </c>
      <c r="D127" s="17">
        <f>C127+(C127*0.03)</f>
        <v>5422.9419174652076</v>
      </c>
      <c r="E127" s="17">
        <f>C127/3250</f>
        <v>1.6199975855011823</v>
      </c>
      <c r="F127" s="28">
        <f>(D127-C127)/E127</f>
        <v>97.49999999999973</v>
      </c>
      <c r="G127" s="80"/>
      <c r="H127" s="80"/>
      <c r="I127" s="19">
        <f>E127*50/C127</f>
        <v>1.5384615384615384E-2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43660</v>
      </c>
      <c r="C129" s="20">
        <f>D127+G127-H127</f>
        <v>5422.9419174652076</v>
      </c>
      <c r="D129" s="17">
        <f>C129+(C129*0.03)</f>
        <v>5585.6301749891636</v>
      </c>
      <c r="E129" s="17">
        <f>C129/3250</f>
        <v>1.6685975130662176</v>
      </c>
      <c r="F129" s="28">
        <f>(D129-C129)/E129</f>
        <v>97.499999999999901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43667</v>
      </c>
      <c r="C130" s="20">
        <f>D129+G129-H129</f>
        <v>5585.6301749891636</v>
      </c>
      <c r="D130" s="17">
        <f>C130+(C130*0.03)</f>
        <v>5753.1990802388382</v>
      </c>
      <c r="E130" s="17">
        <f>C130/3250</f>
        <v>1.7186554384582042</v>
      </c>
      <c r="F130" s="28">
        <f>(D130-C130)/E130</f>
        <v>97.499999999999801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43674</v>
      </c>
      <c r="C131" s="20">
        <f>D130+G130-H130</f>
        <v>5753.1990802388382</v>
      </c>
      <c r="D131" s="17">
        <f>C131+(C131*0.03)</f>
        <v>5925.7950526460036</v>
      </c>
      <c r="E131" s="17">
        <f>C131/3250</f>
        <v>1.7702151016119503</v>
      </c>
      <c r="F131" s="28">
        <f>(D131-C131)/E131</f>
        <v>97.500000000000128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3"/>
      <c r="B132" s="81">
        <f>B131+7</f>
        <v>43681</v>
      </c>
      <c r="C132" s="20">
        <f>D131+G131-H131</f>
        <v>5925.7950526460036</v>
      </c>
      <c r="D132" s="17">
        <f>C132+(C132*0.03)</f>
        <v>6103.5689042253834</v>
      </c>
      <c r="E132" s="17">
        <f>C132/3250</f>
        <v>1.8233215546603088</v>
      </c>
      <c r="F132" s="28">
        <f>(D132-C132)/E132</f>
        <v>97.499999999999872</v>
      </c>
      <c r="G132" s="80"/>
      <c r="H132" s="80"/>
      <c r="I132" s="19">
        <f>E132*50/C132</f>
        <v>1.5384615384615385E-2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43688</v>
      </c>
      <c r="C134" s="20">
        <f>D132+G132-H132</f>
        <v>6103.5689042253834</v>
      </c>
      <c r="D134" s="17">
        <f>C134+(C134*0.03)</f>
        <v>6286.6759713521451</v>
      </c>
      <c r="E134" s="17">
        <f>C134/3250</f>
        <v>1.8780212013001181</v>
      </c>
      <c r="F134" s="28">
        <f>(D134-C134)/E134</f>
        <v>97.500000000000071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43695</v>
      </c>
      <c r="C135" s="20">
        <f>D134+G134-H134</f>
        <v>6286.6759713521451</v>
      </c>
      <c r="D135" s="17">
        <f>C135+(C135*0.03)</f>
        <v>6475.2762504927096</v>
      </c>
      <c r="E135" s="17">
        <f>C135/3250</f>
        <v>1.9343618373391216</v>
      </c>
      <c r="F135" s="28">
        <f>(D135-C135)/E135</f>
        <v>97.500000000000057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43702</v>
      </c>
      <c r="C136" s="20">
        <f>D135+G135-H135</f>
        <v>6475.2762504927096</v>
      </c>
      <c r="D136" s="17">
        <f>C136+(C136*0.03)</f>
        <v>6669.5345380074905</v>
      </c>
      <c r="E136" s="17">
        <f>C136/3250</f>
        <v>1.9923926924592952</v>
      </c>
      <c r="F136" s="28">
        <f>(D136-C136)/E136</f>
        <v>97.499999999999829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43709</v>
      </c>
      <c r="C137" s="20">
        <f>D136+G136-H136</f>
        <v>6669.5345380074905</v>
      </c>
      <c r="D137" s="17">
        <f>C137+(C137*0.03)</f>
        <v>6869.6205741477152</v>
      </c>
      <c r="E137" s="17">
        <f>C137/3250</f>
        <v>2.0521644732330739</v>
      </c>
      <c r="F137" s="28">
        <f>(D137-C137)/E137</f>
        <v>97.499999999999986</v>
      </c>
      <c r="G137" s="80"/>
      <c r="H137" s="80">
        <f>(D137-C124)*0.35</f>
        <v>717.99242160828248</v>
      </c>
      <c r="I137" s="19">
        <f>E137*50/C137</f>
        <v>1.5384615384615384E-2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43716</v>
      </c>
      <c r="C139" s="20">
        <f>D137+G137-H137</f>
        <v>6151.6281525394324</v>
      </c>
      <c r="D139" s="17">
        <f>C139+(C139*0.03)</f>
        <v>6336.1769971156154</v>
      </c>
      <c r="E139" s="17">
        <f>C139/3250</f>
        <v>1.8928086623198255</v>
      </c>
      <c r="F139" s="28">
        <f>(D139-C139)/E139</f>
        <v>97.500000000000014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43723</v>
      </c>
      <c r="C140" s="20">
        <f>D139+G139-H139</f>
        <v>6336.1769971156154</v>
      </c>
      <c r="D140" s="17">
        <f>C140+(C140*0.03)</f>
        <v>6526.2623070290838</v>
      </c>
      <c r="E140" s="17">
        <f>C140/3250</f>
        <v>1.9495929221894202</v>
      </c>
      <c r="F140" s="28">
        <f>(D140-C140)/E140</f>
        <v>97.499999999999929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43730</v>
      </c>
      <c r="C141" s="20">
        <f>D140+G140-H140</f>
        <v>6526.2623070290838</v>
      </c>
      <c r="D141" s="17">
        <f>C141+(C141*0.03)</f>
        <v>6722.0501762399563</v>
      </c>
      <c r="E141" s="17">
        <f>C141/3250</f>
        <v>2.0080807098551028</v>
      </c>
      <c r="F141" s="28">
        <f>(D141-C141)/E141</f>
        <v>97.499999999999986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43737</v>
      </c>
      <c r="C142" s="20">
        <f>D141+G141-H141</f>
        <v>6722.0501762399563</v>
      </c>
      <c r="D142" s="17">
        <f>C142+(C142*0.03)</f>
        <v>6923.7116815271547</v>
      </c>
      <c r="E142" s="17">
        <f>C142/3250</f>
        <v>2.0683231311507559</v>
      </c>
      <c r="F142" s="28">
        <f>(D142-C142)/E142</f>
        <v>97.499999999999872</v>
      </c>
      <c r="G142" s="80"/>
      <c r="H142" s="80"/>
      <c r="I142" s="19">
        <f>E142*50/C142</f>
        <v>1.5384615384615387E-2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43744</v>
      </c>
      <c r="C144" s="20">
        <f>D142+G142-H142</f>
        <v>6923.7116815271547</v>
      </c>
      <c r="D144" s="17">
        <f>C144+(C144*0.03)</f>
        <v>7131.4230319729695</v>
      </c>
      <c r="E144" s="17">
        <f>C144/3250</f>
        <v>2.1303728250852783</v>
      </c>
      <c r="F144" s="28">
        <f>(D144-C144)/E144</f>
        <v>97.500000000000071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43751</v>
      </c>
      <c r="C145" s="20">
        <f>D144+G144-H144</f>
        <v>7131.4230319729695</v>
      </c>
      <c r="D145" s="17">
        <f>C145+(C145*0.03)</f>
        <v>7345.3657229321589</v>
      </c>
      <c r="E145" s="17">
        <f>C145/3250</f>
        <v>2.1942840098378369</v>
      </c>
      <c r="F145" s="28">
        <f>(D145-C145)/E145</f>
        <v>97.500000000000114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43758</v>
      </c>
      <c r="C146" s="20">
        <f>D145+G145-H145</f>
        <v>7345.3657229321589</v>
      </c>
      <c r="D146" s="17">
        <f>C146+(C146*0.03)</f>
        <v>7565.7266946201235</v>
      </c>
      <c r="E146" s="17">
        <f>C146/3250</f>
        <v>2.2601125301329721</v>
      </c>
      <c r="F146" s="28">
        <f>(D146-C146)/E146</f>
        <v>97.499999999999915</v>
      </c>
      <c r="G146" s="18"/>
      <c r="H146" s="18"/>
      <c r="I146" s="19">
        <f>E146*50/C146</f>
        <v>1.5384615384615387E-2</v>
      </c>
      <c r="J146" s="87"/>
    </row>
    <row r="147" spans="1:16" ht="13.5" thickBot="1">
      <c r="A147" s="103"/>
      <c r="B147" s="81">
        <f>B146+7</f>
        <v>43765</v>
      </c>
      <c r="C147" s="20">
        <f>D146+G146-H146</f>
        <v>7565.7266946201235</v>
      </c>
      <c r="D147" s="17">
        <f>C147+(C147*0.03)</f>
        <v>7792.6984954587269</v>
      </c>
      <c r="E147" s="17">
        <f>C147/3250</f>
        <v>2.327915906036961</v>
      </c>
      <c r="F147" s="28">
        <f>(D147-C147)/E147</f>
        <v>97.499999999999915</v>
      </c>
      <c r="G147" s="80"/>
      <c r="H147" s="80"/>
      <c r="I147" s="19">
        <f>E147*50/C147</f>
        <v>1.5384615384615385E-2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43772</v>
      </c>
      <c r="C149" s="20">
        <f>D147+G147-H147</f>
        <v>7792.6984954587269</v>
      </c>
      <c r="D149" s="17">
        <f>C149+(C149*0.03)</f>
        <v>8026.4794503224884</v>
      </c>
      <c r="E149" s="17">
        <f>C149/3250</f>
        <v>2.39775338321807</v>
      </c>
      <c r="F149" s="28">
        <f>(D149-C149)/E149</f>
        <v>97.499999999999872</v>
      </c>
      <c r="G149" s="18"/>
      <c r="H149" s="18"/>
      <c r="I149" s="19">
        <f>E149*50/C149</f>
        <v>1.5384615384615385E-2</v>
      </c>
      <c r="J149" s="87"/>
    </row>
    <row r="150" spans="1:16">
      <c r="A150" s="102"/>
      <c r="B150" s="81">
        <f>B149+7</f>
        <v>43779</v>
      </c>
      <c r="C150" s="20">
        <f>D149+G149-H149</f>
        <v>8026.4794503224884</v>
      </c>
      <c r="D150" s="17">
        <f>C150+(C150*0.03)</f>
        <v>8267.2738338321633</v>
      </c>
      <c r="E150" s="17">
        <f>C150/3250</f>
        <v>2.4696859847146118</v>
      </c>
      <c r="F150" s="28">
        <f>(D150-C150)/E150</f>
        <v>97.500000000000085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43786</v>
      </c>
      <c r="C151" s="20">
        <f>D150+G150-H150</f>
        <v>8267.2738338321633</v>
      </c>
      <c r="D151" s="17">
        <f>C151+(C151*0.03)</f>
        <v>8515.2920488471282</v>
      </c>
      <c r="E151" s="17">
        <f>C151/3250</f>
        <v>2.5437765642560501</v>
      </c>
      <c r="F151" s="28">
        <f>(D151-C151)/E151</f>
        <v>97.5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43793</v>
      </c>
      <c r="C152" s="20">
        <f>D151+G151-H151</f>
        <v>8515.2920488471282</v>
      </c>
      <c r="D152" s="17">
        <f>C152+(C152*0.03)</f>
        <v>8770.7508103125419</v>
      </c>
      <c r="E152" s="17">
        <f>C152/3250</f>
        <v>2.6200898611837315</v>
      </c>
      <c r="F152" s="28">
        <f>(D152-C152)/E152</f>
        <v>97.499999999999986</v>
      </c>
      <c r="G152" s="80"/>
      <c r="H152" s="80">
        <f>(D152-C139)*0.35</f>
        <v>916.69293022058821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43800</v>
      </c>
      <c r="C154" s="20">
        <f>D152+G152-H152</f>
        <v>7854.0578800919538</v>
      </c>
      <c r="D154" s="17">
        <f>C154+(C154*0.03)</f>
        <v>8089.6796164947127</v>
      </c>
      <c r="E154" s="17">
        <f>C154/3250</f>
        <v>2.4166331938744472</v>
      </c>
      <c r="F154" s="28">
        <f>(D154-C154)/E154</f>
        <v>97.500000000000114</v>
      </c>
      <c r="G154" s="17"/>
      <c r="H154" s="79"/>
      <c r="I154" s="19">
        <f>E154*50/C154</f>
        <v>1.5384615384615384E-2</v>
      </c>
      <c r="J154" s="87"/>
    </row>
    <row r="155" spans="1:16">
      <c r="A155" s="102"/>
      <c r="B155" s="81">
        <f>B154+7</f>
        <v>43807</v>
      </c>
      <c r="C155" s="20">
        <f>D154+G154-H154</f>
        <v>8089.6796164947127</v>
      </c>
      <c r="D155" s="17">
        <f>C155+(C155*0.03)</f>
        <v>8332.3700049895542</v>
      </c>
      <c r="E155" s="17">
        <f>C155/3250</f>
        <v>2.4891321896906806</v>
      </c>
      <c r="F155" s="28">
        <f>(D155-C155)/E155</f>
        <v>97.500000000000057</v>
      </c>
      <c r="G155" s="17"/>
      <c r="H155" s="79"/>
      <c r="I155" s="19">
        <f>E155*50/C155</f>
        <v>1.5384615384615382E-2</v>
      </c>
      <c r="J155" s="87"/>
    </row>
    <row r="156" spans="1:16">
      <c r="A156" s="102"/>
      <c r="B156" s="81">
        <f>B155+7</f>
        <v>43814</v>
      </c>
      <c r="C156" s="20">
        <f>D155+G155-H155</f>
        <v>8332.3700049895542</v>
      </c>
      <c r="D156" s="17">
        <f>C156+(C156*0.03)</f>
        <v>8582.3411051392413</v>
      </c>
      <c r="E156" s="17">
        <f>C156/3250</f>
        <v>2.5638061553814011</v>
      </c>
      <c r="F156" s="28">
        <f>(D156-C156)/E156</f>
        <v>97.500000000000199</v>
      </c>
      <c r="G156" s="17"/>
      <c r="H156" s="79"/>
      <c r="I156" s="19">
        <f>E156*50/C156</f>
        <v>1.5384615384615382E-2</v>
      </c>
      <c r="J156" s="87"/>
    </row>
    <row r="157" spans="1:16" ht="13.5" thickBot="1">
      <c r="A157" s="103"/>
      <c r="B157" s="81">
        <f>B156+7</f>
        <v>43821</v>
      </c>
      <c r="C157" s="20">
        <f>D156+G156-H156</f>
        <v>8582.3411051392413</v>
      </c>
      <c r="D157" s="17">
        <f>C157+(C157*0.03)</f>
        <v>8839.8113382934189</v>
      </c>
      <c r="E157" s="17">
        <f>C157/3250</f>
        <v>2.6407203400428436</v>
      </c>
      <c r="F157" s="28">
        <f>(D157-C157)/E157</f>
        <v>97.500000000000114</v>
      </c>
      <c r="G157" s="80"/>
      <c r="H157" s="80"/>
      <c r="I157" s="19">
        <f>E157*50/C157</f>
        <v>1.5384615384615385E-2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43828</v>
      </c>
      <c r="C159" s="20">
        <f>D157+G157-H157</f>
        <v>8839.8113382934189</v>
      </c>
      <c r="D159" s="17">
        <f>C159+(C159*0.03)</f>
        <v>9105.0056784422213</v>
      </c>
      <c r="E159" s="17">
        <f>C159/3250</f>
        <v>2.7199419502441291</v>
      </c>
      <c r="F159" s="28">
        <f>(D159-C159)/E159</f>
        <v>97.499999999999943</v>
      </c>
      <c r="G159" s="18"/>
      <c r="H159" s="18"/>
      <c r="I159" s="19">
        <f>E159*50/C159</f>
        <v>1.5384615384615387E-2</v>
      </c>
      <c r="J159" s="87"/>
    </row>
    <row r="160" spans="1:16">
      <c r="A160" s="102"/>
      <c r="B160" s="81">
        <f>B159+7</f>
        <v>43835</v>
      </c>
      <c r="C160" s="20">
        <f>D159+G159-H159</f>
        <v>9105.0056784422213</v>
      </c>
      <c r="D160" s="17">
        <f>C160+(C160*0.03)</f>
        <v>9378.1558487954881</v>
      </c>
      <c r="E160" s="17">
        <f>C160/3250</f>
        <v>2.8015402087514527</v>
      </c>
      <c r="F160" s="28">
        <f>(D160-C160)/E160</f>
        <v>97.500000000000028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43842</v>
      </c>
      <c r="C161" s="20">
        <f>D160+G160-H160</f>
        <v>9378.1558487954881</v>
      </c>
      <c r="D161" s="17">
        <f>C161+(C161*0.03)</f>
        <v>9659.5005242593525</v>
      </c>
      <c r="E161" s="17">
        <f>C161/3250</f>
        <v>2.8855864150139965</v>
      </c>
      <c r="F161" s="28">
        <f>(D161-C161)/E161</f>
        <v>97.499999999999915</v>
      </c>
      <c r="G161" s="18"/>
      <c r="H161" s="18"/>
      <c r="I161" s="19">
        <f>E161*50/C161</f>
        <v>1.5384615384615384E-2</v>
      </c>
      <c r="J161" s="87"/>
    </row>
    <row r="162" spans="1:16" ht="13.5" thickBot="1">
      <c r="A162" s="103"/>
      <c r="B162" s="81">
        <f>B161+7</f>
        <v>43849</v>
      </c>
      <c r="C162" s="20">
        <f>D161+G161-H161</f>
        <v>9659.5005242593525</v>
      </c>
      <c r="D162" s="17">
        <f>C162+(C162*0.03)</f>
        <v>9949.2855399871332</v>
      </c>
      <c r="E162" s="17">
        <f>C162/3250</f>
        <v>2.9721540074644159</v>
      </c>
      <c r="F162" s="28">
        <f>(D162-C162)/E162</f>
        <v>97.500000000000071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43856</v>
      </c>
      <c r="C164" s="20">
        <f>D162+G162-H162</f>
        <v>9949.2855399871332</v>
      </c>
      <c r="D164" s="17">
        <f>C164+(C164*0.03)</f>
        <v>10247.764106186747</v>
      </c>
      <c r="E164" s="17">
        <f>C164/3250</f>
        <v>3.0613186276883488</v>
      </c>
      <c r="F164" s="28">
        <f>(D164-C164)/E164</f>
        <v>97.499999999999943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43863</v>
      </c>
      <c r="C165" s="20">
        <f>D164+G164-H164</f>
        <v>10247.764106186747</v>
      </c>
      <c r="D165" s="17">
        <f>C165+(C165*0.03)</f>
        <v>10555.19702937235</v>
      </c>
      <c r="E165" s="17">
        <f>C165/3250</f>
        <v>3.1531581865189993</v>
      </c>
      <c r="F165" s="28">
        <f>(D165-C165)/E165</f>
        <v>97.500000000000085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43870</v>
      </c>
      <c r="C166" s="20">
        <f>D165+G165-H165</f>
        <v>10555.19702937235</v>
      </c>
      <c r="D166" s="17">
        <f>C166+(C166*0.03)</f>
        <v>10871.852940253521</v>
      </c>
      <c r="E166" s="17">
        <f>C166/3250</f>
        <v>3.2477529321145693</v>
      </c>
      <c r="F166" s="28">
        <f>(D166-C166)/E166</f>
        <v>97.500000000000057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43877</v>
      </c>
      <c r="C167" s="20">
        <f>D166+G166-H166</f>
        <v>10871.852940253521</v>
      </c>
      <c r="D167" s="17">
        <f>C167+(C167*0.03)</f>
        <v>11198.008528461127</v>
      </c>
      <c r="E167" s="17">
        <f>C167/3250</f>
        <v>3.3451855200780063</v>
      </c>
      <c r="F167" s="28">
        <f>(D167-C167)/E167</f>
        <v>97.500000000000213</v>
      </c>
      <c r="G167" s="80"/>
      <c r="H167" s="80">
        <f>(D167-C154)*0.35</f>
        <v>1170.3827269292105</v>
      </c>
      <c r="I167" s="19">
        <f>E167*50/C167</f>
        <v>1.5384615384615384E-2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43884</v>
      </c>
      <c r="C169" s="20">
        <f>D167+G167-H167</f>
        <v>10027.625801531916</v>
      </c>
      <c r="D169" s="17">
        <f>C169+(C169*0.03)</f>
        <v>10328.454575577874</v>
      </c>
      <c r="E169" s="17">
        <f>C169/3250</f>
        <v>3.085423323548282</v>
      </c>
      <c r="F169" s="28">
        <f>(D169-C169)/E169</f>
        <v>97.500000000000227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43891</v>
      </c>
      <c r="C170" s="20">
        <f>D169+G169-H169</f>
        <v>10328.454575577874</v>
      </c>
      <c r="D170" s="17">
        <f>C170+(C170*0.03)</f>
        <v>10638.308212845212</v>
      </c>
      <c r="E170" s="17">
        <f>C170/3250</f>
        <v>3.1779860232547308</v>
      </c>
      <c r="F170" s="28">
        <f>(D170-C170)/E170</f>
        <v>97.500000000000242</v>
      </c>
      <c r="G170" s="18"/>
      <c r="H170" s="18"/>
      <c r="I170" s="19">
        <f>E170*50/C170</f>
        <v>1.5384615384615387E-2</v>
      </c>
      <c r="J170" s="87"/>
    </row>
    <row r="171" spans="1:16">
      <c r="A171" s="102"/>
      <c r="B171" s="81">
        <f>B170+7</f>
        <v>43898</v>
      </c>
      <c r="C171" s="20">
        <f>D170+G170-H170</f>
        <v>10638.308212845212</v>
      </c>
      <c r="D171" s="17">
        <f>C171+(C171*0.03)</f>
        <v>10957.457459230567</v>
      </c>
      <c r="E171" s="17">
        <f>C171/3250</f>
        <v>3.2733256039523728</v>
      </c>
      <c r="F171" s="28">
        <f>(D171-C171)/E171</f>
        <v>97.499999999999758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43905</v>
      </c>
      <c r="C172" s="20">
        <f>D171+G171-H171</f>
        <v>10957.457459230567</v>
      </c>
      <c r="D172" s="17">
        <f>C172+(C172*0.03)</f>
        <v>11286.181183007484</v>
      </c>
      <c r="E172" s="17">
        <f>C172/3250</f>
        <v>3.3715253720709439</v>
      </c>
      <c r="F172" s="28">
        <f>(D172-C172)/E172</f>
        <v>97.499999999999929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43912</v>
      </c>
      <c r="C174" s="20">
        <f>D172+G172-H172</f>
        <v>11286.181183007484</v>
      </c>
      <c r="D174" s="17">
        <f>C174+(C174*0.03)</f>
        <v>11624.766618497708</v>
      </c>
      <c r="E174" s="17">
        <f>C174/3250</f>
        <v>3.4726711332330722</v>
      </c>
      <c r="F174" s="28">
        <f>(D174-C174)/E174</f>
        <v>97.499999999999844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43919</v>
      </c>
      <c r="C175" s="20">
        <f>D174+G174-H174</f>
        <v>11624.766618497708</v>
      </c>
      <c r="D175" s="17">
        <f>C175+(C175*0.03)</f>
        <v>11973.509617052639</v>
      </c>
      <c r="E175" s="17">
        <f>C175/3250</f>
        <v>3.5768512672300639</v>
      </c>
      <c r="F175" s="28">
        <f>(D175-C175)/E175</f>
        <v>97.500000000000085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43926</v>
      </c>
      <c r="C176" s="20">
        <f>D175+G175-H175</f>
        <v>11973.509617052639</v>
      </c>
      <c r="D176" s="17">
        <f>C176+(C176*0.03)</f>
        <v>12332.714905564218</v>
      </c>
      <c r="E176" s="17">
        <f>C176/3250</f>
        <v>3.6841568052469658</v>
      </c>
      <c r="F176" s="28">
        <f>(D176-C176)/E176</f>
        <v>97.499999999999972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43933</v>
      </c>
      <c r="C177" s="20">
        <f>D176+G176-H176</f>
        <v>12332.714905564218</v>
      </c>
      <c r="D177" s="17">
        <f>C177+(C177*0.03)</f>
        <v>12702.696352731145</v>
      </c>
      <c r="E177" s="17">
        <f>C177/3250</f>
        <v>3.7946815094043749</v>
      </c>
      <c r="F177" s="28">
        <f>(D177-C177)/E177</f>
        <v>97.500000000000114</v>
      </c>
      <c r="G177" s="80"/>
      <c r="H177" s="80">
        <f>(D177-C169)*0.35</f>
        <v>936.27469291973011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14" workbookViewId="0">
      <selection activeCell="C27" sqref="C2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102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102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103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102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102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103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102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102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103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102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102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9">
        <f>(D21-C4)/C4</f>
        <v>1.1350845224622063E-3</v>
      </c>
    </row>
    <row r="22" spans="1:16" ht="13.5" thickBot="1">
      <c r="A22" s="103"/>
      <c r="B22" s="81">
        <f>B21+7</f>
        <v>43051</v>
      </c>
      <c r="C22" s="20">
        <f>D21+G21-H21</f>
        <v>1493.6935461075136</v>
      </c>
      <c r="D22" s="17">
        <f>C22+(C22*-0.1562)</f>
        <v>1260.3786142055201</v>
      </c>
      <c r="E22" s="17">
        <f>C22/3000</f>
        <v>0.49789784870250453</v>
      </c>
      <c r="F22" s="98">
        <f>(D22-C22)/E22</f>
        <v>-468.5999999999998</v>
      </c>
      <c r="G22" s="18"/>
      <c r="H22" s="18"/>
      <c r="I22" s="19">
        <f>E22*50/C22</f>
        <v>1.6666666666666666E-2</v>
      </c>
      <c r="J22" s="92">
        <f>(D22-C4)/C4</f>
        <v>-0.15524221567994634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43058</v>
      </c>
      <c r="C24" s="20">
        <f>D22+G22-H22</f>
        <v>1260.3786142055201</v>
      </c>
      <c r="D24" s="17">
        <f>C24+(C24*0.081)</f>
        <v>1362.4692819561672</v>
      </c>
      <c r="E24" s="17">
        <f>C24/2500</f>
        <v>0.50415144568220804</v>
      </c>
      <c r="F24" s="34">
        <f>(D24-C24)/E24</f>
        <v>202.49999999999989</v>
      </c>
      <c r="G24" s="18"/>
      <c r="H24" s="18"/>
      <c r="I24" s="19">
        <f>E24*50/C24</f>
        <v>0.02</v>
      </c>
      <c r="J24" s="92">
        <f>(D24-C4)/C4</f>
        <v>-8.6816835150022018E-2</v>
      </c>
    </row>
    <row r="25" spans="1:16">
      <c r="A25" s="102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92">
        <f>(D25-C4)/C4</f>
        <v>-0.11813901770437631</v>
      </c>
    </row>
    <row r="26" spans="1:16">
      <c r="A26" s="102"/>
      <c r="B26" s="81">
        <f>B25+7</f>
        <v>43072</v>
      </c>
      <c r="C26" s="20">
        <f>D25+G25-H25</f>
        <v>1315.7365855850705</v>
      </c>
      <c r="D26" s="17">
        <f>C26+(C26*0.10018)</f>
        <v>1447.547076728983</v>
      </c>
      <c r="E26" s="17">
        <f>C26/3250</f>
        <v>0.40484202633386784</v>
      </c>
      <c r="F26" s="34">
        <f>(D26-C26)/E26</f>
        <v>325.58500000000032</v>
      </c>
      <c r="G26" s="18"/>
      <c r="H26" s="18"/>
      <c r="I26" s="19">
        <f>E26*50/C26</f>
        <v>1.5384615384615385E-2</v>
      </c>
      <c r="J26" s="96">
        <f>(D26-C4)/C4</f>
        <v>-2.9794184498000649E-2</v>
      </c>
    </row>
    <row r="27" spans="1:16" ht="15" thickBot="1">
      <c r="A27" s="103"/>
      <c r="B27" s="81">
        <f>B26+7</f>
        <v>43079</v>
      </c>
      <c r="C27" s="32">
        <f>D26+G26-H26</f>
        <v>1447.547076728983</v>
      </c>
      <c r="D27" s="17">
        <f>C27+(C27*0.03)</f>
        <v>1490.9734890308525</v>
      </c>
      <c r="E27" s="17">
        <f>C27/3250</f>
        <v>0.44539910053199477</v>
      </c>
      <c r="F27" s="28">
        <f>(D27-C27)/E27</f>
        <v>97.500000000000028</v>
      </c>
      <c r="G27" s="18"/>
      <c r="H27" s="18"/>
      <c r="I27" s="19">
        <f>E27*50/C27</f>
        <v>1.5384615384615384E-2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43086</v>
      </c>
      <c r="C29" s="20">
        <f>D27+G27-H27</f>
        <v>1490.9734890308525</v>
      </c>
      <c r="D29" s="17">
        <f>C29+(C29*0.03)</f>
        <v>1535.7026937017781</v>
      </c>
      <c r="E29" s="17">
        <f>C29/3250</f>
        <v>0.45876107354795465</v>
      </c>
      <c r="F29" s="28">
        <f>(D29-C29)/E29</f>
        <v>97.500000000000014</v>
      </c>
      <c r="G29" s="18"/>
      <c r="H29" s="18"/>
      <c r="I29" s="19">
        <f>E29*50/C29</f>
        <v>1.5384615384615385E-2</v>
      </c>
      <c r="J29" s="87"/>
    </row>
    <row r="30" spans="1:16">
      <c r="A30" s="102"/>
      <c r="B30" s="81">
        <f>B29+7</f>
        <v>43093</v>
      </c>
      <c r="C30" s="20">
        <f>D29+G29-H29</f>
        <v>1535.7026937017781</v>
      </c>
      <c r="D30" s="17">
        <f>C30+(C30*0.03)</f>
        <v>1581.7737745128316</v>
      </c>
      <c r="E30" s="17">
        <f>C30/3250</f>
        <v>0.47252390575439329</v>
      </c>
      <c r="F30" s="28">
        <f>(D30-C30)/E30</f>
        <v>97.500000000000185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43100</v>
      </c>
      <c r="C31" s="20">
        <f>D30+G30-H30</f>
        <v>1581.7737745128316</v>
      </c>
      <c r="D31" s="17">
        <f>C31+(C31*0.03)</f>
        <v>1629.2269877482165</v>
      </c>
      <c r="E31" s="17">
        <f>C31/3250</f>
        <v>0.48669962292702507</v>
      </c>
      <c r="F31" s="28">
        <f>(D31-C31)/E31</f>
        <v>97.500000000000043</v>
      </c>
      <c r="G31" s="18"/>
      <c r="H31" s="18"/>
      <c r="I31" s="19">
        <f>E31*50/C31</f>
        <v>1.5384615384615384E-2</v>
      </c>
      <c r="J31" s="87"/>
    </row>
    <row r="32" spans="1:16" ht="13.5" thickBot="1">
      <c r="A32" s="103"/>
      <c r="B32" s="81">
        <f>B31+7</f>
        <v>43107</v>
      </c>
      <c r="C32" s="20">
        <f>D31+G31-H31</f>
        <v>1629.2269877482165</v>
      </c>
      <c r="D32" s="17">
        <f>C32+(C32*0.03)</f>
        <v>1678.1037973806631</v>
      </c>
      <c r="E32" s="17">
        <f>C32/3250</f>
        <v>0.50130061161483586</v>
      </c>
      <c r="F32" s="28">
        <f>(D32-C32)/E32</f>
        <v>97.500000000000142</v>
      </c>
      <c r="G32" s="18"/>
      <c r="H32" s="80">
        <f>(D32-C19)*0.35</f>
        <v>123.42226196707446</v>
      </c>
      <c r="I32" s="19">
        <f>E32*50/C32</f>
        <v>1.5384615384615385E-2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43114</v>
      </c>
      <c r="C34" s="20">
        <f>D32+G32-H32</f>
        <v>1554.6815354135886</v>
      </c>
      <c r="D34" s="17">
        <f>C34+(C34*0.03)</f>
        <v>1601.3219814759962</v>
      </c>
      <c r="E34" s="17">
        <f>C34/3250</f>
        <v>0.47836354935802727</v>
      </c>
      <c r="F34" s="28">
        <f>(D34-C34)/E34</f>
        <v>97.499999999999858</v>
      </c>
      <c r="G34" s="18"/>
      <c r="H34" s="18"/>
      <c r="I34" s="19">
        <f>E34*50/C34</f>
        <v>1.5384615384615384E-2</v>
      </c>
      <c r="J34" s="87"/>
    </row>
    <row r="35" spans="1:16">
      <c r="A35" s="102"/>
      <c r="B35" s="81">
        <f>B34+7</f>
        <v>43121</v>
      </c>
      <c r="C35" s="20">
        <f>D34+G34-H34</f>
        <v>1601.3219814759962</v>
      </c>
      <c r="D35" s="17">
        <f>C35+(C35*0.03)</f>
        <v>1649.3616409202759</v>
      </c>
      <c r="E35" s="17">
        <f>C35/3250</f>
        <v>0.49271445583876805</v>
      </c>
      <c r="F35" s="28">
        <f>(D35-C35)/E35</f>
        <v>97.499999999999787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43128</v>
      </c>
      <c r="C36" s="20">
        <f>D35+G35-H35</f>
        <v>1649.3616409202759</v>
      </c>
      <c r="D36" s="17">
        <f>C36+(C36*0.03)</f>
        <v>1698.8424901478843</v>
      </c>
      <c r="E36" s="17">
        <f>C36/3250</f>
        <v>0.5074958895139311</v>
      </c>
      <c r="F36" s="28">
        <f>(D36-C36)/E36</f>
        <v>97.500000000000156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43135</v>
      </c>
      <c r="C37" s="20">
        <f>D36+G36-H36</f>
        <v>1698.8424901478843</v>
      </c>
      <c r="D37" s="17">
        <f>C37+(C37*0.03)</f>
        <v>1749.8077648523208</v>
      </c>
      <c r="E37" s="17">
        <f>C37/3250</f>
        <v>0.52272076619934904</v>
      </c>
      <c r="F37" s="28">
        <f>(D37-C37)/E37</f>
        <v>97.499999999999986</v>
      </c>
      <c r="G37" s="80"/>
      <c r="H37" s="80"/>
      <c r="I37" s="19">
        <f>E37*50/C37</f>
        <v>1.5384615384615387E-2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43142</v>
      </c>
      <c r="C39" s="20">
        <f>D37+G37-H37</f>
        <v>1749.8077648523208</v>
      </c>
      <c r="D39" s="17">
        <f>C39+(C39*0.03)</f>
        <v>1802.3019977978904</v>
      </c>
      <c r="E39" s="17">
        <f>C39/3250</f>
        <v>0.53840238918532946</v>
      </c>
      <c r="F39" s="28">
        <f>(D39-C39)/E39</f>
        <v>97.499999999999943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43149</v>
      </c>
      <c r="C40" s="20">
        <f>D39+G39-H39</f>
        <v>1802.3019977978904</v>
      </c>
      <c r="D40" s="17">
        <f>C40+(C40*0.03)</f>
        <v>1856.371057731827</v>
      </c>
      <c r="E40" s="17">
        <f>C40/3250</f>
        <v>0.55455446086088933</v>
      </c>
      <c r="F40" s="28">
        <f>(D40-C40)/E40</f>
        <v>97.499999999999829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43156</v>
      </c>
      <c r="C41" s="20">
        <f>D40+G40-H40</f>
        <v>1856.371057731827</v>
      </c>
      <c r="D41" s="17">
        <f>C41+(C41*0.03)</f>
        <v>1912.0621894637818</v>
      </c>
      <c r="E41" s="17">
        <f>C41/3250</f>
        <v>0.57119109468671603</v>
      </c>
      <c r="F41" s="28">
        <f>(D41-C41)/E41</f>
        <v>97.499999999999943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43163</v>
      </c>
      <c r="C42" s="20">
        <f>D41+G41-H41</f>
        <v>1912.0621894637818</v>
      </c>
      <c r="D42" s="17">
        <f>C42+(C42*0.03)</f>
        <v>1969.4240551476953</v>
      </c>
      <c r="E42" s="17">
        <f>C42/3250</f>
        <v>0.58832682752731746</v>
      </c>
      <c r="F42" s="28">
        <f>(D42-C42)/E42</f>
        <v>97.500000000000071</v>
      </c>
      <c r="G42" s="80"/>
      <c r="H42" s="80"/>
      <c r="I42" s="19">
        <f>E42*50/C42</f>
        <v>1.5384615384615385E-2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43170</v>
      </c>
      <c r="C44" s="20">
        <f>D42+G42-H42</f>
        <v>1969.4240551476953</v>
      </c>
      <c r="D44" s="17">
        <f>C44+(C44*0.03)</f>
        <v>2028.5067768021261</v>
      </c>
      <c r="E44" s="17">
        <f>C44/3250</f>
        <v>0.60597663235313703</v>
      </c>
      <c r="F44" s="28">
        <f>(D44-C44)/E44</f>
        <v>97.499999999999844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43177</v>
      </c>
      <c r="C45" s="20">
        <f>D44+G44-H44</f>
        <v>2028.5067768021261</v>
      </c>
      <c r="D45" s="17">
        <f>C45+(C45*0.03)</f>
        <v>2089.36198010619</v>
      </c>
      <c r="E45" s="17">
        <f>C45/3250</f>
        <v>0.62415593132373115</v>
      </c>
      <c r="F45" s="28">
        <f>(D45-C45)/E45</f>
        <v>97.500000000000242</v>
      </c>
      <c r="G45" s="18"/>
      <c r="H45" s="18"/>
      <c r="I45" s="19">
        <f>E45*50/C45</f>
        <v>1.5384615384615387E-2</v>
      </c>
      <c r="J45" s="87"/>
    </row>
    <row r="46" spans="1:16">
      <c r="A46" s="102"/>
      <c r="B46" s="81">
        <f>B45+7</f>
        <v>43184</v>
      </c>
      <c r="C46" s="20">
        <f>D45+G45-H45</f>
        <v>2089.36198010619</v>
      </c>
      <c r="D46" s="17">
        <f>C46+(C46*0.03)</f>
        <v>2152.0428395093759</v>
      </c>
      <c r="E46" s="17">
        <f>C46/3250</f>
        <v>0.64288060926344304</v>
      </c>
      <c r="F46" s="28">
        <f>(D46-C46)/E46</f>
        <v>97.500000000000284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43191</v>
      </c>
      <c r="C47" s="20">
        <f>D46+G46-H46</f>
        <v>2152.0428395093759</v>
      </c>
      <c r="D47" s="17">
        <f>C47+(C47*0.03)</f>
        <v>2216.604124694657</v>
      </c>
      <c r="E47" s="17">
        <f>C47/3250</f>
        <v>0.66216702754134638</v>
      </c>
      <c r="F47" s="28">
        <f>(D47-C47)/E47</f>
        <v>97.499999999999773</v>
      </c>
      <c r="G47" s="80"/>
      <c r="H47" s="80">
        <f>(D47-C34)*0.35</f>
        <v>231.67290624837395</v>
      </c>
      <c r="I47" s="19">
        <f>E47*50/C47</f>
        <v>1.5384615384615385E-2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43198</v>
      </c>
      <c r="C49" s="20">
        <f>D47+G47-H47</f>
        <v>1984.9312184462831</v>
      </c>
      <c r="D49" s="17">
        <f>C49+(C49*0.03)</f>
        <v>2044.4791549996717</v>
      </c>
      <c r="E49" s="17">
        <f>C49/3250</f>
        <v>0.61074806721424091</v>
      </c>
      <c r="F49" s="28">
        <f>(D49-C49)/E49</f>
        <v>97.500000000000156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43205</v>
      </c>
      <c r="C50" s="20">
        <f>D49+G49-H49</f>
        <v>2044.4791549996717</v>
      </c>
      <c r="D50" s="17">
        <f>C50+(C50*0.03)</f>
        <v>2105.8135296496616</v>
      </c>
      <c r="E50" s="17">
        <f>C50/3250</f>
        <v>0.62907050923066821</v>
      </c>
      <c r="F50" s="28">
        <f>(D50-C50)/E50</f>
        <v>97.499999999999716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43212</v>
      </c>
      <c r="C51" s="20">
        <f>D50+G50-H50</f>
        <v>2105.8135296496616</v>
      </c>
      <c r="D51" s="17">
        <f>C51+(C51*0.03)</f>
        <v>2168.9879355391513</v>
      </c>
      <c r="E51" s="17">
        <f>C51/3250</f>
        <v>0.64794262450758822</v>
      </c>
      <c r="F51" s="28">
        <f>(D51-C51)/E51</f>
        <v>97.499999999999716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43219</v>
      </c>
      <c r="C52" s="20">
        <f>D51+G51-H51</f>
        <v>2168.9879355391513</v>
      </c>
      <c r="D52" s="17">
        <f>C52+(C52*0.03)</f>
        <v>2234.0575736053256</v>
      </c>
      <c r="E52" s="17">
        <f>C52/3250</f>
        <v>0.66738090324281574</v>
      </c>
      <c r="F52" s="28">
        <f>(D52-C52)/E52</f>
        <v>97.499999999999673</v>
      </c>
      <c r="G52" s="80"/>
      <c r="H52" s="80"/>
      <c r="I52" s="19">
        <f>E52*50/C52</f>
        <v>1.5384615384615384E-2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43226</v>
      </c>
      <c r="C54" s="20">
        <f>D52+G52-H52</f>
        <v>2234.0575736053256</v>
      </c>
      <c r="D54" s="17">
        <f>C54+(C54*0.03)</f>
        <v>2301.0793008134856</v>
      </c>
      <c r="E54" s="17">
        <f>C54/3250</f>
        <v>0.68740233034010023</v>
      </c>
      <c r="F54" s="28">
        <f>(D54-C54)/E54</f>
        <v>97.500000000000298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43233</v>
      </c>
      <c r="C55" s="20">
        <f>D54+G54-H54</f>
        <v>2301.0793008134856</v>
      </c>
      <c r="D55" s="17">
        <f>C55+(C55*0.03)</f>
        <v>2370.1116798378903</v>
      </c>
      <c r="E55" s="17">
        <f>C55/3250</f>
        <v>0.70802440025030322</v>
      </c>
      <c r="F55" s="28">
        <f>(D55-C55)/E55</f>
        <v>97.500000000000185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43240</v>
      </c>
      <c r="C56" s="20">
        <f>D55+G55-H55</f>
        <v>2370.1116798378903</v>
      </c>
      <c r="D56" s="17">
        <f>C56+(C56*0.03)</f>
        <v>2441.2150302330269</v>
      </c>
      <c r="E56" s="17">
        <f>C56/3250</f>
        <v>0.72926513225781242</v>
      </c>
      <c r="F56" s="28">
        <f>(D56-C56)/E56</f>
        <v>97.499999999999929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43247</v>
      </c>
      <c r="C57" s="20">
        <f>D56+G56-H56</f>
        <v>2441.2150302330269</v>
      </c>
      <c r="D57" s="17">
        <f>C57+(C57*0.03)</f>
        <v>2514.4514811400177</v>
      </c>
      <c r="E57" s="17">
        <f>C57/3250</f>
        <v>0.75114308622554671</v>
      </c>
      <c r="F57" s="28">
        <f>(D57-C57)/E57</f>
        <v>97.499999999999915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43254</v>
      </c>
      <c r="C59" s="20">
        <f>D57+G57-H57</f>
        <v>2514.4514811400177</v>
      </c>
      <c r="D59" s="17">
        <f>C59+(C59*0.03)</f>
        <v>2589.8850255742182</v>
      </c>
      <c r="E59" s="17">
        <f>C59/3250</f>
        <v>0.77367737881231313</v>
      </c>
      <c r="F59" s="28">
        <f>(D59-C59)/E59</f>
        <v>97.499999999999943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43261</v>
      </c>
      <c r="C60" s="20">
        <f>D59+G59-H59</f>
        <v>2589.8850255742182</v>
      </c>
      <c r="D60" s="17">
        <f>C60+(C60*0.03)</f>
        <v>2667.5815763414448</v>
      </c>
      <c r="E60" s="17">
        <f>C60/3250</f>
        <v>0.79688770017668253</v>
      </c>
      <c r="F60" s="28">
        <f>(D60-C60)/E60</f>
        <v>97.500000000000128</v>
      </c>
      <c r="G60" s="18"/>
      <c r="H60" s="18"/>
      <c r="I60" s="19">
        <f>E60*50/C60</f>
        <v>1.5384615384615384E-2</v>
      </c>
      <c r="J60" s="87"/>
    </row>
    <row r="61" spans="1:16">
      <c r="A61" s="102"/>
      <c r="B61" s="81">
        <f>B60+7</f>
        <v>43268</v>
      </c>
      <c r="C61" s="20">
        <f>D60+G60-H60</f>
        <v>2667.5815763414448</v>
      </c>
      <c r="D61" s="17">
        <f>C61+(C61*0.03)</f>
        <v>2747.6090236316882</v>
      </c>
      <c r="E61" s="17">
        <f>C61/3250</f>
        <v>0.82079433118198297</v>
      </c>
      <c r="F61" s="28">
        <f>(D61-C61)/E61</f>
        <v>97.5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43275</v>
      </c>
      <c r="C62" s="20">
        <f>D61+G61-H61</f>
        <v>2747.6090236316882</v>
      </c>
      <c r="D62" s="17">
        <f>C62+(C62*0.03)</f>
        <v>2830.0372943406387</v>
      </c>
      <c r="E62" s="17">
        <f>C62/3250</f>
        <v>0.8454181611174425</v>
      </c>
      <c r="F62" s="28">
        <f>(D62-C62)/E62</f>
        <v>97.499999999999886</v>
      </c>
      <c r="G62" s="80"/>
      <c r="H62" s="80">
        <f>(D62-C49)*0.35</f>
        <v>295.78712656302446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43282</v>
      </c>
      <c r="C64" s="20">
        <f>D62+G62-H62</f>
        <v>2534.2501677776145</v>
      </c>
      <c r="D64" s="17">
        <f>C64+(C64*0.03)</f>
        <v>2610.2776728109429</v>
      </c>
      <c r="E64" s="17">
        <f>C64/3250</f>
        <v>0.77976928239311216</v>
      </c>
      <c r="F64" s="28">
        <f>(D64-C64)/E64</f>
        <v>97.500000000000028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43289</v>
      </c>
      <c r="C65" s="20">
        <f>D64+G64-H64</f>
        <v>2610.2776728109429</v>
      </c>
      <c r="D65" s="17">
        <f>C65+(C65*0.03)</f>
        <v>2688.5860029952714</v>
      </c>
      <c r="E65" s="17">
        <f>C65/3250</f>
        <v>0.80316236086490556</v>
      </c>
      <c r="F65" s="28">
        <f>(D65-C65)/E65</f>
        <v>97.500000000000256</v>
      </c>
      <c r="G65" s="17"/>
      <c r="H65" s="79"/>
      <c r="I65" s="19">
        <f>E65*50/C65</f>
        <v>1.5384615384615387E-2</v>
      </c>
      <c r="J65" s="87"/>
    </row>
    <row r="66" spans="1:16">
      <c r="A66" s="102"/>
      <c r="B66" s="81">
        <f>B65+7</f>
        <v>43296</v>
      </c>
      <c r="C66" s="20">
        <f>D65+G65-H65</f>
        <v>2688.5860029952714</v>
      </c>
      <c r="D66" s="17">
        <f>C66+(C66*0.03)</f>
        <v>2769.2435830851296</v>
      </c>
      <c r="E66" s="17">
        <f>C66/3250</f>
        <v>0.82725723169085275</v>
      </c>
      <c r="F66" s="28">
        <f>(D66-C66)/E66</f>
        <v>97.499999999999986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43303</v>
      </c>
      <c r="C67" s="20">
        <f>D66+G66-H66</f>
        <v>2769.2435830851296</v>
      </c>
      <c r="D67" s="17">
        <f>C67+(C67*0.03)</f>
        <v>2852.3208905776833</v>
      </c>
      <c r="E67" s="17">
        <f>C67/3250</f>
        <v>0.85207494864157829</v>
      </c>
      <c r="F67" s="28">
        <f>(D67-C67)/E67</f>
        <v>97.499999999999787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43310</v>
      </c>
      <c r="C69" s="20">
        <f>D67+G67-H67</f>
        <v>2852.3208905776833</v>
      </c>
      <c r="D69" s="17">
        <f>C69+(C69*0.03)</f>
        <v>2937.8905172950135</v>
      </c>
      <c r="E69" s="17">
        <f>C69/3250</f>
        <v>0.87763719710082566</v>
      </c>
      <c r="F69" s="28">
        <f>(D69-C69)/E69</f>
        <v>97.49999999999973</v>
      </c>
      <c r="G69" s="18"/>
      <c r="H69" s="18"/>
      <c r="I69" s="19">
        <f>E69*50/C69</f>
        <v>1.5384615384615385E-2</v>
      </c>
      <c r="J69" s="87"/>
    </row>
    <row r="70" spans="1:16">
      <c r="A70" s="102"/>
      <c r="B70" s="81">
        <f>B69+7</f>
        <v>43317</v>
      </c>
      <c r="C70" s="20">
        <f>D69+G69-H69</f>
        <v>2937.8905172950135</v>
      </c>
      <c r="D70" s="17">
        <f>C70+(C70*0.03)</f>
        <v>3026.027232813864</v>
      </c>
      <c r="E70" s="17">
        <f>C70/3250</f>
        <v>0.90396631301385033</v>
      </c>
      <c r="F70" s="28">
        <f>(D70-C70)/E70</f>
        <v>97.500000000000043</v>
      </c>
      <c r="G70" s="18"/>
      <c r="H70" s="18"/>
      <c r="I70" s="19">
        <f>E70*50/C70</f>
        <v>1.5384615384615384E-2</v>
      </c>
      <c r="J70" s="87"/>
    </row>
    <row r="71" spans="1:16">
      <c r="A71" s="102"/>
      <c r="B71" s="81">
        <f>B70+7</f>
        <v>43324</v>
      </c>
      <c r="C71" s="20">
        <f>D70+G70-H70</f>
        <v>3026.027232813864</v>
      </c>
      <c r="D71" s="17">
        <f>C71+(C71*0.03)</f>
        <v>3116.8080497982801</v>
      </c>
      <c r="E71" s="17">
        <f>C71/3250</f>
        <v>0.93108530240426579</v>
      </c>
      <c r="F71" s="28">
        <f>(D71-C71)/E71</f>
        <v>97.500000000000199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43331</v>
      </c>
      <c r="C72" s="20">
        <f>D71+G71-H71</f>
        <v>3116.8080497982801</v>
      </c>
      <c r="D72" s="17">
        <f>C72+(C72*0.03)</f>
        <v>3210.3122912922286</v>
      </c>
      <c r="E72" s="17">
        <f>C72/3250</f>
        <v>0.9590178614763939</v>
      </c>
      <c r="F72" s="28">
        <f>(D72-C72)/E72</f>
        <v>97.500000000000085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43338</v>
      </c>
      <c r="C74" s="20">
        <f>D72+G72-H72</f>
        <v>3210.3122912922286</v>
      </c>
      <c r="D74" s="17">
        <f>C74+(C74*0.03)</f>
        <v>3306.6216600309954</v>
      </c>
      <c r="E74" s="17">
        <f>C74/3250</f>
        <v>0.98778839732068568</v>
      </c>
      <c r="F74" s="28">
        <f>(D74-C74)/E74</f>
        <v>97.499999999999957</v>
      </c>
      <c r="G74" s="18"/>
      <c r="H74" s="18"/>
      <c r="I74" s="19">
        <f>E74*50/C74</f>
        <v>1.5384615384615384E-2</v>
      </c>
      <c r="J74" s="87"/>
    </row>
    <row r="75" spans="1:16">
      <c r="A75" s="102"/>
      <c r="B75" s="81">
        <f>B74+7</f>
        <v>43345</v>
      </c>
      <c r="C75" s="20">
        <f>D74+G74-H74</f>
        <v>3306.6216600309954</v>
      </c>
      <c r="D75" s="17">
        <f>C75+(C75*0.03)</f>
        <v>3405.8203098319254</v>
      </c>
      <c r="E75" s="17">
        <f>C75/3250</f>
        <v>1.0174220492403063</v>
      </c>
      <c r="F75" s="28">
        <f>(D75-C75)/E75</f>
        <v>97.500000000000199</v>
      </c>
      <c r="G75" s="18"/>
      <c r="H75" s="18"/>
      <c r="I75" s="19">
        <f>E75*50/C75</f>
        <v>1.5384615384615385E-2</v>
      </c>
      <c r="J75" s="87"/>
    </row>
    <row r="76" spans="1:16">
      <c r="A76" s="102"/>
      <c r="B76" s="81">
        <f>B75+7</f>
        <v>43352</v>
      </c>
      <c r="C76" s="20">
        <f>D75+G75-H75</f>
        <v>3405.8203098319254</v>
      </c>
      <c r="D76" s="17">
        <f>C76+(C76*0.03)</f>
        <v>3507.9949191268834</v>
      </c>
      <c r="E76" s="17">
        <f>C76/3250</f>
        <v>1.0479447107175155</v>
      </c>
      <c r="F76" s="28">
        <f>(D76-C76)/E76</f>
        <v>97.500000000000156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43359</v>
      </c>
      <c r="C77" s="20">
        <f>D76+G76-H76</f>
        <v>3507.9949191268834</v>
      </c>
      <c r="D77" s="17">
        <f>C77+(C77*0.03)</f>
        <v>3613.2347667006898</v>
      </c>
      <c r="E77" s="17">
        <f>C77/3250</f>
        <v>1.0793830520390411</v>
      </c>
      <c r="F77" s="28">
        <f>(D77-C77)/E77</f>
        <v>97.499999999999901</v>
      </c>
      <c r="G77" s="80"/>
      <c r="H77" s="80">
        <f>(D77-C64)*0.35</f>
        <v>377.64460962307635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43366</v>
      </c>
      <c r="C79" s="20">
        <f>D77+G77-H77</f>
        <v>3235.5901570776132</v>
      </c>
      <c r="D79" s="17">
        <f>C79+(C79*0.03)</f>
        <v>3332.6578617899418</v>
      </c>
      <c r="E79" s="17">
        <f>C79/3250</f>
        <v>0.99556620217772718</v>
      </c>
      <c r="F79" s="28">
        <f>(D79-C79)/E79</f>
        <v>97.500000000000185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43373</v>
      </c>
      <c r="C80" s="20">
        <f>D79+G79-H79</f>
        <v>3332.6578617899418</v>
      </c>
      <c r="D80" s="17">
        <f>C80+(C80*0.03)</f>
        <v>3432.6375976436402</v>
      </c>
      <c r="E80" s="17">
        <f>C80/3250</f>
        <v>1.025433188243059</v>
      </c>
      <c r="F80" s="28">
        <f>(D80-C80)/E80</f>
        <v>97.500000000000199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43380</v>
      </c>
      <c r="C81" s="20">
        <f>D80+G80-H80</f>
        <v>3432.6375976436402</v>
      </c>
      <c r="D81" s="17">
        <f>C81+(C81*0.03)</f>
        <v>3535.6167255729492</v>
      </c>
      <c r="E81" s="17">
        <f>C81/3250</f>
        <v>1.0561961838903509</v>
      </c>
      <c r="F81" s="28">
        <f>(D81-C81)/E81</f>
        <v>97.499999999999815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43387</v>
      </c>
      <c r="C82" s="20">
        <f>D81+G81-H81</f>
        <v>3535.6167255729492</v>
      </c>
      <c r="D82" s="17">
        <f>C82+(C82*0.03)</f>
        <v>3641.6852273401378</v>
      </c>
      <c r="E82" s="17">
        <f>C82/3250</f>
        <v>1.0878820694070612</v>
      </c>
      <c r="F82" s="28">
        <f>(D82-C82)/E82</f>
        <v>97.500000000000057</v>
      </c>
      <c r="G82" s="80"/>
      <c r="H82" s="80"/>
      <c r="I82" s="19">
        <f>E82*50/C82</f>
        <v>1.5384615384615384E-2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43394</v>
      </c>
      <c r="C84" s="20">
        <f>D82+G82-H82</f>
        <v>3641.6852273401378</v>
      </c>
      <c r="D84" s="17">
        <f>C84+(C84*0.03)</f>
        <v>3750.9357841603419</v>
      </c>
      <c r="E84" s="17">
        <f>C84/3250</f>
        <v>1.1205185314892732</v>
      </c>
      <c r="F84" s="28">
        <f>(D84-C84)/E84</f>
        <v>97.499999999999986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43401</v>
      </c>
      <c r="C85" s="20">
        <f>D84+G84-H84</f>
        <v>3750.9357841603419</v>
      </c>
      <c r="D85" s="17">
        <f>C85+(C85*0.03)</f>
        <v>3863.4638576851521</v>
      </c>
      <c r="E85" s="17">
        <f>C85/3250</f>
        <v>1.1541340874339514</v>
      </c>
      <c r="F85" s="28">
        <f>(D85-C85)/E85</f>
        <v>97.499999999999972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43408</v>
      </c>
      <c r="C86" s="20">
        <f>D85+G85-H85</f>
        <v>3863.4638576851521</v>
      </c>
      <c r="D86" s="17">
        <f>C86+(C86*0.03)</f>
        <v>3979.3677734157068</v>
      </c>
      <c r="E86" s="17">
        <f>C86/3250</f>
        <v>1.18875811005697</v>
      </c>
      <c r="F86" s="28">
        <f>(D86-C86)/E86</f>
        <v>97.500000000000085</v>
      </c>
      <c r="G86" s="18"/>
      <c r="H86" s="18"/>
      <c r="I86" s="19">
        <f>E86*50/C86</f>
        <v>1.5384615384615387E-2</v>
      </c>
      <c r="J86" s="87"/>
      <c r="K86" s="31"/>
      <c r="L86" s="31"/>
    </row>
    <row r="87" spans="1:16" ht="13.5" thickBot="1">
      <c r="A87" s="103"/>
      <c r="B87" s="81">
        <f>B86+7</f>
        <v>43415</v>
      </c>
      <c r="C87" s="20">
        <f>D86+G86-H86</f>
        <v>3979.3677734157068</v>
      </c>
      <c r="D87" s="17">
        <f>C87+(C87*0.03)</f>
        <v>4098.7488066181777</v>
      </c>
      <c r="E87" s="17">
        <f>C87/3250</f>
        <v>1.2244208533586791</v>
      </c>
      <c r="F87" s="28">
        <f>(D87-C87)/E87</f>
        <v>97.499999999999758</v>
      </c>
      <c r="G87" s="80"/>
      <c r="H87" s="80"/>
      <c r="I87" s="19">
        <f>E87*50/C87</f>
        <v>1.5384615384615387E-2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43422</v>
      </c>
      <c r="C89" s="20">
        <f>D87+G87-H87</f>
        <v>4098.7488066181777</v>
      </c>
      <c r="D89" s="17">
        <f>C89+(C89*0.03)</f>
        <v>4221.7112708167233</v>
      </c>
      <c r="E89" s="17">
        <f>C89/3250</f>
        <v>1.2611534789594392</v>
      </c>
      <c r="F89" s="28">
        <f>(D89-C89)/E89</f>
        <v>97.500000000000227</v>
      </c>
      <c r="G89" s="18"/>
      <c r="H89" s="18"/>
      <c r="I89" s="19">
        <f>E89*50/C89</f>
        <v>1.5384615384615382E-2</v>
      </c>
      <c r="J89" s="87"/>
    </row>
    <row r="90" spans="1:16">
      <c r="A90" s="102"/>
      <c r="B90" s="81">
        <f>B89+7</f>
        <v>43429</v>
      </c>
      <c r="C90" s="20">
        <f>D89+G89-H89</f>
        <v>4221.7112708167233</v>
      </c>
      <c r="D90" s="17">
        <f>C90+(C90*0.03)</f>
        <v>4348.3626089412246</v>
      </c>
      <c r="E90" s="17">
        <f>C90/3250</f>
        <v>1.2989880833282226</v>
      </c>
      <c r="F90" s="28">
        <f>(D90-C90)/E90</f>
        <v>97.499999999999702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43436</v>
      </c>
      <c r="C91" s="20">
        <f>D90+G90-H90</f>
        <v>4348.3626089412246</v>
      </c>
      <c r="D91" s="17">
        <f>C91+(C91*0.03)</f>
        <v>4478.8134872094615</v>
      </c>
      <c r="E91" s="17">
        <f>C91/3250</f>
        <v>1.337957725828069</v>
      </c>
      <c r="F91" s="28">
        <f>(D91-C91)/E91</f>
        <v>97.500000000000142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43443</v>
      </c>
      <c r="C92" s="20">
        <f>D91+G91-H91</f>
        <v>4478.8134872094615</v>
      </c>
      <c r="D92" s="17">
        <f>C92+(C92*0.03)</f>
        <v>4613.1778918257451</v>
      </c>
      <c r="E92" s="17">
        <f>C92/3250</f>
        <v>1.3780964576029113</v>
      </c>
      <c r="F92" s="28">
        <f>(D92-C92)/E92</f>
        <v>97.499999999999773</v>
      </c>
      <c r="G92" s="80"/>
      <c r="H92" s="80">
        <f>(D92-C79)*0.35</f>
        <v>482.15570716184612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43450</v>
      </c>
      <c r="C94" s="20">
        <f>D92+G92-H92</f>
        <v>4131.0221846638988</v>
      </c>
      <c r="D94" s="17">
        <f>C94+(C94*0.03)</f>
        <v>4254.9528502038156</v>
      </c>
      <c r="E94" s="17">
        <f>C94/3250</f>
        <v>1.2710837491273534</v>
      </c>
      <c r="F94" s="28">
        <f>(D94-C94)/E94</f>
        <v>97.499999999999915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43457</v>
      </c>
      <c r="C95" s="20">
        <f>D94+G94-H94</f>
        <v>4254.9528502038156</v>
      </c>
      <c r="D95" s="17">
        <f>C95+(C95*0.03)</f>
        <v>4382.6014357099302</v>
      </c>
      <c r="E95" s="17">
        <f>C95/3250</f>
        <v>1.309216261601174</v>
      </c>
      <c r="F95" s="28">
        <f>(D95-C95)/E95</f>
        <v>97.500000000000114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43464</v>
      </c>
      <c r="C96" s="20">
        <f>D95+G95-H95</f>
        <v>4382.6014357099302</v>
      </c>
      <c r="D96" s="17">
        <f>C96+(C96*0.03)</f>
        <v>4514.0794787812283</v>
      </c>
      <c r="E96" s="17">
        <f>C96/3250</f>
        <v>1.3484927494492094</v>
      </c>
      <c r="F96" s="28">
        <f>(D96-C96)/E96</f>
        <v>97.500000000000128</v>
      </c>
      <c r="G96" s="17"/>
      <c r="H96" s="18"/>
      <c r="I96" s="19">
        <f>E96*50/C96</f>
        <v>1.5384615384615387E-2</v>
      </c>
      <c r="J96" s="87"/>
    </row>
    <row r="97" spans="1:16" ht="13.5" thickBot="1">
      <c r="A97" s="103"/>
      <c r="B97" s="81">
        <f>B96+7</f>
        <v>43471</v>
      </c>
      <c r="C97" s="20">
        <f>D96+G96-H96</f>
        <v>4514.0794787812283</v>
      </c>
      <c r="D97" s="17">
        <f>C97+(C97*0.03)</f>
        <v>4649.5018631446655</v>
      </c>
      <c r="E97" s="17">
        <f>C97/3250</f>
        <v>1.3889475319326856</v>
      </c>
      <c r="F97" s="28">
        <f>(D97-C97)/E97</f>
        <v>97.50000000000027</v>
      </c>
      <c r="G97" s="80"/>
      <c r="H97" s="80"/>
      <c r="I97" s="19">
        <f>E97*50/C97</f>
        <v>1.5384615384615385E-2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43478</v>
      </c>
      <c r="C99" s="20">
        <f>D97+G97-H97</f>
        <v>4649.5018631446655</v>
      </c>
      <c r="D99" s="17">
        <f>C99+(C99*0.03)</f>
        <v>4788.9869190390054</v>
      </c>
      <c r="E99" s="17">
        <f>C99/3250</f>
        <v>1.4306159578906663</v>
      </c>
      <c r="F99" s="28">
        <f>(D99-C99)/E99</f>
        <v>97.499999999999943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43485</v>
      </c>
      <c r="C100" s="20">
        <f>D99+G99-H99</f>
        <v>4788.9869190390054</v>
      </c>
      <c r="D100" s="17">
        <f>C100+(C100*0.03)</f>
        <v>4932.6565266101752</v>
      </c>
      <c r="E100" s="17">
        <f>C100/3250</f>
        <v>1.4735344366273864</v>
      </c>
      <c r="F100" s="28">
        <f>(D100-C100)/E100</f>
        <v>97.49999999999973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43492</v>
      </c>
      <c r="C101" s="20">
        <f>D100+G100-H100</f>
        <v>4932.6565266101752</v>
      </c>
      <c r="D101" s="17">
        <f>C101+(C101*0.03)</f>
        <v>5080.6362224084805</v>
      </c>
      <c r="E101" s="17">
        <f>C101/3250</f>
        <v>1.5177404697262078</v>
      </c>
      <c r="F101" s="28">
        <f>(D101-C101)/E101</f>
        <v>97.500000000000043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43499</v>
      </c>
      <c r="C102" s="20">
        <f>D101+G101-H101</f>
        <v>5080.6362224084805</v>
      </c>
      <c r="D102" s="17">
        <f>C102+(C102*0.03)</f>
        <v>5233.0553090807352</v>
      </c>
      <c r="E102" s="17">
        <f>C102/3250</f>
        <v>1.563272683817994</v>
      </c>
      <c r="F102" s="28">
        <f>(D102-C102)/E102</f>
        <v>97.500000000000185</v>
      </c>
      <c r="G102" s="80"/>
      <c r="H102" s="80"/>
      <c r="I102" s="19">
        <f>E102*50/C102</f>
        <v>1.5384615384615384E-2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43506</v>
      </c>
      <c r="C104" s="20">
        <f>D102+G102-H102</f>
        <v>5233.0553090807352</v>
      </c>
      <c r="D104" s="17">
        <f>C104+(C104*0.03)</f>
        <v>5390.0469683531574</v>
      </c>
      <c r="E104" s="17">
        <f>C104/3250</f>
        <v>1.6101708643325339</v>
      </c>
      <c r="F104" s="28">
        <f>(D104-C104)/E104</f>
        <v>97.500000000000043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43513</v>
      </c>
      <c r="C105" s="20">
        <f>D104+G104-H104</f>
        <v>5390.0469683531574</v>
      </c>
      <c r="D105" s="17">
        <f>C105+(C105*0.03)</f>
        <v>5551.7483774037519</v>
      </c>
      <c r="E105" s="17">
        <f>C105/3250</f>
        <v>1.6584759902625099</v>
      </c>
      <c r="F105" s="28">
        <f>(D105-C105)/E105</f>
        <v>97.499999999999886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43520</v>
      </c>
      <c r="C106" s="20">
        <f>D105+G105-H105</f>
        <v>5551.7483774037519</v>
      </c>
      <c r="D106" s="17">
        <f>C106+(C106*0.03)</f>
        <v>5718.3008287258644</v>
      </c>
      <c r="E106" s="17">
        <f>C106/3250</f>
        <v>1.7082302699703853</v>
      </c>
      <c r="F106" s="28">
        <f>(D106-C106)/E106</f>
        <v>97.5</v>
      </c>
      <c r="G106" s="18"/>
      <c r="H106" s="18"/>
      <c r="I106" s="19">
        <f>E106*50/C106</f>
        <v>1.5384615384615387E-2</v>
      </c>
      <c r="J106" s="87"/>
    </row>
    <row r="107" spans="1:16" ht="13.5" thickBot="1">
      <c r="A107" s="103"/>
      <c r="B107" s="81">
        <f>B106+7</f>
        <v>43527</v>
      </c>
      <c r="C107" s="20">
        <f>D106+G106-H106</f>
        <v>5718.3008287258644</v>
      </c>
      <c r="D107" s="17">
        <f>C107+(C107*0.03)</f>
        <v>5889.8498535876406</v>
      </c>
      <c r="E107" s="17">
        <f>C107/3250</f>
        <v>1.7594771780694967</v>
      </c>
      <c r="F107" s="28">
        <f>(D107-C107)/E107</f>
        <v>97.500000000000128</v>
      </c>
      <c r="G107" s="80"/>
      <c r="H107" s="80">
        <f>(D107-C94)*0.35</f>
        <v>615.58968412330955</v>
      </c>
      <c r="I107" s="19">
        <f>E107*50/C107</f>
        <v>1.5384615384615384E-2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43534</v>
      </c>
      <c r="C109" s="20">
        <f>D107+G107-H107</f>
        <v>5274.2601694643308</v>
      </c>
      <c r="D109" s="17">
        <f>C109+(C109*0.03)</f>
        <v>5432.4879745482604</v>
      </c>
      <c r="E109" s="17">
        <f>C109/3250</f>
        <v>1.6228492829121017</v>
      </c>
      <c r="F109" s="28">
        <f>(D109-C109)/E109</f>
        <v>97.499999999999758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43541</v>
      </c>
      <c r="C110" s="20">
        <f>D109+G109-H109</f>
        <v>5432.4879745482604</v>
      </c>
      <c r="D110" s="17">
        <f>C110+(C110*0.03)</f>
        <v>5595.4626137847081</v>
      </c>
      <c r="E110" s="17">
        <f>C110/3250</f>
        <v>1.6715347613994647</v>
      </c>
      <c r="F110" s="28">
        <f>(D110-C110)/E110</f>
        <v>97.499999999999957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43548</v>
      </c>
      <c r="C111" s="20">
        <f>D110+G110-H110</f>
        <v>5595.4626137847081</v>
      </c>
      <c r="D111" s="17">
        <f>C111+(C111*0.03)</f>
        <v>5763.3264921982491</v>
      </c>
      <c r="E111" s="17">
        <f>C111/3250</f>
        <v>1.7216808042414486</v>
      </c>
      <c r="F111" s="28">
        <f>(D111-C111)/E111</f>
        <v>97.499999999999858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43555</v>
      </c>
      <c r="C112" s="20">
        <f>D111+G111-H111</f>
        <v>5763.3264921982491</v>
      </c>
      <c r="D112" s="17">
        <f>C112+(C112*0.03)</f>
        <v>5936.2262869641963</v>
      </c>
      <c r="E112" s="17">
        <f>C112/3250</f>
        <v>1.7733312283686919</v>
      </c>
      <c r="F112" s="28">
        <f>(D112-C112)/E112</f>
        <v>97.499999999999886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43562</v>
      </c>
      <c r="C114" s="20">
        <f>D112+G112-H112</f>
        <v>5936.2262869641963</v>
      </c>
      <c r="D114" s="17">
        <f>C114+(C114*0.03)</f>
        <v>6114.3130755731218</v>
      </c>
      <c r="E114" s="17">
        <f>C114/3250</f>
        <v>1.8265311652197527</v>
      </c>
      <c r="F114" s="28">
        <f>(D114-C114)/E114</f>
        <v>97.499999999999744</v>
      </c>
      <c r="G114" s="18"/>
      <c r="H114" s="18"/>
      <c r="I114" s="19">
        <f>E114*50/C114</f>
        <v>1.5384615384615385E-2</v>
      </c>
      <c r="J114" s="87"/>
    </row>
    <row r="115" spans="1:16">
      <c r="A115" s="102"/>
      <c r="B115" s="81">
        <f>B114+7</f>
        <v>43569</v>
      </c>
      <c r="C115" s="20">
        <f>D114+G114-H114</f>
        <v>6114.3130755731218</v>
      </c>
      <c r="D115" s="17">
        <f>C115+(C115*0.03)</f>
        <v>6297.7424678403149</v>
      </c>
      <c r="E115" s="17">
        <f>C115/3250</f>
        <v>1.8813271001763452</v>
      </c>
      <c r="F115" s="28">
        <f>(D115-C115)/E115</f>
        <v>97.499999999999744</v>
      </c>
      <c r="G115" s="18"/>
      <c r="H115" s="18"/>
      <c r="I115" s="19">
        <f>E115*50/C115</f>
        <v>1.5384615384615384E-2</v>
      </c>
      <c r="J115" s="87"/>
    </row>
    <row r="116" spans="1:16">
      <c r="A116" s="102"/>
      <c r="B116" s="81">
        <f>B115+7</f>
        <v>43576</v>
      </c>
      <c r="C116" s="20">
        <f>D115+G115-H115</f>
        <v>6297.7424678403149</v>
      </c>
      <c r="D116" s="17">
        <f>C116+(C116*0.03)</f>
        <v>6486.674741875524</v>
      </c>
      <c r="E116" s="17">
        <f>C116/3250</f>
        <v>1.9377669131816353</v>
      </c>
      <c r="F116" s="28">
        <f>(D116-C116)/E116</f>
        <v>97.499999999999801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43583</v>
      </c>
      <c r="C117" s="20">
        <f>D116+G116-H116</f>
        <v>6486.674741875524</v>
      </c>
      <c r="D117" s="17">
        <f>C117+(C117*0.03)</f>
        <v>6681.27498413179</v>
      </c>
      <c r="E117" s="17">
        <f>C117/3250</f>
        <v>1.9958999205770842</v>
      </c>
      <c r="F117" s="28">
        <f>(D117-C117)/E117</f>
        <v>97.500000000000156</v>
      </c>
      <c r="G117" s="80"/>
      <c r="H117" s="80"/>
      <c r="I117" s="19">
        <f>E117*50/C117</f>
        <v>1.5384615384615384E-2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43590</v>
      </c>
      <c r="C119" s="20">
        <f>D117+G117-H117</f>
        <v>6681.27498413179</v>
      </c>
      <c r="D119" s="17">
        <f>C119+(C119*0.03)</f>
        <v>6881.7132336557434</v>
      </c>
      <c r="E119" s="17">
        <f>C119/3250</f>
        <v>2.0557769181943968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43597</v>
      </c>
      <c r="C120" s="20">
        <f>D119+G119-H119</f>
        <v>6881.7132336557434</v>
      </c>
      <c r="D120" s="17">
        <f>C120+(C120*0.03)</f>
        <v>7088.1646306654156</v>
      </c>
      <c r="E120" s="17">
        <f>C120/3250</f>
        <v>2.1174502257402286</v>
      </c>
      <c r="F120" s="28">
        <f>(D120-C120)/E120</f>
        <v>97.5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43604</v>
      </c>
      <c r="C121" s="20">
        <f>D120+G120-H120</f>
        <v>7088.1646306654156</v>
      </c>
      <c r="D121" s="17">
        <f>C121+(C121*0.03)</f>
        <v>7300.8095695853781</v>
      </c>
      <c r="E121" s="17">
        <f>C121/3250</f>
        <v>2.1809737325124354</v>
      </c>
      <c r="F121" s="28">
        <f>(D121-C121)/E121</f>
        <v>97.5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43611</v>
      </c>
      <c r="C122" s="20">
        <f>D121+G121-H121</f>
        <v>7300.8095695853781</v>
      </c>
      <c r="D122" s="17">
        <f>C122+(C122*0.03)</f>
        <v>7519.8338566729399</v>
      </c>
      <c r="E122" s="17">
        <f>C122/3250</f>
        <v>2.2464029444878086</v>
      </c>
      <c r="F122" s="28">
        <f>(D122-C122)/E122</f>
        <v>97.500000000000199</v>
      </c>
      <c r="G122" s="80"/>
      <c r="H122" s="80">
        <f>(D122-C109)*0.35</f>
        <v>785.9507905230131</v>
      </c>
      <c r="I122" s="19">
        <f>E122*50/C122</f>
        <v>1.5384615384615385E-2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43618</v>
      </c>
      <c r="C124" s="20">
        <f>D122+G122-H122</f>
        <v>6733.8830661499269</v>
      </c>
      <c r="D124" s="17">
        <f>C124+(C124*0.03)</f>
        <v>6935.8995581344243</v>
      </c>
      <c r="E124" s="17">
        <f>C124/3250</f>
        <v>2.0719640203538239</v>
      </c>
      <c r="F124" s="28">
        <f>(D124-C124)/E124</f>
        <v>97.499999999999801</v>
      </c>
      <c r="G124" s="17"/>
      <c r="H124" s="18"/>
      <c r="I124" s="19">
        <f>E124*50/C124</f>
        <v>1.5384615384615387E-2</v>
      </c>
      <c r="J124" s="87"/>
    </row>
    <row r="125" spans="1:16">
      <c r="A125" s="102"/>
      <c r="B125" s="81">
        <f>B124+7</f>
        <v>43625</v>
      </c>
      <c r="C125" s="20">
        <f>D124+G124-H124</f>
        <v>6935.8995581344243</v>
      </c>
      <c r="D125" s="17">
        <f>C125+(C125*0.03)</f>
        <v>7143.9765448784574</v>
      </c>
      <c r="E125" s="17">
        <f>C125/3250</f>
        <v>2.1341229409644384</v>
      </c>
      <c r="F125" s="28">
        <f>(D125-C125)/E125</f>
        <v>97.500000000000156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43632</v>
      </c>
      <c r="C126" s="20">
        <f>D125+G125-H125</f>
        <v>7143.9765448784574</v>
      </c>
      <c r="D126" s="17">
        <f>C126+(C126*0.03)</f>
        <v>7358.2958412248108</v>
      </c>
      <c r="E126" s="17">
        <f>C126/3250</f>
        <v>2.1981466291933716</v>
      </c>
      <c r="F126" s="28">
        <f>(D126-C126)/E126</f>
        <v>97.499999999999872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43639</v>
      </c>
      <c r="C127" s="20">
        <f>D126+G126-H126</f>
        <v>7358.2958412248108</v>
      </c>
      <c r="D127" s="17">
        <f>C127+(C127*0.03)</f>
        <v>7579.0447164615553</v>
      </c>
      <c r="E127" s="17">
        <f>C127/3250</f>
        <v>2.2640910280691724</v>
      </c>
      <c r="F127" s="28">
        <f>(D127-C127)/E127</f>
        <v>97.500000000000057</v>
      </c>
      <c r="G127" s="80"/>
      <c r="H127" s="80"/>
      <c r="I127" s="19">
        <f>E127*50/C127</f>
        <v>1.5384615384615384E-2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43646</v>
      </c>
      <c r="C129" s="20">
        <f>D127+G127-H127</f>
        <v>7579.0447164615553</v>
      </c>
      <c r="D129" s="17">
        <f>C129+(C129*0.03)</f>
        <v>7806.4160579554018</v>
      </c>
      <c r="E129" s="17">
        <f>C129/3250</f>
        <v>2.332013758911248</v>
      </c>
      <c r="F129" s="28">
        <f>(D129-C129)/E129</f>
        <v>97.499999999999943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43653</v>
      </c>
      <c r="C130" s="20">
        <f>D129+G129-H129</f>
        <v>7806.4160579554018</v>
      </c>
      <c r="D130" s="17">
        <f>C130+(C130*0.03)</f>
        <v>8040.6085396940634</v>
      </c>
      <c r="E130" s="17">
        <f>C130/3250</f>
        <v>2.4019741716785852</v>
      </c>
      <c r="F130" s="28">
        <f>(D130-C130)/E130</f>
        <v>97.499999999999815</v>
      </c>
      <c r="G130" s="18"/>
      <c r="H130" s="18"/>
      <c r="I130" s="19">
        <f>E130*50/C130</f>
        <v>1.5384615384615385E-2</v>
      </c>
      <c r="J130" s="87"/>
    </row>
    <row r="131" spans="1:16">
      <c r="A131" s="102"/>
      <c r="B131" s="81">
        <f>B130+7</f>
        <v>43660</v>
      </c>
      <c r="C131" s="20">
        <f>D130+G130-H130</f>
        <v>8040.6085396940634</v>
      </c>
      <c r="D131" s="17">
        <f>C131+(C131*0.03)</f>
        <v>8281.8267958848846</v>
      </c>
      <c r="E131" s="17">
        <f>C131/3250</f>
        <v>2.4740333968289425</v>
      </c>
      <c r="F131" s="28">
        <f>(D131-C131)/E131</f>
        <v>97.499999999999716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43667</v>
      </c>
      <c r="C132" s="20">
        <f>D131+G131-H131</f>
        <v>8281.8267958848846</v>
      </c>
      <c r="D132" s="17">
        <f>C132+(C132*0.03)</f>
        <v>8530.2815997614307</v>
      </c>
      <c r="E132" s="17">
        <f>C132/3250</f>
        <v>2.5482543987338109</v>
      </c>
      <c r="F132" s="28">
        <f>(D132-C132)/E132</f>
        <v>97.499999999999801</v>
      </c>
      <c r="G132" s="80"/>
      <c r="H132" s="80"/>
      <c r="I132" s="19">
        <f>E132*50/C132</f>
        <v>1.5384615384615387E-2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43674</v>
      </c>
      <c r="C134" s="20">
        <f>D132+G132-H132</f>
        <v>8530.2815997614307</v>
      </c>
      <c r="D134" s="17">
        <f>C134+(C134*0.03)</f>
        <v>8786.1900477542731</v>
      </c>
      <c r="E134" s="17">
        <f>C134/3250</f>
        <v>2.6247020306958246</v>
      </c>
      <c r="F134" s="28">
        <f>(D134-C134)/E134</f>
        <v>97.499999999999815</v>
      </c>
      <c r="G134" s="18"/>
      <c r="H134" s="18"/>
      <c r="I134" s="19">
        <f>E134*50/C134</f>
        <v>1.5384615384615384E-2</v>
      </c>
      <c r="J134" s="87"/>
    </row>
    <row r="135" spans="1:16">
      <c r="A135" s="102"/>
      <c r="B135" s="81">
        <f>B134+7</f>
        <v>43681</v>
      </c>
      <c r="C135" s="20">
        <f>D134+G134-H134</f>
        <v>8786.1900477542731</v>
      </c>
      <c r="D135" s="17">
        <f>C135+(C135*0.03)</f>
        <v>9049.7757491869015</v>
      </c>
      <c r="E135" s="17">
        <f>C135/3250</f>
        <v>2.7034430916166996</v>
      </c>
      <c r="F135" s="28">
        <f>(D135-C135)/E135</f>
        <v>97.500000000000071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43688</v>
      </c>
      <c r="C136" s="20">
        <f>D135+G135-H135</f>
        <v>9049.7757491869015</v>
      </c>
      <c r="D136" s="17">
        <f>C136+(C136*0.03)</f>
        <v>9321.2690216625087</v>
      </c>
      <c r="E136" s="17">
        <f>C136/3250</f>
        <v>2.7845463843652003</v>
      </c>
      <c r="F136" s="28">
        <f>(D136-C136)/E136</f>
        <v>97.500000000000071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43695</v>
      </c>
      <c r="C137" s="20">
        <f>D136+G136-H136</f>
        <v>9321.2690216625087</v>
      </c>
      <c r="D137" s="17">
        <f>C137+(C137*0.03)</f>
        <v>9600.9070923123836</v>
      </c>
      <c r="E137" s="17">
        <f>C137/3250</f>
        <v>2.8680827758961565</v>
      </c>
      <c r="F137" s="28">
        <f>(D137-C137)/E137</f>
        <v>97.499999999999858</v>
      </c>
      <c r="G137" s="80"/>
      <c r="H137" s="80">
        <f>(D137-C124)*0.35</f>
        <v>1003.4584091568598</v>
      </c>
      <c r="I137" s="19">
        <f>E137*50/C137</f>
        <v>1.5384615384615385E-2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43702</v>
      </c>
      <c r="C139" s="20">
        <f>D137+G137-H137</f>
        <v>8597.4486831555241</v>
      </c>
      <c r="D139" s="17">
        <f>C139+(C139*0.03)</f>
        <v>8855.3721436501892</v>
      </c>
      <c r="E139" s="17">
        <f>C139/3250</f>
        <v>2.6453688255863153</v>
      </c>
      <c r="F139" s="28">
        <f>(D139-C139)/E139</f>
        <v>97.499999999999744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43709</v>
      </c>
      <c r="C140" s="20">
        <f>D139+G139-H139</f>
        <v>8855.3721436501892</v>
      </c>
      <c r="D140" s="17">
        <f>C140+(C140*0.03)</f>
        <v>9121.0333079596949</v>
      </c>
      <c r="E140" s="17">
        <f>C140/3250</f>
        <v>2.7247298903539043</v>
      </c>
      <c r="F140" s="28">
        <f>(D140-C140)/E140</f>
        <v>97.500000000000014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43716</v>
      </c>
      <c r="C141" s="20">
        <f>D140+G140-H140</f>
        <v>9121.0333079596949</v>
      </c>
      <c r="D141" s="17">
        <f>C141+(C141*0.03)</f>
        <v>9394.6643071984854</v>
      </c>
      <c r="E141" s="17">
        <f>C141/3250</f>
        <v>2.8064717870645217</v>
      </c>
      <c r="F141" s="28">
        <f>(D141-C141)/E141</f>
        <v>97.499999999999886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43723</v>
      </c>
      <c r="C142" s="20">
        <f>D141+G141-H141</f>
        <v>9394.6643071984854</v>
      </c>
      <c r="D142" s="17">
        <f>C142+(C142*0.03)</f>
        <v>9676.5042364144392</v>
      </c>
      <c r="E142" s="17">
        <f>C142/3250</f>
        <v>2.890665940676457</v>
      </c>
      <c r="F142" s="28">
        <f>(D142-C142)/E142</f>
        <v>97.499999999999744</v>
      </c>
      <c r="G142" s="80"/>
      <c r="H142" s="80"/>
      <c r="I142" s="19">
        <f>E142*50/C142</f>
        <v>1.5384615384615385E-2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43730</v>
      </c>
      <c r="C144" s="20">
        <f>D142+G142-H142</f>
        <v>9676.5042364144392</v>
      </c>
      <c r="D144" s="17">
        <f>C144+(C144*0.03)</f>
        <v>9966.7993635068724</v>
      </c>
      <c r="E144" s="17">
        <f>C144/3250</f>
        <v>2.9773859188967506</v>
      </c>
      <c r="F144" s="28">
        <f>(D144-C144)/E144</f>
        <v>97.5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43737</v>
      </c>
      <c r="C145" s="20">
        <f>D144+G144-H144</f>
        <v>9966.7993635068724</v>
      </c>
      <c r="D145" s="17">
        <f>C145+(C145*0.03)</f>
        <v>10265.803344412079</v>
      </c>
      <c r="E145" s="17">
        <f>C145/3250</f>
        <v>3.0667074964636529</v>
      </c>
      <c r="F145" s="28">
        <f>(D145-C145)/E145</f>
        <v>97.500000000000227</v>
      </c>
      <c r="G145" s="18"/>
      <c r="H145" s="18"/>
      <c r="I145" s="19">
        <f>E145*50/C145</f>
        <v>1.5384615384615382E-2</v>
      </c>
      <c r="J145" s="87"/>
    </row>
    <row r="146" spans="1:16">
      <c r="A146" s="102"/>
      <c r="B146" s="81">
        <f>B145+7</f>
        <v>43744</v>
      </c>
      <c r="C146" s="20">
        <f>D145+G145-H145</f>
        <v>10265.803344412079</v>
      </c>
      <c r="D146" s="17">
        <f>C146+(C146*0.03)</f>
        <v>10573.777444744441</v>
      </c>
      <c r="E146" s="17">
        <f>C146/3250</f>
        <v>3.1587087213575629</v>
      </c>
      <c r="F146" s="28">
        <f>(D146-C146)/E146</f>
        <v>97.499999999999744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43751</v>
      </c>
      <c r="C147" s="20">
        <f>D146+G146-H146</f>
        <v>10573.777444744441</v>
      </c>
      <c r="D147" s="17">
        <f>C147+(C147*0.03)</f>
        <v>10890.990768086775</v>
      </c>
      <c r="E147" s="17">
        <f>C147/3250</f>
        <v>3.2534699829982894</v>
      </c>
      <c r="F147" s="28">
        <f>(D147-C147)/E147</f>
        <v>97.500000000000171</v>
      </c>
      <c r="G147" s="80"/>
      <c r="H147" s="80"/>
      <c r="I147" s="19">
        <f>E147*50/C147</f>
        <v>1.5384615384615385E-2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43758</v>
      </c>
      <c r="C149" s="20">
        <f>D147+G147-H147</f>
        <v>10890.990768086775</v>
      </c>
      <c r="D149" s="17">
        <f>C149+(C149*0.03)</f>
        <v>11217.720491129377</v>
      </c>
      <c r="E149" s="17">
        <f>C149/3250</f>
        <v>3.3510740824882381</v>
      </c>
      <c r="F149" s="28">
        <f>(D149-C149)/E149</f>
        <v>97.499999999999915</v>
      </c>
      <c r="G149" s="18"/>
      <c r="H149" s="18"/>
      <c r="I149" s="19">
        <f>E149*50/C149</f>
        <v>1.5384615384615382E-2</v>
      </c>
      <c r="J149" s="87"/>
    </row>
    <row r="150" spans="1:16">
      <c r="A150" s="102"/>
      <c r="B150" s="81">
        <f>B149+7</f>
        <v>43765</v>
      </c>
      <c r="C150" s="20">
        <f>D149+G149-H149</f>
        <v>11217.720491129377</v>
      </c>
      <c r="D150" s="17">
        <f>C150+(C150*0.03)</f>
        <v>11554.252105863259</v>
      </c>
      <c r="E150" s="17">
        <f>C150/3250</f>
        <v>3.4516063049628856</v>
      </c>
      <c r="F150" s="28">
        <f>(D150-C150)/E150</f>
        <v>97.500000000000114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43772</v>
      </c>
      <c r="C151" s="20">
        <f>D150+G150-H150</f>
        <v>11554.252105863259</v>
      </c>
      <c r="D151" s="17">
        <f>C151+(C151*0.03)</f>
        <v>11900.879669039157</v>
      </c>
      <c r="E151" s="17">
        <f>C151/3250</f>
        <v>3.5551544941117719</v>
      </c>
      <c r="F151" s="28">
        <f>(D151-C151)/E151</f>
        <v>97.500000000000099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43779</v>
      </c>
      <c r="C152" s="20">
        <f>D151+G151-H151</f>
        <v>11900.879669039157</v>
      </c>
      <c r="D152" s="17">
        <f>C152+(C152*0.03)</f>
        <v>12257.906059110332</v>
      </c>
      <c r="E152" s="17">
        <f>C152/3250</f>
        <v>3.6618091289351251</v>
      </c>
      <c r="F152" s="28">
        <f>(D152-C152)/E152</f>
        <v>97.499999999999901</v>
      </c>
      <c r="G152" s="80"/>
      <c r="H152" s="80">
        <f>(D152-C139)*0.35</f>
        <v>1281.1600815841825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43786</v>
      </c>
      <c r="C154" s="20">
        <f>D152+G152-H152</f>
        <v>10976.745977526149</v>
      </c>
      <c r="D154" s="17">
        <f>C154+(C154*0.03)</f>
        <v>11306.048356851934</v>
      </c>
      <c r="E154" s="17">
        <f>C154/3250</f>
        <v>3.3774603007772765</v>
      </c>
      <c r="F154" s="28">
        <f>(D154-C154)/E154</f>
        <v>97.500000000000242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43793</v>
      </c>
      <c r="C155" s="20">
        <f>D154+G154-H154</f>
        <v>11306.048356851934</v>
      </c>
      <c r="D155" s="17">
        <f>C155+(C155*0.03)</f>
        <v>11645.229807557493</v>
      </c>
      <c r="E155" s="17">
        <f>C155/3250</f>
        <v>3.4787841098005949</v>
      </c>
      <c r="F155" s="28">
        <f>(D155-C155)/E155</f>
        <v>97.500000000000213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43800</v>
      </c>
      <c r="C156" s="20">
        <f>D155+G155-H155</f>
        <v>11645.229807557493</v>
      </c>
      <c r="D156" s="17">
        <f>C156+(C156*0.03)</f>
        <v>11994.586701784217</v>
      </c>
      <c r="E156" s="17">
        <f>C156/3250</f>
        <v>3.583147633094613</v>
      </c>
      <c r="F156" s="28">
        <f>(D156-C156)/E156</f>
        <v>97.5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43807</v>
      </c>
      <c r="C157" s="20">
        <f>D156+G156-H156</f>
        <v>11994.586701784217</v>
      </c>
      <c r="D157" s="17">
        <f>C157+(C157*0.03)</f>
        <v>12354.424302837744</v>
      </c>
      <c r="E157" s="17">
        <f>C157/3250</f>
        <v>3.6906420620874516</v>
      </c>
      <c r="F157" s="28">
        <f>(D157-C157)/E157</f>
        <v>97.500000000000043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43814</v>
      </c>
      <c r="C159" s="20">
        <f>D157+G157-H157</f>
        <v>12354.424302837744</v>
      </c>
      <c r="D159" s="17">
        <f>C159+(C159*0.03)</f>
        <v>12725.057031922877</v>
      </c>
      <c r="E159" s="17">
        <f>C159/3250</f>
        <v>3.8013613239500752</v>
      </c>
      <c r="F159" s="28">
        <f>(D159-C159)/E159</f>
        <v>97.500000000000227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43821</v>
      </c>
      <c r="C160" s="20">
        <f>D159+G159-H159</f>
        <v>12725.057031922877</v>
      </c>
      <c r="D160" s="17">
        <f>C160+(C160*0.03)</f>
        <v>13106.808742880563</v>
      </c>
      <c r="E160" s="17">
        <f>C160/3250</f>
        <v>3.9154021636685776</v>
      </c>
      <c r="F160" s="28">
        <f>(D160-C160)/E160</f>
        <v>97.499999999999829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43828</v>
      </c>
      <c r="C161" s="20">
        <f>D160+G160-H160</f>
        <v>13106.808742880563</v>
      </c>
      <c r="D161" s="17">
        <f>C161+(C161*0.03)</f>
        <v>13500.01300516698</v>
      </c>
      <c r="E161" s="17">
        <f>C161/3250</f>
        <v>4.0328642285786351</v>
      </c>
      <c r="F161" s="28">
        <f>(D161-C161)/E161</f>
        <v>97.500000000000114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43835</v>
      </c>
      <c r="C162" s="20">
        <f>D161+G161-H161</f>
        <v>13500.01300516698</v>
      </c>
      <c r="D162" s="17">
        <f>C162+(C162*0.03)</f>
        <v>13905.01339532199</v>
      </c>
      <c r="E162" s="17">
        <f>C162/3250</f>
        <v>4.1538501554359941</v>
      </c>
      <c r="F162" s="28">
        <f>(D162-C162)/E162</f>
        <v>97.500000000000114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43842</v>
      </c>
      <c r="C164" s="20">
        <f>D162+G162-H162</f>
        <v>13905.01339532199</v>
      </c>
      <c r="D164" s="17">
        <f>C164+(C164*0.03)</f>
        <v>14322.163797181649</v>
      </c>
      <c r="E164" s="17">
        <f>C164/3250</f>
        <v>4.2784656600990738</v>
      </c>
      <c r="F164" s="28">
        <f>(D164-C164)/E164</f>
        <v>97.499999999999787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43849</v>
      </c>
      <c r="C165" s="20">
        <f>D164+G164-H164</f>
        <v>14322.163797181649</v>
      </c>
      <c r="D165" s="17">
        <f>C165+(C165*0.03)</f>
        <v>14751.828711097098</v>
      </c>
      <c r="E165" s="17">
        <f>C165/3250</f>
        <v>4.4068196299020457</v>
      </c>
      <c r="F165" s="28">
        <f>(D165-C165)/E165</f>
        <v>97.499999999999844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43856</v>
      </c>
      <c r="C166" s="20">
        <f>D165+G165-H165</f>
        <v>14751.828711097098</v>
      </c>
      <c r="D166" s="17">
        <f>C166+(C166*0.03)</f>
        <v>15194.383572430012</v>
      </c>
      <c r="E166" s="17">
        <f>C166/3250</f>
        <v>4.5390242187991072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43863</v>
      </c>
      <c r="C167" s="20">
        <f>D166+G166-H166</f>
        <v>15194.383572430012</v>
      </c>
      <c r="D167" s="17">
        <f>C167+(C167*0.03)</f>
        <v>15650.215079602913</v>
      </c>
      <c r="E167" s="17">
        <f>C167/3250</f>
        <v>4.6751949453630806</v>
      </c>
      <c r="F167" s="28">
        <f>(D167-C167)/E167</f>
        <v>97.500000000000171</v>
      </c>
      <c r="G167" s="80"/>
      <c r="H167" s="80">
        <f>(D167-C154)*0.35</f>
        <v>1635.7141857268673</v>
      </c>
      <c r="I167" s="19">
        <f>E167*50/C167</f>
        <v>1.5384615384615385E-2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43870</v>
      </c>
      <c r="C169" s="20">
        <f>D167+G167-H167</f>
        <v>14014.500893876046</v>
      </c>
      <c r="D169" s="17">
        <f>C169+(C169*0.03)</f>
        <v>14434.935920692327</v>
      </c>
      <c r="E169" s="17">
        <f>C169/3250</f>
        <v>4.3121541211926298</v>
      </c>
      <c r="F169" s="28">
        <f>(D169-C169)/E169</f>
        <v>97.500000000000043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43877</v>
      </c>
      <c r="C170" s="20">
        <f>D169+G169-H169</f>
        <v>14434.935920692327</v>
      </c>
      <c r="D170" s="17">
        <f>C170+(C170*0.03)</f>
        <v>14867.983998313097</v>
      </c>
      <c r="E170" s="17">
        <f>C170/3250</f>
        <v>4.4415187448284081</v>
      </c>
      <c r="F170" s="28">
        <f>(D170-C170)/E170</f>
        <v>97.499999999999957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43884</v>
      </c>
      <c r="C171" s="20">
        <f>D170+G170-H170</f>
        <v>14867.983998313097</v>
      </c>
      <c r="D171" s="17">
        <f>C171+(C171*0.03)</f>
        <v>15314.023518262489</v>
      </c>
      <c r="E171" s="17">
        <f>C171/3250</f>
        <v>4.5747643071732602</v>
      </c>
      <c r="F171" s="28">
        <f>(D171-C171)/E171</f>
        <v>97.499999999999886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43891</v>
      </c>
      <c r="C172" s="20">
        <f>D171+G171-H171</f>
        <v>15314.023518262489</v>
      </c>
      <c r="D172" s="17">
        <f>C172+(C172*0.03)</f>
        <v>15773.444223810364</v>
      </c>
      <c r="E172" s="17">
        <f>C172/3250</f>
        <v>4.712007236388458</v>
      </c>
      <c r="F172" s="28">
        <f>(D172-C172)/E172</f>
        <v>97.499999999999986</v>
      </c>
      <c r="G172" s="80"/>
      <c r="H172" s="80"/>
      <c r="I172" s="19">
        <f>E172*50/C172</f>
        <v>1.5384615384615384E-2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43898</v>
      </c>
      <c r="C174" s="20">
        <f>D172+G172-H172</f>
        <v>15773.444223810364</v>
      </c>
      <c r="D174" s="17">
        <f>C174+(C174*0.03)</f>
        <v>16246.647550524674</v>
      </c>
      <c r="E174" s="17">
        <f>C174/3250</f>
        <v>4.8533674534801117</v>
      </c>
      <c r="F174" s="28">
        <f>(D174-C174)/E174</f>
        <v>97.499999999999943</v>
      </c>
      <c r="G174" s="18"/>
      <c r="H174" s="18"/>
      <c r="I174" s="19">
        <f>E174*50/C174</f>
        <v>1.5384615384615384E-2</v>
      </c>
      <c r="J174" s="87"/>
    </row>
    <row r="175" spans="1:16">
      <c r="A175" s="102"/>
      <c r="B175" s="81">
        <f>B174+7</f>
        <v>43905</v>
      </c>
      <c r="C175" s="20">
        <f>D174+G174-H174</f>
        <v>16246.647550524674</v>
      </c>
      <c r="D175" s="17">
        <f>C175+(C175*0.03)</f>
        <v>16734.046977040416</v>
      </c>
      <c r="E175" s="17">
        <f>C175/3250</f>
        <v>4.9989684770845155</v>
      </c>
      <c r="F175" s="28">
        <f>(D175-C175)/E175</f>
        <v>97.500000000000284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43912</v>
      </c>
      <c r="C176" s="20">
        <f>D175+G175-H175</f>
        <v>16734.046977040416</v>
      </c>
      <c r="D176" s="17">
        <f>C176+(C176*0.03)</f>
        <v>17236.068386351628</v>
      </c>
      <c r="E176" s="17">
        <f>C176/3250</f>
        <v>5.1489375313970509</v>
      </c>
      <c r="F176" s="28">
        <f>(D176-C176)/E176</f>
        <v>97.499999999999858</v>
      </c>
      <c r="G176" s="18"/>
      <c r="H176" s="18"/>
      <c r="I176" s="19">
        <f>E176*50/C176</f>
        <v>1.5384615384615382E-2</v>
      </c>
      <c r="J176" s="87"/>
    </row>
    <row r="177" spans="1:16" ht="13.5" thickBot="1">
      <c r="A177" s="103"/>
      <c r="B177" s="81">
        <f>B176+7</f>
        <v>43919</v>
      </c>
      <c r="C177" s="20">
        <f>D176+G176-H176</f>
        <v>17236.068386351628</v>
      </c>
      <c r="D177" s="17">
        <f>C177+(C177*0.03)</f>
        <v>17753.150437942175</v>
      </c>
      <c r="E177" s="17">
        <f>C177/3250</f>
        <v>5.3034056573389625</v>
      </c>
      <c r="F177" s="28">
        <f>(D177-C177)/E177</f>
        <v>97.499999999999659</v>
      </c>
      <c r="G177" s="80"/>
      <c r="H177" s="80">
        <f>(D177-C169)*0.35</f>
        <v>1308.5273404231452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C35" sqref="C3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102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102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103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102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102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103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102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102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103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102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102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103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102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102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103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9">
        <f>(D29-$C4)/$C4</f>
        <v>4.8997010827188346E-2</v>
      </c>
    </row>
    <row r="30" spans="1:16">
      <c r="A30" s="102"/>
      <c r="B30" s="81">
        <f>B29+7</f>
        <v>43051</v>
      </c>
      <c r="C30" s="20">
        <f>D29+G29-H29</f>
        <v>209.79940216543767</v>
      </c>
      <c r="D30" s="17">
        <f>C30+(C30*-0.1562)</f>
        <v>177.02873554719631</v>
      </c>
      <c r="E30" s="17">
        <f>C30/3000</f>
        <v>6.9933134055145896E-2</v>
      </c>
      <c r="F30" s="98">
        <f>(D30-C30)/E30</f>
        <v>-468.59999999999997</v>
      </c>
      <c r="G30" s="18"/>
      <c r="H30" s="18"/>
      <c r="I30" s="19">
        <f>E30*50/C30</f>
        <v>1.6666666666666666E-2</v>
      </c>
      <c r="J30" s="92">
        <f>(D30-$C4)/$C4</f>
        <v>-0.11485632226401847</v>
      </c>
    </row>
    <row r="31" spans="1:16">
      <c r="A31" s="102"/>
      <c r="B31" s="81">
        <f>B30+7</f>
        <v>43058</v>
      </c>
      <c r="C31" s="20">
        <f>D30+G30-H30</f>
        <v>177.02873554719631</v>
      </c>
      <c r="D31" s="17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2">
        <f>(D31-$C4)/$C4</f>
        <v>-4.315968436740391E-2</v>
      </c>
    </row>
    <row r="32" spans="1:16" ht="13.5" thickBot="1">
      <c r="A32" s="103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92">
        <f>(C34-$C4)/$C4</f>
        <v>-6.6635208469948998E-2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43072</v>
      </c>
      <c r="C34" s="20">
        <f>D32+G32-H32</f>
        <v>186.6729583060102</v>
      </c>
      <c r="D34" s="17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100">
        <f>(D34-$C4)/$C4</f>
        <v>2.6869276345531573E-2</v>
      </c>
    </row>
    <row r="35" spans="1:16" ht="14.5">
      <c r="A35" s="102"/>
      <c r="B35" s="81">
        <f>B34+7</f>
        <v>43079</v>
      </c>
      <c r="C35" s="32">
        <f>D34+G34-H34</f>
        <v>205.37385526910631</v>
      </c>
      <c r="D35" s="17">
        <f>C35+(C35*0.03)</f>
        <v>211.5350709271795</v>
      </c>
      <c r="E35" s="17">
        <f>C35/3250</f>
        <v>6.3191955467417321E-2</v>
      </c>
      <c r="F35" s="28">
        <f>(D35-C35)/E35</f>
        <v>97.5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43086</v>
      </c>
      <c r="C36" s="20">
        <f>D35+G35-H35</f>
        <v>211.5350709271795</v>
      </c>
      <c r="D36" s="17">
        <f>C36+(C36*0.03)</f>
        <v>217.8811230549949</v>
      </c>
      <c r="E36" s="17">
        <f>C36/3250</f>
        <v>6.508771413143985E-2</v>
      </c>
      <c r="F36" s="28">
        <f>(D36-C36)/E36</f>
        <v>97.500000000000185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43093</v>
      </c>
      <c r="C37" s="20">
        <f>D36+G36-H36</f>
        <v>217.8811230549949</v>
      </c>
      <c r="D37" s="17">
        <f>C37+(C37*0.03)</f>
        <v>224.41755674664475</v>
      </c>
      <c r="E37" s="17">
        <f>C37/3250</f>
        <v>6.7040345555383046E-2</v>
      </c>
      <c r="F37" s="28">
        <f>(D37-C37)/E37</f>
        <v>97.5</v>
      </c>
      <c r="G37" s="80"/>
      <c r="H37" s="80"/>
      <c r="I37" s="19">
        <f>E37*50/C37</f>
        <v>1.5384615384615384E-2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43100</v>
      </c>
      <c r="C39" s="20">
        <f>D37+G37-H37</f>
        <v>224.41755674664475</v>
      </c>
      <c r="D39" s="17">
        <f>C39+(C39*0.03)</f>
        <v>231.1500834490441</v>
      </c>
      <c r="E39" s="17">
        <f>C39/3250</f>
        <v>6.9051555922044539E-2</v>
      </c>
      <c r="F39" s="28">
        <f>(D39-C39)/E39</f>
        <v>97.500000000000171</v>
      </c>
      <c r="G39" s="18"/>
      <c r="H39" s="18"/>
      <c r="I39" s="19">
        <f>E39*50/C39</f>
        <v>1.5384615384615385E-2</v>
      </c>
      <c r="J39" s="87"/>
    </row>
    <row r="40" spans="1:16">
      <c r="A40" s="102"/>
      <c r="B40" s="81">
        <f>B39+7</f>
        <v>43107</v>
      </c>
      <c r="C40" s="20">
        <f>D39+G39-H39</f>
        <v>231.1500834490441</v>
      </c>
      <c r="D40" s="17">
        <f>C40+(C40*0.03)</f>
        <v>238.08458595251543</v>
      </c>
      <c r="E40" s="17">
        <f>C40/3250</f>
        <v>7.1123102599705876E-2</v>
      </c>
      <c r="F40" s="28">
        <f>(D40-C40)/E40</f>
        <v>97.499999999999986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43114</v>
      </c>
      <c r="C41" s="20">
        <f>D40+G40-H40</f>
        <v>238.08458595251543</v>
      </c>
      <c r="D41" s="17">
        <f>C41+(C41*0.03)</f>
        <v>245.22712353109088</v>
      </c>
      <c r="E41" s="17">
        <f>C41/3250</f>
        <v>7.3256795677697051E-2</v>
      </c>
      <c r="F41" s="28">
        <f>(D41-C41)/E41</f>
        <v>97.499999999999929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43121</v>
      </c>
      <c r="C42" s="20">
        <f>D41+G41-H41</f>
        <v>245.22712353109088</v>
      </c>
      <c r="D42" s="17">
        <f>C42+(C42*0.03)</f>
        <v>252.5839372370236</v>
      </c>
      <c r="E42" s="17">
        <f>C42/3250</f>
        <v>7.5454499548027965E-2</v>
      </c>
      <c r="F42" s="28">
        <f>(D42-C42)/E42</f>
        <v>97.499999999999943</v>
      </c>
      <c r="G42" s="80"/>
      <c r="H42" s="80"/>
      <c r="I42" s="19">
        <f>E42*50/C42</f>
        <v>1.5384615384615385E-2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43128</v>
      </c>
      <c r="C44" s="20">
        <f>D42+G42-H42</f>
        <v>252.5839372370236</v>
      </c>
      <c r="D44" s="17">
        <f>C44+(C44*0.03)</f>
        <v>260.16145535413432</v>
      </c>
      <c r="E44" s="17">
        <f>C44/3250</f>
        <v>7.7718134534468797E-2</v>
      </c>
      <c r="F44" s="28">
        <f>(D44-C44)/E44</f>
        <v>97.500000000000071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43135</v>
      </c>
      <c r="C45" s="20">
        <f>D44+G44-H44</f>
        <v>260.16145535413432</v>
      </c>
      <c r="D45" s="17">
        <f>C45+(C45*0.03)</f>
        <v>267.96629901475836</v>
      </c>
      <c r="E45" s="17">
        <f>C45/3250</f>
        <v>8.0049678570502866E-2</v>
      </c>
      <c r="F45" s="28">
        <f>(D45-C45)/E45</f>
        <v>97.500000000000185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43142</v>
      </c>
      <c r="C46" s="20">
        <f>D45+G45-H45</f>
        <v>267.96629901475836</v>
      </c>
      <c r="D46" s="17">
        <f>C46+(C46*0.03)</f>
        <v>276.00528798520111</v>
      </c>
      <c r="E46" s="17">
        <f>C46/3250</f>
        <v>8.245116892761796E-2</v>
      </c>
      <c r="F46" s="28">
        <f>(D46-C46)/E46</f>
        <v>97.499999999999915</v>
      </c>
      <c r="G46" s="18"/>
      <c r="H46" s="18"/>
      <c r="I46" s="19">
        <f>E46*50/C46</f>
        <v>1.5384615384615385E-2</v>
      </c>
      <c r="J46" s="87"/>
    </row>
    <row r="47" spans="1:16" ht="13.5" thickBot="1">
      <c r="A47" s="103"/>
      <c r="B47" s="81">
        <f>B46+7</f>
        <v>43149</v>
      </c>
      <c r="C47" s="20">
        <f>D46+G46-H46</f>
        <v>276.00528798520111</v>
      </c>
      <c r="D47" s="17">
        <f>C47+(C47*0.03)</f>
        <v>284.28544662475713</v>
      </c>
      <c r="E47" s="17">
        <f>C47/3250</f>
        <v>8.4924703995446493E-2</v>
      </c>
      <c r="F47" s="28">
        <f>(D47-C47)/E47</f>
        <v>97.499999999999858</v>
      </c>
      <c r="G47" s="80"/>
      <c r="H47" s="80">
        <f>(D47-C34)*0.35</f>
        <v>34.16437091156142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43156</v>
      </c>
      <c r="C49" s="20">
        <f>D47+G47-H47</f>
        <v>250.12107571319569</v>
      </c>
      <c r="D49" s="17">
        <f>C49+(C49*0.03)</f>
        <v>257.62470798459157</v>
      </c>
      <c r="E49" s="17">
        <f>C49/3250</f>
        <v>7.6960330988675593E-2</v>
      </c>
      <c r="F49" s="28">
        <f>(D49-C49)/E49</f>
        <v>97.500000000000028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43163</v>
      </c>
      <c r="C50" s="20">
        <f>D49+G49-H49</f>
        <v>257.62470798459157</v>
      </c>
      <c r="D50" s="17">
        <f>C50+(C50*0.03)</f>
        <v>265.35344922412929</v>
      </c>
      <c r="E50" s="17">
        <f>C50/3250</f>
        <v>7.9269140918335868E-2</v>
      </c>
      <c r="F50" s="28">
        <f>(D50-C50)/E50</f>
        <v>97.49999999999973</v>
      </c>
      <c r="G50" s="18"/>
      <c r="H50" s="18"/>
      <c r="I50" s="19">
        <f>E50*50/C50</f>
        <v>1.5384615384615385E-2</v>
      </c>
      <c r="J50" s="87"/>
    </row>
    <row r="51" spans="1:16">
      <c r="A51" s="102"/>
      <c r="B51" s="81">
        <f>B50+7</f>
        <v>43170</v>
      </c>
      <c r="C51" s="20">
        <f>D50+G50-H50</f>
        <v>265.35344922412929</v>
      </c>
      <c r="D51" s="17">
        <f>C51+(C51*0.03)</f>
        <v>273.31405270085315</v>
      </c>
      <c r="E51" s="17">
        <f>C51/3250</f>
        <v>8.1647215145885937E-2</v>
      </c>
      <c r="F51" s="28">
        <f>(D51-C51)/E51</f>
        <v>97.499999999999787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43177</v>
      </c>
      <c r="C52" s="20">
        <f>D51+G51-H51</f>
        <v>273.31405270085315</v>
      </c>
      <c r="D52" s="17">
        <f>C52+(C52*0.03)</f>
        <v>281.51347428187876</v>
      </c>
      <c r="E52" s="17">
        <f>C52/3250</f>
        <v>8.4096631600262511E-2</v>
      </c>
      <c r="F52" s="28">
        <f>(D52-C52)/E52</f>
        <v>97.500000000000099</v>
      </c>
      <c r="G52" s="80"/>
      <c r="H52" s="80"/>
      <c r="I52" s="19">
        <f>E52*50/C52</f>
        <v>1.5384615384615387E-2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43184</v>
      </c>
      <c r="C54" s="20">
        <f>D52+G52-H52</f>
        <v>281.51347428187876</v>
      </c>
      <c r="D54" s="17">
        <f>C54+(C54*0.03)</f>
        <v>289.95887851033513</v>
      </c>
      <c r="E54" s="17">
        <f>C54/3250</f>
        <v>8.6619530548270388E-2</v>
      </c>
      <c r="F54" s="28">
        <f>(D54-C54)/E54</f>
        <v>97.500000000000071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43191</v>
      </c>
      <c r="C55" s="20">
        <f>D54+G54-H54</f>
        <v>289.95887851033513</v>
      </c>
      <c r="D55" s="17">
        <f>C55+(C55*0.03)</f>
        <v>298.65764486564518</v>
      </c>
      <c r="E55" s="17">
        <f>C55/3250</f>
        <v>8.92181164647185E-2</v>
      </c>
      <c r="F55" s="28">
        <f>(D55-C55)/E55</f>
        <v>97.500000000000028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43198</v>
      </c>
      <c r="C56" s="20">
        <f>D55+G55-H55</f>
        <v>298.65764486564518</v>
      </c>
      <c r="D56" s="17">
        <f>C56+(C56*0.03)</f>
        <v>307.61737421161456</v>
      </c>
      <c r="E56" s="17">
        <f>C56/3250</f>
        <v>9.1894659958660058E-2</v>
      </c>
      <c r="F56" s="28">
        <f>(D56-C56)/E56</f>
        <v>97.500000000000256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43205</v>
      </c>
      <c r="C57" s="20">
        <f>D56+G56-H56</f>
        <v>307.61737421161456</v>
      </c>
      <c r="D57" s="17">
        <f>C57+(C57*0.03)</f>
        <v>316.84589543796301</v>
      </c>
      <c r="E57" s="17">
        <f>C57/3250</f>
        <v>9.4651499757419863E-2</v>
      </c>
      <c r="F57" s="28">
        <f>(D57-C57)/E57</f>
        <v>97.500000000000128</v>
      </c>
      <c r="G57" s="80"/>
      <c r="H57" s="80"/>
      <c r="I57" s="19">
        <f>E57*50/C57</f>
        <v>1.5384615384615385E-2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43212</v>
      </c>
      <c r="C59" s="20">
        <f>D57+G57-H57</f>
        <v>316.84589543796301</v>
      </c>
      <c r="D59" s="17">
        <f>C59+(C59*0.03)</f>
        <v>326.35127230110191</v>
      </c>
      <c r="E59" s="17">
        <f>C59/3250</f>
        <v>9.7491044750142461E-2</v>
      </c>
      <c r="F59" s="28">
        <f>(D59-C59)/E59</f>
        <v>97.500000000000171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43219</v>
      </c>
      <c r="C60" s="20">
        <f>D59+G59-H59</f>
        <v>326.35127230110191</v>
      </c>
      <c r="D60" s="17">
        <f>C60+(C60*0.03)</f>
        <v>336.141810470135</v>
      </c>
      <c r="E60" s="17">
        <f>C60/3250</f>
        <v>0.10041577609264675</v>
      </c>
      <c r="F60" s="28">
        <f>(D60-C60)/E60</f>
        <v>97.500000000000256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43226</v>
      </c>
      <c r="C61" s="20">
        <f>D60+G60-H60</f>
        <v>336.141810470135</v>
      </c>
      <c r="D61" s="17">
        <f>C61+(C61*0.03)</f>
        <v>346.22606478423904</v>
      </c>
      <c r="E61" s="17">
        <f>C61/3250</f>
        <v>0.10342824937542615</v>
      </c>
      <c r="F61" s="28">
        <f>(D61-C61)/E61</f>
        <v>97.499999999999943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43233</v>
      </c>
      <c r="C62" s="20">
        <f>D61+G61-H61</f>
        <v>346.22606478423904</v>
      </c>
      <c r="D62" s="17">
        <f>C62+(C62*0.03)</f>
        <v>356.61284672776623</v>
      </c>
      <c r="E62" s="17">
        <f>C62/3250</f>
        <v>0.10653109685668893</v>
      </c>
      <c r="F62" s="28">
        <f>(D62-C62)/E62</f>
        <v>97.500000000000114</v>
      </c>
      <c r="G62" s="80"/>
      <c r="H62" s="80">
        <f>(D62-C49)*0.35</f>
        <v>37.272119855099682</v>
      </c>
      <c r="I62" s="19">
        <f>E62*50/C62</f>
        <v>1.5384615384615384E-2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43240</v>
      </c>
      <c r="C64" s="20">
        <f>D62+G62-H62</f>
        <v>319.34072687266655</v>
      </c>
      <c r="D64" s="17">
        <f>C64+(C64*0.03)</f>
        <v>328.92094867884657</v>
      </c>
      <c r="E64" s="17">
        <f>C64/3250</f>
        <v>9.8258685191589715E-2</v>
      </c>
      <c r="F64" s="28">
        <f>(D64-C64)/E64</f>
        <v>97.500000000000242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43247</v>
      </c>
      <c r="C65" s="20">
        <f>D64+G64-H64</f>
        <v>328.92094867884657</v>
      </c>
      <c r="D65" s="17">
        <f>C65+(C65*0.03)</f>
        <v>338.78857713921195</v>
      </c>
      <c r="E65" s="17">
        <f>C65/3250</f>
        <v>0.10120644574733741</v>
      </c>
      <c r="F65" s="28">
        <f>(D65-C65)/E65</f>
        <v>97.499999999999844</v>
      </c>
      <c r="G65" s="17"/>
      <c r="H65" s="79"/>
      <c r="I65" s="19">
        <f>E65*50/C65</f>
        <v>1.5384615384615384E-2</v>
      </c>
      <c r="J65" s="87"/>
    </row>
    <row r="66" spans="1:16">
      <c r="A66" s="102"/>
      <c r="B66" s="81">
        <f>B65+7</f>
        <v>43254</v>
      </c>
      <c r="C66" s="20">
        <f>D65+G65-H65</f>
        <v>338.78857713921195</v>
      </c>
      <c r="D66" s="17">
        <f>C66+(C66*0.03)</f>
        <v>348.95223445338831</v>
      </c>
      <c r="E66" s="17">
        <f>C66/3250</f>
        <v>0.10424263911975752</v>
      </c>
      <c r="F66" s="28">
        <f>(D66-C66)/E66</f>
        <v>97.500000000000028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43261</v>
      </c>
      <c r="C67" s="20">
        <f>D66+G66-H66</f>
        <v>348.95223445338831</v>
      </c>
      <c r="D67" s="17">
        <f>C67+(C67*0.03)</f>
        <v>359.42080148698994</v>
      </c>
      <c r="E67" s="17">
        <f>C67/3250</f>
        <v>0.10736991829335026</v>
      </c>
      <c r="F67" s="28">
        <f>(D67-C67)/E67</f>
        <v>97.499999999999815</v>
      </c>
      <c r="G67" s="80"/>
      <c r="H67" s="80"/>
      <c r="I67" s="19">
        <f>E67*50/C67</f>
        <v>1.5384615384615385E-2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43268</v>
      </c>
      <c r="C69" s="20">
        <f>D67+G67-H67</f>
        <v>359.42080148698994</v>
      </c>
      <c r="D69" s="17">
        <f>C69+(C69*0.03)</f>
        <v>370.20342553159963</v>
      </c>
      <c r="E69" s="17">
        <f>C69/3250</f>
        <v>0.11059101584215075</v>
      </c>
      <c r="F69" s="28">
        <f>(D69-C69)/E69</f>
        <v>97.499999999999929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43275</v>
      </c>
      <c r="C70" s="20">
        <f>D69+G69-H69</f>
        <v>370.20342553159963</v>
      </c>
      <c r="D70" s="17">
        <f>C70+(C70*0.03)</f>
        <v>381.30952829754762</v>
      </c>
      <c r="E70" s="17">
        <f>C70/3250</f>
        <v>0.11390874631741527</v>
      </c>
      <c r="F70" s="28">
        <f>(D70-C70)/E70</f>
        <v>97.499999999999929</v>
      </c>
      <c r="G70" s="18"/>
      <c r="H70" s="18"/>
      <c r="I70" s="19">
        <f>E70*50/C70</f>
        <v>1.5384615384615384E-2</v>
      </c>
      <c r="J70" s="87"/>
    </row>
    <row r="71" spans="1:16">
      <c r="A71" s="102"/>
      <c r="B71" s="81">
        <f>B70+7</f>
        <v>43282</v>
      </c>
      <c r="C71" s="20">
        <f>D70+G70-H70</f>
        <v>381.30952829754762</v>
      </c>
      <c r="D71" s="17">
        <f>C71+(C71*0.03)</f>
        <v>392.74881414647405</v>
      </c>
      <c r="E71" s="17">
        <f>C71/3250</f>
        <v>0.11732600870693773</v>
      </c>
      <c r="F71" s="28">
        <f>(D71-C71)/E71</f>
        <v>97.500000000000028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43289</v>
      </c>
      <c r="C72" s="20">
        <f>D71+G71-H71</f>
        <v>392.74881414647405</v>
      </c>
      <c r="D72" s="17">
        <f>C72+(C72*0.03)</f>
        <v>404.53127857086827</v>
      </c>
      <c r="E72" s="17">
        <f>C72/3250</f>
        <v>0.12084578896814586</v>
      </c>
      <c r="F72" s="28">
        <f>(D72-C72)/E72</f>
        <v>97.499999999999986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43296</v>
      </c>
      <c r="C74" s="20">
        <f>D72+G72-H72</f>
        <v>404.53127857086827</v>
      </c>
      <c r="D74" s="17">
        <f>C74+(C74*0.03)</f>
        <v>416.66721692799433</v>
      </c>
      <c r="E74" s="17">
        <f>C74/3250</f>
        <v>0.12447116263719024</v>
      </c>
      <c r="F74" s="28">
        <f>(D74-C74)/E74</f>
        <v>97.500000000000128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43303</v>
      </c>
      <c r="C75" s="20">
        <f>D74+G74-H74</f>
        <v>416.66721692799433</v>
      </c>
      <c r="D75" s="17">
        <f>C75+(C75*0.03)</f>
        <v>429.16723343583413</v>
      </c>
      <c r="E75" s="17">
        <f>C75/3250</f>
        <v>0.12820529751630594</v>
      </c>
      <c r="F75" s="28">
        <f>(D75-C75)/E75</f>
        <v>97.499999999999801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43310</v>
      </c>
      <c r="C76" s="20">
        <f>D75+G75-H75</f>
        <v>429.16723343583413</v>
      </c>
      <c r="D76" s="17">
        <f>C76+(C76*0.03)</f>
        <v>442.04225043890915</v>
      </c>
      <c r="E76" s="17">
        <f>C76/3250</f>
        <v>0.13205145644179511</v>
      </c>
      <c r="F76" s="28">
        <f>(D76-C76)/E76</f>
        <v>97.499999999999943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43317</v>
      </c>
      <c r="C77" s="20">
        <f>D76+G76-H76</f>
        <v>442.04225043890915</v>
      </c>
      <c r="D77" s="17">
        <f>C77+(C77*0.03)</f>
        <v>455.30351795207645</v>
      </c>
      <c r="E77" s="17">
        <f>C77/3250</f>
        <v>0.13601300013504897</v>
      </c>
      <c r="F77" s="28">
        <f>(D77-C77)/E77</f>
        <v>97.500000000000171</v>
      </c>
      <c r="G77" s="80"/>
      <c r="H77" s="80">
        <f>(D77-C64)*0.35</f>
        <v>47.586976877793461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43324</v>
      </c>
      <c r="C79" s="20">
        <f>D77+G77-H77</f>
        <v>407.71654107428299</v>
      </c>
      <c r="D79" s="17">
        <f>C79+(C79*0.03)</f>
        <v>419.94803730651148</v>
      </c>
      <c r="E79" s="17">
        <f>C79/3250</f>
        <v>0.12545124340747169</v>
      </c>
      <c r="F79" s="28">
        <f>(D79-C79)/E79</f>
        <v>97.500000000000043</v>
      </c>
      <c r="G79" s="18"/>
      <c r="H79" s="18"/>
      <c r="I79" s="19">
        <f>E79*50/C79</f>
        <v>1.5384615384615384E-2</v>
      </c>
      <c r="J79" s="87"/>
    </row>
    <row r="80" spans="1:16">
      <c r="A80" s="102"/>
      <c r="B80" s="81">
        <f>B79+7</f>
        <v>43331</v>
      </c>
      <c r="C80" s="20">
        <f>D79+G79-H79</f>
        <v>419.94803730651148</v>
      </c>
      <c r="D80" s="17">
        <f>C80+(C80*0.03)</f>
        <v>432.54647842570682</v>
      </c>
      <c r="E80" s="17">
        <f>C80/3250</f>
        <v>0.12921478070969583</v>
      </c>
      <c r="F80" s="28">
        <f>(D80-C80)/E80</f>
        <v>97.5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43338</v>
      </c>
      <c r="C81" s="20">
        <f>D80+G80-H80</f>
        <v>432.54647842570682</v>
      </c>
      <c r="D81" s="17">
        <f>C81+(C81*0.03)</f>
        <v>445.52287277847802</v>
      </c>
      <c r="E81" s="17">
        <f>C81/3250</f>
        <v>0.1330912241309867</v>
      </c>
      <c r="F81" s="28">
        <f>(D81-C81)/E81</f>
        <v>97.499999999999929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43345</v>
      </c>
      <c r="C82" s="20">
        <f>D81+G81-H81</f>
        <v>445.52287277847802</v>
      </c>
      <c r="D82" s="17">
        <f>C82+(C82*0.03)</f>
        <v>458.88855896183236</v>
      </c>
      <c r="E82" s="17">
        <f>C82/3250</f>
        <v>0.13708396085491631</v>
      </c>
      <c r="F82" s="28">
        <f>(D82-C82)/E82</f>
        <v>97.500000000000014</v>
      </c>
      <c r="G82" s="80"/>
      <c r="H82" s="80"/>
      <c r="I82" s="19">
        <f>E82*50/C82</f>
        <v>1.5384615384615384E-2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43352</v>
      </c>
      <c r="C84" s="20">
        <f>D82+G82-H82</f>
        <v>458.88855896183236</v>
      </c>
      <c r="D84" s="17">
        <f>C84+(C84*0.03)</f>
        <v>472.6552157306873</v>
      </c>
      <c r="E84" s="17">
        <f>C84/3250</f>
        <v>0.14119647968056381</v>
      </c>
      <c r="F84" s="28">
        <f>(D84-C84)/E84</f>
        <v>97.499999999999801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43359</v>
      </c>
      <c r="C85" s="20">
        <f>D84+G84-H84</f>
        <v>472.6552157306873</v>
      </c>
      <c r="D85" s="17">
        <f>C85+(C85*0.03)</f>
        <v>486.83487220260793</v>
      </c>
      <c r="E85" s="17">
        <f>C85/3250</f>
        <v>0.1454323740709807</v>
      </c>
      <c r="F85" s="28">
        <f>(D85-C85)/E85</f>
        <v>97.500000000000028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43366</v>
      </c>
      <c r="C86" s="20">
        <f>D85+G85-H85</f>
        <v>486.83487220260793</v>
      </c>
      <c r="D86" s="17">
        <f>C86+(C86*0.03)</f>
        <v>501.43991836868616</v>
      </c>
      <c r="E86" s="17">
        <f>C86/3250</f>
        <v>0.14979534529311014</v>
      </c>
      <c r="F86" s="28">
        <f>(D86-C86)/E86</f>
        <v>97.5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43373</v>
      </c>
      <c r="C87" s="20">
        <f>D86+G86-H86</f>
        <v>501.43991836868616</v>
      </c>
      <c r="D87" s="17">
        <f>C87+(C87*0.03)</f>
        <v>516.48311591974675</v>
      </c>
      <c r="E87" s="17">
        <f>C87/3250</f>
        <v>0.15428920565190343</v>
      </c>
      <c r="F87" s="28">
        <f>(D87-C87)/E87</f>
        <v>97.500000000000014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43380</v>
      </c>
      <c r="C89" s="20">
        <f>D87+G87-H87</f>
        <v>516.48311591974675</v>
      </c>
      <c r="D89" s="17">
        <f>C89+(C89*0.03)</f>
        <v>531.97760939733917</v>
      </c>
      <c r="E89" s="17">
        <f>C89/3250</f>
        <v>0.15891788182146055</v>
      </c>
      <c r="F89" s="28">
        <f>(D89-C89)/E89</f>
        <v>97.500000000000071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43387</v>
      </c>
      <c r="C90" s="20">
        <f>D89+G89-H89</f>
        <v>531.97760939733917</v>
      </c>
      <c r="D90" s="17">
        <f>C90+(C90*0.03)</f>
        <v>547.93693767925936</v>
      </c>
      <c r="E90" s="17">
        <f>C90/3250</f>
        <v>0.16368541827610436</v>
      </c>
      <c r="F90" s="28">
        <f>(D90-C90)/E90</f>
        <v>97.500000000000114</v>
      </c>
      <c r="G90" s="18"/>
      <c r="H90" s="18"/>
      <c r="I90" s="19">
        <f>E90*50/C90</f>
        <v>1.5384615384615384E-2</v>
      </c>
      <c r="J90" s="87"/>
    </row>
    <row r="91" spans="1:16">
      <c r="A91" s="102"/>
      <c r="B91" s="81">
        <f>B90+7</f>
        <v>43394</v>
      </c>
      <c r="C91" s="20">
        <f>D90+G90-H90</f>
        <v>547.93693767925936</v>
      </c>
      <c r="D91" s="17">
        <f>C91+(C91*0.03)</f>
        <v>564.37504580963719</v>
      </c>
      <c r="E91" s="17">
        <f>C91/3250</f>
        <v>0.16859598082438748</v>
      </c>
      <c r="F91" s="28">
        <f>(D91-C91)/E91</f>
        <v>97.500000000000284</v>
      </c>
      <c r="G91" s="18"/>
      <c r="H91" s="18"/>
      <c r="I91" s="19">
        <f>E91*50/C91</f>
        <v>1.5384615384615382E-2</v>
      </c>
      <c r="J91" s="87"/>
    </row>
    <row r="92" spans="1:16" ht="13.5" thickBot="1">
      <c r="A92" s="103"/>
      <c r="B92" s="81">
        <f>B91+7</f>
        <v>43401</v>
      </c>
      <c r="C92" s="20">
        <f>D91+G91-H91</f>
        <v>564.37504580963719</v>
      </c>
      <c r="D92" s="17">
        <f>C92+(C92*0.03)</f>
        <v>581.30629718392629</v>
      </c>
      <c r="E92" s="17">
        <f>C92/3250</f>
        <v>0.17365386024911914</v>
      </c>
      <c r="F92" s="28">
        <f>(D92-C92)/E92</f>
        <v>97.499999999999929</v>
      </c>
      <c r="G92" s="80"/>
      <c r="H92" s="80">
        <f>(D92-C79)*0.35</f>
        <v>60.756414638375155</v>
      </c>
      <c r="I92" s="19">
        <f>E92*50/C92</f>
        <v>1.5384615384615385E-2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43408</v>
      </c>
      <c r="C94" s="20">
        <f>D92+G92-H92</f>
        <v>520.5498825455511</v>
      </c>
      <c r="D94" s="17">
        <f>C94+(C94*0.03)</f>
        <v>536.16637902191758</v>
      </c>
      <c r="E94" s="17">
        <f>C94/3250</f>
        <v>0.16016919462940035</v>
      </c>
      <c r="F94" s="28">
        <f>(D94-C94)/E94</f>
        <v>97.499999999999645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43415</v>
      </c>
      <c r="C95" s="20">
        <f>D94+G94-H94</f>
        <v>536.16637902191758</v>
      </c>
      <c r="D95" s="17">
        <f>C95+(C95*0.03)</f>
        <v>552.25137039257515</v>
      </c>
      <c r="E95" s="17">
        <f>C95/3250</f>
        <v>0.16497427046828234</v>
      </c>
      <c r="F95" s="28">
        <f>(D95-C95)/E95</f>
        <v>97.500000000000298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43422</v>
      </c>
      <c r="C96" s="20">
        <f>D95+G95-H95</f>
        <v>552.25137039257515</v>
      </c>
      <c r="D96" s="17">
        <f>C96+(C96*0.03)</f>
        <v>568.8189115043524</v>
      </c>
      <c r="E96" s="17">
        <f>C96/3250</f>
        <v>0.16992349858233083</v>
      </c>
      <c r="F96" s="28">
        <f>(D96-C96)/E96</f>
        <v>97.499999999999943</v>
      </c>
      <c r="G96" s="17"/>
      <c r="H96" s="18"/>
      <c r="I96" s="19">
        <f>E96*50/C96</f>
        <v>1.5384615384615387E-2</v>
      </c>
      <c r="J96" s="87"/>
    </row>
    <row r="97" spans="1:16" ht="13.5" thickBot="1">
      <c r="A97" s="103"/>
      <c r="B97" s="81">
        <f>B96+7</f>
        <v>43429</v>
      </c>
      <c r="C97" s="20">
        <f>D96+G96-H96</f>
        <v>568.8189115043524</v>
      </c>
      <c r="D97" s="17">
        <f>C97+(C97*0.03)</f>
        <v>585.88347884948303</v>
      </c>
      <c r="E97" s="17">
        <f>C97/3250</f>
        <v>0.17502120353980075</v>
      </c>
      <c r="F97" s="28">
        <f>(D97-C97)/E97</f>
        <v>97.500000000000313</v>
      </c>
      <c r="G97" s="80"/>
      <c r="H97" s="80"/>
      <c r="I97" s="19">
        <f>E97*50/C97</f>
        <v>1.5384615384615385E-2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43436</v>
      </c>
      <c r="C99" s="20">
        <f>D97+G97-H97</f>
        <v>585.88347884948303</v>
      </c>
      <c r="D99" s="17">
        <f>C99+(C99*0.03)</f>
        <v>603.45998321496756</v>
      </c>
      <c r="E99" s="17">
        <f>C99/3250</f>
        <v>0.18027183964599477</v>
      </c>
      <c r="F99" s="28">
        <f>(D99-C99)/E99</f>
        <v>97.50000000000027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43443</v>
      </c>
      <c r="C100" s="20">
        <f>D99+G99-H99</f>
        <v>603.45998321496756</v>
      </c>
      <c r="D100" s="17">
        <f>C100+(C100*0.03)</f>
        <v>621.56378271141659</v>
      </c>
      <c r="E100" s="17">
        <f>C100/3250</f>
        <v>0.18567999483537465</v>
      </c>
      <c r="F100" s="28">
        <f>(D100-C100)/E100</f>
        <v>97.5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43450</v>
      </c>
      <c r="C101" s="20">
        <f>D100+G100-H100</f>
        <v>621.56378271141659</v>
      </c>
      <c r="D101" s="17">
        <f>C101+(C101*0.03)</f>
        <v>640.21069619275909</v>
      </c>
      <c r="E101" s="17">
        <f>C101/3250</f>
        <v>0.19125039468043586</v>
      </c>
      <c r="F101" s="28">
        <f>(D101-C101)/E101</f>
        <v>97.499999999999986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43457</v>
      </c>
      <c r="C102" s="20">
        <f>D101+G101-H101</f>
        <v>640.21069619275909</v>
      </c>
      <c r="D102" s="17">
        <f>C102+(C102*0.03)</f>
        <v>659.4170170785419</v>
      </c>
      <c r="E102" s="17">
        <f>C102/3250</f>
        <v>0.19698790652084894</v>
      </c>
      <c r="F102" s="28">
        <f>(D102-C102)/E102</f>
        <v>97.500000000000227</v>
      </c>
      <c r="G102" s="80"/>
      <c r="H102" s="80"/>
      <c r="I102" s="19">
        <f>E102*50/C102</f>
        <v>1.5384615384615385E-2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43464</v>
      </c>
      <c r="C104" s="20">
        <f>D102+G102-H102</f>
        <v>659.4170170785419</v>
      </c>
      <c r="D104" s="17">
        <f>C104+(C104*0.03)</f>
        <v>679.19952759089813</v>
      </c>
      <c r="E104" s="17">
        <f>C104/3250</f>
        <v>0.20289754371647442</v>
      </c>
      <c r="F104" s="28">
        <f>(D104-C104)/E104</f>
        <v>97.499999999999844</v>
      </c>
      <c r="G104" s="18"/>
      <c r="H104" s="18"/>
      <c r="I104" s="19">
        <f>E104*50/C104</f>
        <v>1.5384615384615385E-2</v>
      </c>
      <c r="J104" s="87"/>
    </row>
    <row r="105" spans="1:16">
      <c r="A105" s="102"/>
      <c r="B105" s="81">
        <f>B104+7</f>
        <v>43471</v>
      </c>
      <c r="C105" s="20">
        <f>D104+G104-H104</f>
        <v>679.19952759089813</v>
      </c>
      <c r="D105" s="17">
        <f>C105+(C105*0.03)</f>
        <v>699.57551341862506</v>
      </c>
      <c r="E105" s="17">
        <f>C105/3250</f>
        <v>0.20898447002796866</v>
      </c>
      <c r="F105" s="28">
        <f>(D105-C105)/E105</f>
        <v>97.499999999999957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43478</v>
      </c>
      <c r="C106" s="20">
        <f>D105+G105-H105</f>
        <v>699.57551341862506</v>
      </c>
      <c r="D106" s="17">
        <f>C106+(C106*0.03)</f>
        <v>720.56277882118377</v>
      </c>
      <c r="E106" s="17">
        <f>C106/3250</f>
        <v>0.21525400412880771</v>
      </c>
      <c r="F106" s="28">
        <f>(D106-C106)/E106</f>
        <v>97.499999999999787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43485</v>
      </c>
      <c r="C107" s="20">
        <f>D106+G106-H106</f>
        <v>720.56277882118377</v>
      </c>
      <c r="D107" s="17">
        <f>C107+(C107*0.03)</f>
        <v>742.17966218581932</v>
      </c>
      <c r="E107" s="17">
        <f>C107/3250</f>
        <v>0.22171162425267193</v>
      </c>
      <c r="F107" s="28">
        <f>(D107-C107)/E107</f>
        <v>97.500000000000185</v>
      </c>
      <c r="G107" s="80"/>
      <c r="H107" s="80">
        <f>(D107-C94)*0.35</f>
        <v>77.570422874093879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43492</v>
      </c>
      <c r="C109" s="20">
        <f>D107+G107-H107</f>
        <v>664.60923931172545</v>
      </c>
      <c r="D109" s="17">
        <f>C109+(C109*0.03)</f>
        <v>684.5475164910772</v>
      </c>
      <c r="E109" s="17">
        <f>C109/3250</f>
        <v>0.20449515055745399</v>
      </c>
      <c r="F109" s="28">
        <f>(D109-C109)/E109</f>
        <v>97.499999999999972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43499</v>
      </c>
      <c r="C110" s="20">
        <f>D109+G109-H109</f>
        <v>684.5475164910772</v>
      </c>
      <c r="D110" s="17">
        <f>C110+(C110*0.03)</f>
        <v>705.08394198580947</v>
      </c>
      <c r="E110" s="17">
        <f>C110/3250</f>
        <v>0.21063000507417759</v>
      </c>
      <c r="F110" s="28">
        <f>(D110-C110)/E110</f>
        <v>97.499999999999787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43506</v>
      </c>
      <c r="C111" s="20">
        <f>D110+G110-H110</f>
        <v>705.08394198580947</v>
      </c>
      <c r="D111" s="17">
        <f>C111+(C111*0.03)</f>
        <v>726.2364602453838</v>
      </c>
      <c r="E111" s="17">
        <f>C111/3250</f>
        <v>0.21694890522640292</v>
      </c>
      <c r="F111" s="28">
        <f>(D111-C111)/E111</f>
        <v>97.500000000000171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43513</v>
      </c>
      <c r="C112" s="20">
        <f>D111+G111-H111</f>
        <v>726.2364602453838</v>
      </c>
      <c r="D112" s="17">
        <f>C112+(C112*0.03)</f>
        <v>748.02355405274534</v>
      </c>
      <c r="E112" s="17">
        <f>C112/3250</f>
        <v>0.22345737238319502</v>
      </c>
      <c r="F112" s="28">
        <f>(D112-C112)/E112</f>
        <v>97.500000000000128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43520</v>
      </c>
      <c r="C114" s="20">
        <f>D112+G112-H112</f>
        <v>748.02355405274534</v>
      </c>
      <c r="D114" s="17">
        <f>C114+(C114*0.03)</f>
        <v>770.46426067432765</v>
      </c>
      <c r="E114" s="17">
        <f>C114/3250</f>
        <v>0.23016109355469086</v>
      </c>
      <c r="F114" s="28">
        <f>(D114-C114)/E114</f>
        <v>97.499999999999773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43527</v>
      </c>
      <c r="C115" s="20">
        <f>D114+G114-H114</f>
        <v>770.46426067432765</v>
      </c>
      <c r="D115" s="17">
        <f>C115+(C115*0.03)</f>
        <v>793.57818849455748</v>
      </c>
      <c r="E115" s="17">
        <f>C115/3250</f>
        <v>0.23706592636133159</v>
      </c>
      <c r="F115" s="28">
        <f>(D115-C115)/E115</f>
        <v>97.500000000000014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43534</v>
      </c>
      <c r="C116" s="20">
        <f>D115+G115-H115</f>
        <v>793.57818849455748</v>
      </c>
      <c r="D116" s="17">
        <f>C116+(C116*0.03)</f>
        <v>817.38553414939418</v>
      </c>
      <c r="E116" s="17">
        <f>C116/3250</f>
        <v>0.24417790415217153</v>
      </c>
      <c r="F116" s="28">
        <f>(D116-C116)/E116</f>
        <v>97.499999999999886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43541</v>
      </c>
      <c r="C117" s="20">
        <f>D116+G116-H116</f>
        <v>817.38553414939418</v>
      </c>
      <c r="D117" s="17">
        <f>C117+(C117*0.03)</f>
        <v>841.90710017387596</v>
      </c>
      <c r="E117" s="17">
        <f>C117/3250</f>
        <v>0.25150324127673668</v>
      </c>
      <c r="F117" s="28">
        <f>(D117-C117)/E117</f>
        <v>97.499999999999844</v>
      </c>
      <c r="G117" s="80"/>
      <c r="H117" s="80"/>
      <c r="I117" s="19">
        <f>E117*50/C117</f>
        <v>1.5384615384615384E-2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43548</v>
      </c>
      <c r="C119" s="20">
        <f>D117+G117-H117</f>
        <v>841.90710017387596</v>
      </c>
      <c r="D119" s="17">
        <f>C119+(C119*0.03)</f>
        <v>867.16431317909223</v>
      </c>
      <c r="E119" s="17">
        <f>C119/3250</f>
        <v>0.25904833851503878</v>
      </c>
      <c r="F119" s="28">
        <f>(D119-C119)/E119</f>
        <v>97.499999999999972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43555</v>
      </c>
      <c r="C120" s="20">
        <f>D119+G119-H119</f>
        <v>867.16431317909223</v>
      </c>
      <c r="D120" s="17">
        <f>C120+(C120*0.03)</f>
        <v>893.17924257446498</v>
      </c>
      <c r="E120" s="17">
        <f>C120/3250</f>
        <v>0.26681978867048994</v>
      </c>
      <c r="F120" s="28">
        <f>(D120-C120)/E120</f>
        <v>97.499999999999915</v>
      </c>
      <c r="G120" s="18"/>
      <c r="H120" s="18"/>
      <c r="I120" s="19">
        <f>E120*50/C120</f>
        <v>1.5384615384615385E-2</v>
      </c>
      <c r="J120" s="87"/>
    </row>
    <row r="121" spans="1:16">
      <c r="A121" s="102"/>
      <c r="B121" s="81">
        <f>B120+7</f>
        <v>43562</v>
      </c>
      <c r="C121" s="20">
        <f>D120+G120-H120</f>
        <v>893.17924257446498</v>
      </c>
      <c r="D121" s="17">
        <f>C121+(C121*0.03)</f>
        <v>919.97461985169889</v>
      </c>
      <c r="E121" s="17">
        <f>C121/3250</f>
        <v>0.27482438233060463</v>
      </c>
      <c r="F121" s="28">
        <f>(D121-C121)/E121</f>
        <v>97.499999999999858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3"/>
      <c r="B122" s="81">
        <f>B121+7</f>
        <v>43569</v>
      </c>
      <c r="C122" s="20">
        <f>D121+G121-H121</f>
        <v>919.97461985169889</v>
      </c>
      <c r="D122" s="17">
        <f>C122+(C122*0.03)</f>
        <v>947.5738584472499</v>
      </c>
      <c r="E122" s="17">
        <f>C122/3250</f>
        <v>0.28306911380052274</v>
      </c>
      <c r="F122" s="28">
        <f>(D122-C122)/E122</f>
        <v>97.500000000000171</v>
      </c>
      <c r="G122" s="80"/>
      <c r="H122" s="80">
        <f>(D122-C109)*0.35</f>
        <v>99.037616697433549</v>
      </c>
      <c r="I122" s="19">
        <f>E122*50/C122</f>
        <v>1.5384615384615385E-2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43576</v>
      </c>
      <c r="C124" s="20">
        <f>D122+G122-H122</f>
        <v>848.53624174981633</v>
      </c>
      <c r="D124" s="17">
        <f>C124+(C124*0.03)</f>
        <v>873.99232900231084</v>
      </c>
      <c r="E124" s="17">
        <f>C124/3250</f>
        <v>0.26108807438455889</v>
      </c>
      <c r="F124" s="28">
        <f>(D124-C124)/E124</f>
        <v>97.500000000000085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43583</v>
      </c>
      <c r="C125" s="20">
        <f>D124+G124-H124</f>
        <v>873.99232900231084</v>
      </c>
      <c r="D125" s="17">
        <f>C125+(C125*0.03)</f>
        <v>900.21209887238012</v>
      </c>
      <c r="E125" s="17">
        <f>C125/3250</f>
        <v>0.26892071661609562</v>
      </c>
      <c r="F125" s="28">
        <f>(D125-C125)/E125</f>
        <v>97.499999999999858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43590</v>
      </c>
      <c r="C126" s="20">
        <f>D125+G125-H125</f>
        <v>900.21209887238012</v>
      </c>
      <c r="D126" s="17">
        <f>C126+(C126*0.03)</f>
        <v>927.21846183855155</v>
      </c>
      <c r="E126" s="17">
        <f>C126/3250</f>
        <v>0.27698833811457851</v>
      </c>
      <c r="F126" s="28">
        <f>(D126-C126)/E126</f>
        <v>97.500000000000071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43597</v>
      </c>
      <c r="C127" s="20">
        <f>D126+G126-H126</f>
        <v>927.21846183855155</v>
      </c>
      <c r="D127" s="17">
        <f>C127+(C127*0.03)</f>
        <v>955.03501569370815</v>
      </c>
      <c r="E127" s="17">
        <f>C127/3250</f>
        <v>0.28529798825801583</v>
      </c>
      <c r="F127" s="28">
        <f>(D127-C127)/E127</f>
        <v>97.500000000000199</v>
      </c>
      <c r="G127" s="80"/>
      <c r="H127" s="80"/>
      <c r="I127" s="19">
        <f>E127*50/C127</f>
        <v>1.5384615384615384E-2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43604</v>
      </c>
      <c r="C129" s="20">
        <f>D127+G127-H127</f>
        <v>955.03501569370815</v>
      </c>
      <c r="D129" s="17">
        <f>C129+(C129*0.03)</f>
        <v>983.68606616451939</v>
      </c>
      <c r="E129" s="17">
        <f>C129/3250</f>
        <v>0.29385692790575635</v>
      </c>
      <c r="F129" s="28">
        <f>(D129-C129)/E129</f>
        <v>97.5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43611</v>
      </c>
      <c r="C130" s="20">
        <f>D129+G129-H129</f>
        <v>983.68606616451939</v>
      </c>
      <c r="D130" s="17">
        <f>C130+(C130*0.03)</f>
        <v>1013.196648149455</v>
      </c>
      <c r="E130" s="17">
        <f>C130/3250</f>
        <v>0.30267263574292902</v>
      </c>
      <c r="F130" s="28">
        <f>(D130-C130)/E130</f>
        <v>97.500000000000014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43618</v>
      </c>
      <c r="C131" s="20">
        <f>D130+G130-H130</f>
        <v>1013.196648149455</v>
      </c>
      <c r="D131" s="17">
        <f>C131+(C131*0.03)</f>
        <v>1043.5925475939387</v>
      </c>
      <c r="E131" s="17">
        <f>C131/3250</f>
        <v>0.31175281481521694</v>
      </c>
      <c r="F131" s="28">
        <f>(D131-C131)/E131</f>
        <v>97.500000000000114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3"/>
      <c r="B132" s="81">
        <f>B131+7</f>
        <v>43625</v>
      </c>
      <c r="C132" s="20">
        <f>D131+G131-H131</f>
        <v>1043.5925475939387</v>
      </c>
      <c r="D132" s="17">
        <f>C132+(C132*0.03)</f>
        <v>1074.9003240217569</v>
      </c>
      <c r="E132" s="17">
        <f>C132/3250</f>
        <v>0.32110539925967341</v>
      </c>
      <c r="F132" s="28">
        <f>(D132-C132)/E132</f>
        <v>97.500000000000213</v>
      </c>
      <c r="G132" s="80"/>
      <c r="H132" s="80"/>
      <c r="I132" s="19">
        <f>E132*50/C132</f>
        <v>1.5384615384615382E-2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43632</v>
      </c>
      <c r="C134" s="20">
        <f>D132+G132-H132</f>
        <v>1074.9003240217569</v>
      </c>
      <c r="D134" s="17">
        <f>C134+(C134*0.03)</f>
        <v>1107.1473337424095</v>
      </c>
      <c r="E134" s="17">
        <f>C134/3250</f>
        <v>0.33073856123746365</v>
      </c>
      <c r="F134" s="28">
        <f>(D134-C134)/E134</f>
        <v>97.499999999999716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43639</v>
      </c>
      <c r="C135" s="20">
        <f>D134+G134-H134</f>
        <v>1107.1473337424095</v>
      </c>
      <c r="D135" s="17">
        <f>C135+(C135*0.03)</f>
        <v>1140.3617537546818</v>
      </c>
      <c r="E135" s="17">
        <f>C135/3250</f>
        <v>0.34066071807458753</v>
      </c>
      <c r="F135" s="28">
        <f>(D135-C135)/E135</f>
        <v>97.5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43646</v>
      </c>
      <c r="C136" s="20">
        <f>D135+G135-H135</f>
        <v>1140.3617537546818</v>
      </c>
      <c r="D136" s="17">
        <f>C136+(C136*0.03)</f>
        <v>1174.5726063673224</v>
      </c>
      <c r="E136" s="17">
        <f>C136/3250</f>
        <v>0.35088053961682514</v>
      </c>
      <c r="F136" s="28">
        <f>(D136-C136)/E136</f>
        <v>97.500000000000327</v>
      </c>
      <c r="G136" s="18"/>
      <c r="H136" s="18"/>
      <c r="I136" s="19">
        <f>E136*50/C136</f>
        <v>1.5384615384615382E-2</v>
      </c>
      <c r="J136" s="87"/>
    </row>
    <row r="137" spans="1:16" ht="13.5" thickBot="1">
      <c r="A137" s="103"/>
      <c r="B137" s="81">
        <f>B136+7</f>
        <v>43653</v>
      </c>
      <c r="C137" s="20">
        <f>D136+G136-H136</f>
        <v>1174.5726063673224</v>
      </c>
      <c r="D137" s="17">
        <f>C137+(C137*0.03)</f>
        <v>1209.809784558342</v>
      </c>
      <c r="E137" s="17">
        <f>C137/3250</f>
        <v>0.36140695580532994</v>
      </c>
      <c r="F137" s="28">
        <f>(D137-C137)/E137</f>
        <v>97.499999999999986</v>
      </c>
      <c r="G137" s="80"/>
      <c r="H137" s="80">
        <f>(D137-C124)*0.35</f>
        <v>126.44573998298398</v>
      </c>
      <c r="I137" s="19">
        <f>E137*50/C137</f>
        <v>1.5384615384615384E-2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43660</v>
      </c>
      <c r="C139" s="20">
        <f>D137+G137-H137</f>
        <v>1083.3640445753581</v>
      </c>
      <c r="D139" s="17">
        <f>C139+(C139*0.03)</f>
        <v>1115.8649659126188</v>
      </c>
      <c r="E139" s="17">
        <f>C139/3250</f>
        <v>0.33334278294626402</v>
      </c>
      <c r="F139" s="28">
        <f>(D139-C139)/E139</f>
        <v>97.499999999999901</v>
      </c>
      <c r="G139" s="18"/>
      <c r="H139" s="18"/>
      <c r="I139" s="19">
        <f>E139*50/C139</f>
        <v>1.5384615384615384E-2</v>
      </c>
      <c r="J139" s="87"/>
    </row>
    <row r="140" spans="1:16">
      <c r="A140" s="102"/>
      <c r="B140" s="81">
        <f>B139+7</f>
        <v>43667</v>
      </c>
      <c r="C140" s="20">
        <f>D139+G139-H139</f>
        <v>1115.8649659126188</v>
      </c>
      <c r="D140" s="17">
        <f>C140+(C140*0.03)</f>
        <v>1149.3409148899973</v>
      </c>
      <c r="E140" s="17">
        <f>C140/3250</f>
        <v>0.34334306643465196</v>
      </c>
      <c r="F140" s="28">
        <f>(D140-C140)/E140</f>
        <v>97.499999999999787</v>
      </c>
      <c r="G140" s="18"/>
      <c r="H140" s="18"/>
      <c r="I140" s="19">
        <f>E140*50/C140</f>
        <v>1.5384615384615385E-2</v>
      </c>
      <c r="J140" s="87"/>
    </row>
    <row r="141" spans="1:16">
      <c r="A141" s="102"/>
      <c r="B141" s="81">
        <f>B140+7</f>
        <v>43674</v>
      </c>
      <c r="C141" s="20">
        <f>D140+G140-H140</f>
        <v>1149.3409148899973</v>
      </c>
      <c r="D141" s="17">
        <f>C141+(C141*0.03)</f>
        <v>1183.8211423366972</v>
      </c>
      <c r="E141" s="17">
        <f>C141/3250</f>
        <v>0.35364335842769146</v>
      </c>
      <c r="F141" s="28">
        <f>(D141-C141)/E141</f>
        <v>97.500000000000028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43681</v>
      </c>
      <c r="C142" s="20">
        <f>D141+G141-H141</f>
        <v>1183.8211423366972</v>
      </c>
      <c r="D142" s="17">
        <f>C142+(C142*0.03)</f>
        <v>1219.3357766067982</v>
      </c>
      <c r="E142" s="17">
        <f>C142/3250</f>
        <v>0.36425265918052224</v>
      </c>
      <c r="F142" s="28">
        <f>(D142-C142)/E142</f>
        <v>97.500000000000057</v>
      </c>
      <c r="G142" s="80"/>
      <c r="H142" s="80"/>
      <c r="I142" s="19">
        <f>E142*50/C142</f>
        <v>1.5384615384615385E-2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43688</v>
      </c>
      <c r="C144" s="20">
        <f>D142+G142-H142</f>
        <v>1219.3357766067982</v>
      </c>
      <c r="D144" s="17">
        <f>C144+(C144*0.03)</f>
        <v>1255.915849905002</v>
      </c>
      <c r="E144" s="17">
        <f>C144/3250</f>
        <v>0.37518023895593788</v>
      </c>
      <c r="F144" s="28">
        <f>(D144-C144)/E144</f>
        <v>97.49999999999973</v>
      </c>
      <c r="G144" s="18"/>
      <c r="H144" s="18"/>
      <c r="I144" s="19">
        <f>E144*50/C144</f>
        <v>1.5384615384615382E-2</v>
      </c>
      <c r="J144" s="87"/>
    </row>
    <row r="145" spans="1:16">
      <c r="A145" s="102"/>
      <c r="B145" s="81">
        <f>B144+7</f>
        <v>43695</v>
      </c>
      <c r="C145" s="20">
        <f>D144+G144-H144</f>
        <v>1255.915849905002</v>
      </c>
      <c r="D145" s="17">
        <f>C145+(C145*0.03)</f>
        <v>1293.593325402152</v>
      </c>
      <c r="E145" s="17">
        <f>C145/3250</f>
        <v>0.38643564612461601</v>
      </c>
      <c r="F145" s="28">
        <f>(D145-C145)/E145</f>
        <v>97.499999999999844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43702</v>
      </c>
      <c r="C146" s="20">
        <f>D145+G145-H145</f>
        <v>1293.593325402152</v>
      </c>
      <c r="D146" s="17">
        <f>C146+(C146*0.03)</f>
        <v>1332.4011251642166</v>
      </c>
      <c r="E146" s="17">
        <f>C146/3250</f>
        <v>0.39802871550835445</v>
      </c>
      <c r="F146" s="28">
        <f>(D146-C146)/E146</f>
        <v>97.500000000000185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43709</v>
      </c>
      <c r="C147" s="20">
        <f>D146+G146-H146</f>
        <v>1332.4011251642166</v>
      </c>
      <c r="D147" s="17">
        <f>C147+(C147*0.03)</f>
        <v>1372.3731589191432</v>
      </c>
      <c r="E147" s="17">
        <f>C147/3250</f>
        <v>0.40996957697360514</v>
      </c>
      <c r="F147" s="28">
        <f>(D147-C147)/E147</f>
        <v>97.500000000000099</v>
      </c>
      <c r="G147" s="80"/>
      <c r="H147" s="80"/>
      <c r="I147" s="19">
        <f>E147*50/C147</f>
        <v>1.5384615384615385E-2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43716</v>
      </c>
      <c r="C149" s="20">
        <f>D147+G147-H147</f>
        <v>1372.3731589191432</v>
      </c>
      <c r="D149" s="17">
        <f>C149+(C149*0.03)</f>
        <v>1413.5443536867174</v>
      </c>
      <c r="E149" s="17">
        <f>C149/3250</f>
        <v>0.42226866428281329</v>
      </c>
      <c r="F149" s="28">
        <f>(D149-C149)/E149</f>
        <v>97.499999999999787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43723</v>
      </c>
      <c r="C150" s="20">
        <f>D149+G149-H149</f>
        <v>1413.5443536867174</v>
      </c>
      <c r="D150" s="17">
        <f>C150+(C150*0.03)</f>
        <v>1455.950684297319</v>
      </c>
      <c r="E150" s="17">
        <f>C150/3250</f>
        <v>0.43493672421129764</v>
      </c>
      <c r="F150" s="28">
        <f>(D150-C150)/E150</f>
        <v>97.500000000000114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43730</v>
      </c>
      <c r="C151" s="20">
        <f>D150+G150-H150</f>
        <v>1455.950684297319</v>
      </c>
      <c r="D151" s="17">
        <f>C151+(C151*0.03)</f>
        <v>1499.6292048262385</v>
      </c>
      <c r="E151" s="17">
        <f>C151/3250</f>
        <v>0.44798482593763661</v>
      </c>
      <c r="F151" s="28">
        <f>(D151-C151)/E151</f>
        <v>97.499999999999929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43737</v>
      </c>
      <c r="C152" s="20">
        <f>D151+G151-H151</f>
        <v>1499.6292048262385</v>
      </c>
      <c r="D152" s="17">
        <f>C152+(C152*0.03)</f>
        <v>1544.6180809710256</v>
      </c>
      <c r="E152" s="17">
        <f>C152/3250</f>
        <v>0.4614243707157657</v>
      </c>
      <c r="F152" s="28">
        <f>(D152-C152)/E152</f>
        <v>97.499999999999943</v>
      </c>
      <c r="G152" s="80"/>
      <c r="H152" s="80">
        <f>(D152-C139)*0.35</f>
        <v>161.43891273848362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43744</v>
      </c>
      <c r="C154" s="20">
        <f>D152+G152-H152</f>
        <v>1383.179168232542</v>
      </c>
      <c r="D154" s="17">
        <f>C154+(C154*0.03)</f>
        <v>1424.6745432795183</v>
      </c>
      <c r="E154" s="17">
        <f>C154/3250</f>
        <v>0.42559359022539756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7"/>
    </row>
    <row r="155" spans="1:16">
      <c r="A155" s="102"/>
      <c r="B155" s="81">
        <f>B154+7</f>
        <v>43751</v>
      </c>
      <c r="C155" s="20">
        <f>D154+G154-H154</f>
        <v>1424.6745432795183</v>
      </c>
      <c r="D155" s="17">
        <f>C155+(C155*0.03)</f>
        <v>1467.4147795779038</v>
      </c>
      <c r="E155" s="17">
        <f>C155/3250</f>
        <v>0.43836139793215945</v>
      </c>
      <c r="F155" s="28">
        <f>(D155-C155)/E155</f>
        <v>97.499999999999957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43758</v>
      </c>
      <c r="C156" s="20">
        <f>D155+G155-H155</f>
        <v>1467.4147795779038</v>
      </c>
      <c r="D156" s="17">
        <f>C156+(C156*0.03)</f>
        <v>1511.4372229652408</v>
      </c>
      <c r="E156" s="17">
        <f>C156/3250</f>
        <v>0.45151223987012423</v>
      </c>
      <c r="F156" s="28">
        <f>(D156-C156)/E156</f>
        <v>97.499999999999829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43765</v>
      </c>
      <c r="C157" s="20">
        <f>D156+G156-H156</f>
        <v>1511.4372229652408</v>
      </c>
      <c r="D157" s="17">
        <f>C157+(C157*0.03)</f>
        <v>1556.7803396541981</v>
      </c>
      <c r="E157" s="17">
        <f>C157/3250</f>
        <v>0.46505760706622795</v>
      </c>
      <c r="F157" s="28">
        <f>(D157-C157)/E157</f>
        <v>97.500000000000057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43772</v>
      </c>
      <c r="C159" s="20">
        <f>D157+G157-H157</f>
        <v>1556.7803396541981</v>
      </c>
      <c r="D159" s="17">
        <f>C159+(C159*0.03)</f>
        <v>1603.4837498438239</v>
      </c>
      <c r="E159" s="17">
        <f>C159/3250</f>
        <v>0.47900933527821482</v>
      </c>
      <c r="F159" s="28">
        <f>(D159-C159)/E159</f>
        <v>97.499999999999815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43779</v>
      </c>
      <c r="C160" s="20">
        <f>D159+G159-H159</f>
        <v>1603.4837498438239</v>
      </c>
      <c r="D160" s="17">
        <f>C160+(C160*0.03)</f>
        <v>1651.5882623391387</v>
      </c>
      <c r="E160" s="17">
        <f>C160/3250</f>
        <v>0.49337961533656122</v>
      </c>
      <c r="F160" s="28">
        <f>(D160-C160)/E160</f>
        <v>97.500000000000156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43786</v>
      </c>
      <c r="C161" s="20">
        <f>D160+G160-H160</f>
        <v>1651.5882623391387</v>
      </c>
      <c r="D161" s="17">
        <f>C161+(C161*0.03)</f>
        <v>1701.1359102093129</v>
      </c>
      <c r="E161" s="17">
        <f>C161/3250</f>
        <v>0.50818100379665809</v>
      </c>
      <c r="F161" s="28">
        <f>(D161-C161)/E161</f>
        <v>97.499999999999986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43793</v>
      </c>
      <c r="C162" s="20">
        <f>D161+G161-H161</f>
        <v>1701.1359102093129</v>
      </c>
      <c r="D162" s="17">
        <f>C162+(C162*0.03)</f>
        <v>1752.1699875155923</v>
      </c>
      <c r="E162" s="17">
        <f>C162/3250</f>
        <v>0.52342643391055776</v>
      </c>
      <c r="F162" s="28">
        <f>(D162-C162)/E162</f>
        <v>97.500000000000057</v>
      </c>
      <c r="G162" s="80"/>
      <c r="H162" s="80"/>
      <c r="I162" s="19">
        <f>E162*50/C162</f>
        <v>1.5384615384615382E-2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43800</v>
      </c>
      <c r="C164" s="20">
        <f>D162+G162-H162</f>
        <v>1752.1699875155923</v>
      </c>
      <c r="D164" s="17">
        <f>C164+(C164*0.03)</f>
        <v>1804.7350871410601</v>
      </c>
      <c r="E164" s="17">
        <f>C164/3250</f>
        <v>0.53912922692787457</v>
      </c>
      <c r="F164" s="28">
        <f>(D164-C164)/E164</f>
        <v>97.500000000000128</v>
      </c>
      <c r="G164" s="18"/>
      <c r="H164" s="18"/>
      <c r="I164" s="19">
        <f>E164*50/C164</f>
        <v>1.5384615384615384E-2</v>
      </c>
      <c r="J164" s="87"/>
    </row>
    <row r="165" spans="1:16">
      <c r="A165" s="102"/>
      <c r="B165" s="81">
        <f>B164+7</f>
        <v>43807</v>
      </c>
      <c r="C165" s="20">
        <f>D164+G164-H164</f>
        <v>1804.7350871410601</v>
      </c>
      <c r="D165" s="17">
        <f>C165+(C165*0.03)</f>
        <v>1858.8771397552919</v>
      </c>
      <c r="E165" s="17">
        <f>C165/3250</f>
        <v>0.55530310373571079</v>
      </c>
      <c r="F165" s="28">
        <f>(D165-C165)/E165</f>
        <v>97.499999999999844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43814</v>
      </c>
      <c r="C166" s="20">
        <f>D165+G165-H165</f>
        <v>1858.8771397552919</v>
      </c>
      <c r="D166" s="17">
        <f>C166+(C166*0.03)</f>
        <v>1914.6434539479505</v>
      </c>
      <c r="E166" s="17">
        <f>C166/3250</f>
        <v>0.57196219684778216</v>
      </c>
      <c r="F166" s="28">
        <f>(D166-C166)/E166</f>
        <v>97.499999999999872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43821</v>
      </c>
      <c r="C167" s="20">
        <f>D166+G166-H166</f>
        <v>1914.6434539479505</v>
      </c>
      <c r="D167" s="17">
        <f>C167+(C167*0.03)</f>
        <v>1972.0827575663891</v>
      </c>
      <c r="E167" s="17">
        <f>C167/3250</f>
        <v>0.58912106275321552</v>
      </c>
      <c r="F167" s="28">
        <f>(D167-C167)/E167</f>
        <v>97.500000000000057</v>
      </c>
      <c r="G167" s="80"/>
      <c r="H167" s="80">
        <f>(D167-C154)*0.35</f>
        <v>206.11625626684648</v>
      </c>
      <c r="I167" s="19">
        <f>E167*50/C167</f>
        <v>1.5384615384615382E-2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43828</v>
      </c>
      <c r="C169" s="20">
        <f>D167+G167-H167</f>
        <v>1765.9665012995426</v>
      </c>
      <c r="D169" s="17">
        <f>C169+(C169*0.03)</f>
        <v>1818.945496338529</v>
      </c>
      <c r="E169" s="17">
        <f>C169/3250</f>
        <v>0.54337430809216691</v>
      </c>
      <c r="F169" s="28">
        <f>(D169-C169)/E169</f>
        <v>97.500000000000128</v>
      </c>
      <c r="G169" s="18"/>
      <c r="H169" s="18"/>
      <c r="I169" s="19">
        <f>E169*50/C169</f>
        <v>1.5384615384615384E-2</v>
      </c>
      <c r="J169" s="87"/>
    </row>
    <row r="170" spans="1:16">
      <c r="A170" s="102"/>
      <c r="B170" s="81">
        <f>B169+7</f>
        <v>43835</v>
      </c>
      <c r="C170" s="20">
        <f>D169+G169-H169</f>
        <v>1818.945496338529</v>
      </c>
      <c r="D170" s="17">
        <f>C170+(C170*0.03)</f>
        <v>1873.5138612286848</v>
      </c>
      <c r="E170" s="17">
        <f>C170/3250</f>
        <v>0.55967553733493203</v>
      </c>
      <c r="F170" s="28">
        <f>(D170-C170)/E170</f>
        <v>97.499999999999986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43842</v>
      </c>
      <c r="C171" s="20">
        <f>D170+G170-H170</f>
        <v>1873.5138612286848</v>
      </c>
      <c r="D171" s="17">
        <f>C171+(C171*0.03)</f>
        <v>1929.7192770655454</v>
      </c>
      <c r="E171" s="17">
        <f>C171/3250</f>
        <v>0.57646580345498</v>
      </c>
      <c r="F171" s="28">
        <f>(D171-C171)/E171</f>
        <v>97.499999999999986</v>
      </c>
      <c r="G171" s="18"/>
      <c r="H171" s="18"/>
      <c r="I171" s="19">
        <f>E171*50/C171</f>
        <v>1.5384615384615387E-2</v>
      </c>
      <c r="J171" s="87"/>
    </row>
    <row r="172" spans="1:16" ht="13.5" thickBot="1">
      <c r="A172" s="103"/>
      <c r="B172" s="81">
        <f>B171+7</f>
        <v>43849</v>
      </c>
      <c r="C172" s="20">
        <f>D171+G171-H171</f>
        <v>1929.7192770655454</v>
      </c>
      <c r="D172" s="17">
        <f>C172+(C172*0.03)</f>
        <v>1987.6108553775118</v>
      </c>
      <c r="E172" s="17">
        <f>C172/3250</f>
        <v>0.5937597775586293</v>
      </c>
      <c r="F172" s="28">
        <f>(D172-C172)/E172</f>
        <v>97.500000000000142</v>
      </c>
      <c r="G172" s="80"/>
      <c r="H172" s="80"/>
      <c r="I172" s="19">
        <f>E172*50/C172</f>
        <v>1.5384615384615382E-2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43856</v>
      </c>
      <c r="C174" s="20">
        <f>D172+G172-H172</f>
        <v>1987.6108553775118</v>
      </c>
      <c r="D174" s="17">
        <f>C174+(C174*0.03)</f>
        <v>2047.2391810388372</v>
      </c>
      <c r="E174" s="17">
        <f>C174/3250</f>
        <v>0.6115725708853883</v>
      </c>
      <c r="F174" s="28">
        <f>(D174-C174)/E174</f>
        <v>97.499999999999957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43863</v>
      </c>
      <c r="C175" s="20">
        <f>D174+G174-H174</f>
        <v>2047.2391810388372</v>
      </c>
      <c r="D175" s="17">
        <f>C175+(C175*0.03)</f>
        <v>2108.6563564700023</v>
      </c>
      <c r="E175" s="17">
        <f>C175/3250</f>
        <v>0.62991974801194994</v>
      </c>
      <c r="F175" s="28">
        <f>(D175-C175)/E175</f>
        <v>97.499999999999972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43870</v>
      </c>
      <c r="C176" s="20">
        <f>D175+G175-H175</f>
        <v>2108.6563564700023</v>
      </c>
      <c r="D176" s="17">
        <f>C176+(C176*0.03)</f>
        <v>2171.9160471641021</v>
      </c>
      <c r="E176" s="17">
        <f>C176/3250</f>
        <v>0.64881734045230843</v>
      </c>
      <c r="F176" s="28">
        <f>(D176-C176)/E176</f>
        <v>97.499999999999645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43877</v>
      </c>
      <c r="C177" s="20">
        <f>D176+G176-H176</f>
        <v>2171.9160471641021</v>
      </c>
      <c r="D177" s="17">
        <f>C177+(C177*0.03)</f>
        <v>2237.0735285790252</v>
      </c>
      <c r="E177" s="17">
        <f>C177/3250</f>
        <v>0.66828186066587758</v>
      </c>
      <c r="F177" s="28">
        <f>(D177-C177)/E177</f>
        <v>97.499999999999972</v>
      </c>
      <c r="G177" s="80"/>
      <c r="H177" s="80">
        <f>(D177-C169)*0.35</f>
        <v>164.88745954781888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25" workbookViewId="0">
      <selection activeCell="C39" sqref="C3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2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9">
        <f>(D36-$C4)/$C4</f>
        <v>1.4757913075693636E-2</v>
      </c>
    </row>
    <row r="37" spans="1:16" ht="13.5" thickBot="1">
      <c r="A37" s="103"/>
      <c r="B37" s="81">
        <f>B36+7</f>
        <v>43072</v>
      </c>
      <c r="C37" s="20">
        <f>D36+G36-H36</f>
        <v>2029.5158261513873</v>
      </c>
      <c r="D37" s="17">
        <f>C37+(C37*0.10018)</f>
        <v>2232.8327216152334</v>
      </c>
      <c r="E37" s="17">
        <f>C37/3250</f>
        <v>0.62446640804658071</v>
      </c>
      <c r="F37" s="34">
        <f>(D37-C37)/E37</f>
        <v>325.58500000000021</v>
      </c>
      <c r="G37" s="80"/>
      <c r="H37" s="80"/>
      <c r="I37" s="19">
        <f>E37*50/C37</f>
        <v>1.5384615384615385E-2</v>
      </c>
      <c r="J37" s="100">
        <f>(D37-$C4)/$C4</f>
        <v>0.11641636080761668</v>
      </c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 ht="14.5">
      <c r="A39" s="101">
        <v>8</v>
      </c>
      <c r="B39" s="81">
        <f>B37+7</f>
        <v>43079</v>
      </c>
      <c r="C39" s="32">
        <f>D37+G37-H37</f>
        <v>2232.8327216152334</v>
      </c>
      <c r="D39" s="17">
        <f>C39+(C39*0.03)</f>
        <v>2299.8177032636904</v>
      </c>
      <c r="E39" s="17">
        <f>C39/3250</f>
        <v>0.68702545280468719</v>
      </c>
      <c r="F39" s="28">
        <f>(D39-C39)/E39</f>
        <v>97.500000000000071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43086</v>
      </c>
      <c r="C40" s="20">
        <f>D39+G39-H39</f>
        <v>2299.8177032636904</v>
      </c>
      <c r="D40" s="17">
        <f>C40+(C40*0.03)</f>
        <v>2368.812234361601</v>
      </c>
      <c r="E40" s="17">
        <f>C40/3250</f>
        <v>0.70763621638882779</v>
      </c>
      <c r="F40" s="28">
        <f>(D40-C40)/E40</f>
        <v>97.499999999999801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43093</v>
      </c>
      <c r="C41" s="20">
        <f>D40+G40-H40</f>
        <v>2368.812234361601</v>
      </c>
      <c r="D41" s="17">
        <f>C41+(C41*0.03)</f>
        <v>2439.8766013924492</v>
      </c>
      <c r="E41" s="17">
        <f>C41/3250</f>
        <v>0.72886530288049256</v>
      </c>
      <c r="F41" s="28">
        <f>(D41-C41)/E41</f>
        <v>97.500000000000227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43100</v>
      </c>
      <c r="C42" s="20">
        <f>D41+G41-H41</f>
        <v>2439.8766013924492</v>
      </c>
      <c r="D42" s="17">
        <f>C42+(C42*0.03)</f>
        <v>2513.0728994342226</v>
      </c>
      <c r="E42" s="17">
        <f>C42/3250</f>
        <v>0.75073126196690743</v>
      </c>
      <c r="F42" s="28">
        <f>(D42-C42)/E42</f>
        <v>97.499999999999886</v>
      </c>
      <c r="G42" s="80"/>
      <c r="H42" s="80"/>
      <c r="I42" s="19">
        <f>E42*50/C42</f>
        <v>1.5384615384615384E-2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43107</v>
      </c>
      <c r="C44" s="20">
        <f>D42+G42-H42</f>
        <v>2513.0728994342226</v>
      </c>
      <c r="D44" s="17">
        <f>C44+(C44*0.03)</f>
        <v>2588.465086417249</v>
      </c>
      <c r="E44" s="17">
        <f>C44/3250</f>
        <v>0.77325319982591467</v>
      </c>
      <c r="F44" s="28">
        <f>(D44-C44)/E44</f>
        <v>97.49999999999973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43114</v>
      </c>
      <c r="C45" s="20">
        <f>D44+G44-H44</f>
        <v>2588.465086417249</v>
      </c>
      <c r="D45" s="17">
        <f>C45+(C45*0.03)</f>
        <v>2666.1190390097663</v>
      </c>
      <c r="E45" s="17">
        <f>C45/3250</f>
        <v>0.796450795820692</v>
      </c>
      <c r="F45" s="28">
        <f>(D45-C45)/E45</f>
        <v>97.499999999999744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43121</v>
      </c>
      <c r="C46" s="20">
        <f>D45+G45-H45</f>
        <v>2666.1190390097663</v>
      </c>
      <c r="D46" s="17">
        <f>C46+(C46*0.03)</f>
        <v>2746.1026101800594</v>
      </c>
      <c r="E46" s="17">
        <f>C46/3250</f>
        <v>0.82034431969531274</v>
      </c>
      <c r="F46" s="28">
        <f>(D46-C46)/E46</f>
        <v>97.500000000000114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43128</v>
      </c>
      <c r="C47" s="20">
        <f>D46+G46-H46</f>
        <v>2746.1026101800594</v>
      </c>
      <c r="D47" s="17">
        <f>C47+(C47*0.03)</f>
        <v>2828.4856884854612</v>
      </c>
      <c r="E47" s="17">
        <f>C47/3250</f>
        <v>0.84495464928617214</v>
      </c>
      <c r="F47" s="28">
        <f>(D47-C47)/E47</f>
        <v>97.500000000000014</v>
      </c>
      <c r="G47" s="80"/>
      <c r="H47" s="80">
        <f>(D47-C34)*0.35</f>
        <v>183.56530969848396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2644.9203787869774</v>
      </c>
      <c r="D49" s="17">
        <f>C49+(C49*0.03)</f>
        <v>2724.2679901505867</v>
      </c>
      <c r="E49" s="17">
        <f>C49/3250</f>
        <v>0.81382165501137771</v>
      </c>
      <c r="F49" s="28">
        <f>(D49-C49)/E49</f>
        <v>97.499999999999972</v>
      </c>
      <c r="G49" s="18"/>
      <c r="H49" s="18"/>
      <c r="I49" s="19">
        <f>E49*50/C49</f>
        <v>1.5384615384615387E-2</v>
      </c>
      <c r="J49" s="87"/>
    </row>
    <row r="50" spans="1:16">
      <c r="A50" s="102"/>
      <c r="B50" s="81">
        <f>B49+7</f>
        <v>43142</v>
      </c>
      <c r="C50" s="20">
        <f>D49+G49-H49</f>
        <v>2724.2679901505867</v>
      </c>
      <c r="D50" s="17">
        <f>C50+(C50*0.03)</f>
        <v>2805.9960298551041</v>
      </c>
      <c r="E50" s="17">
        <f>C50/3250</f>
        <v>0.83823630466171895</v>
      </c>
      <c r="F50" s="28">
        <f>(D50-C50)/E50</f>
        <v>97.499999999999787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43149</v>
      </c>
      <c r="C51" s="20">
        <f>D50+G50-H50</f>
        <v>2805.9960298551041</v>
      </c>
      <c r="D51" s="17">
        <f>C51+(C51*0.03)</f>
        <v>2890.1759107507573</v>
      </c>
      <c r="E51" s="17">
        <f>C51/3250</f>
        <v>0.86338339380157048</v>
      </c>
      <c r="F51" s="28">
        <f>(D51-C51)/E51</f>
        <v>97.500000000000142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43156</v>
      </c>
      <c r="C52" s="20">
        <f>D51+G51-H51</f>
        <v>2890.1759107507573</v>
      </c>
      <c r="D52" s="17">
        <f>C52+(C52*0.03)</f>
        <v>2976.8811880732801</v>
      </c>
      <c r="E52" s="17">
        <f>C52/3250</f>
        <v>0.88928489561561763</v>
      </c>
      <c r="F52" s="28">
        <f>(D52-C52)/E52</f>
        <v>97.500000000000043</v>
      </c>
      <c r="G52" s="80"/>
      <c r="H52" s="80"/>
      <c r="I52" s="19">
        <f>E52*50/C52</f>
        <v>1.5384615384615384E-2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2976.8811880732801</v>
      </c>
      <c r="D54" s="17">
        <f>C54+(C54*0.03)</f>
        <v>3066.1876237154784</v>
      </c>
      <c r="E54" s="17">
        <f>C54/3250</f>
        <v>0.91596344248408623</v>
      </c>
      <c r="F54" s="28">
        <f>(D54-C54)/E54</f>
        <v>97.499999999999844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43170</v>
      </c>
      <c r="C55" s="20">
        <f>D54+G54-H54</f>
        <v>3066.1876237154784</v>
      </c>
      <c r="D55" s="17">
        <f>C55+(C55*0.03)</f>
        <v>3158.1732524269428</v>
      </c>
      <c r="E55" s="17">
        <f>C55/3250</f>
        <v>0.94344234575860875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43177</v>
      </c>
      <c r="C56" s="20">
        <f>D55+G55-H55</f>
        <v>3158.1732524269428</v>
      </c>
      <c r="D56" s="17">
        <f>C56+(C56*0.03)</f>
        <v>3252.9184499997509</v>
      </c>
      <c r="E56" s="17">
        <f>C56/3250</f>
        <v>0.97174561613136701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43184</v>
      </c>
      <c r="C57" s="20">
        <f>D56+G56-H56</f>
        <v>3252.9184499997509</v>
      </c>
      <c r="D57" s="17">
        <f>C57+(C57*0.03)</f>
        <v>3350.5060034997437</v>
      </c>
      <c r="E57" s="17">
        <f>C57/3250</f>
        <v>1.0008979846153079</v>
      </c>
      <c r="F57" s="28">
        <f>(D57-C57)/E57</f>
        <v>97.500000000000213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3350.5060034997437</v>
      </c>
      <c r="D59" s="17">
        <f>C59+(C59*0.03)</f>
        <v>3451.0211836047361</v>
      </c>
      <c r="E59" s="17">
        <f>C59/3250</f>
        <v>1.0309249241537672</v>
      </c>
      <c r="F59" s="28">
        <f>(D59-C59)/E59</f>
        <v>97.500000000000085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43198</v>
      </c>
      <c r="C60" s="20">
        <f>D59+G59-H59</f>
        <v>3451.0211836047361</v>
      </c>
      <c r="D60" s="17">
        <f>C60+(C60*0.03)</f>
        <v>3554.5518191128781</v>
      </c>
      <c r="E60" s="17">
        <f>C60/3250</f>
        <v>1.0618526718783803</v>
      </c>
      <c r="F60" s="28">
        <f>(D60-C60)/E60</f>
        <v>97.499999999999972</v>
      </c>
      <c r="G60" s="18"/>
      <c r="H60" s="18"/>
      <c r="I60" s="19">
        <f>E60*50/C60</f>
        <v>1.5384615384615384E-2</v>
      </c>
      <c r="J60" s="87"/>
    </row>
    <row r="61" spans="1:16">
      <c r="A61" s="102"/>
      <c r="B61" s="81">
        <f>B60+7</f>
        <v>43205</v>
      </c>
      <c r="C61" s="20">
        <f>D60+G60-H60</f>
        <v>3554.5518191128781</v>
      </c>
      <c r="D61" s="17">
        <f>C61+(C61*0.03)</f>
        <v>3661.1883736862646</v>
      </c>
      <c r="E61" s="17">
        <f>C61/3250</f>
        <v>1.0937082520347317</v>
      </c>
      <c r="F61" s="28">
        <f>(D61-C61)/E61</f>
        <v>97.500000000000199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43212</v>
      </c>
      <c r="C62" s="20">
        <f>D61+G61-H61</f>
        <v>3661.1883736862646</v>
      </c>
      <c r="D62" s="17">
        <f>C62+(C62*0.03)</f>
        <v>3771.0240248968526</v>
      </c>
      <c r="E62" s="17">
        <f>C62/3250</f>
        <v>1.1265194995957737</v>
      </c>
      <c r="F62" s="28">
        <f>(D62-C62)/E62</f>
        <v>97.499999999999986</v>
      </c>
      <c r="G62" s="80"/>
      <c r="H62" s="80">
        <f>(D62-C49)*0.35</f>
        <v>394.13627613845631</v>
      </c>
      <c r="I62" s="19">
        <f>E62*50/C62</f>
        <v>1.5384615384615384E-2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3376.8877487583964</v>
      </c>
      <c r="D64" s="17">
        <f>C64+(C64*0.03)</f>
        <v>3478.1943812211484</v>
      </c>
      <c r="E64" s="17">
        <f>C64/3250</f>
        <v>1.0390423842333527</v>
      </c>
      <c r="F64" s="28">
        <f>(D64-C64)/E64</f>
        <v>97.500000000000185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43226</v>
      </c>
      <c r="C65" s="20">
        <f>D64+G64-H64</f>
        <v>3478.1943812211484</v>
      </c>
      <c r="D65" s="17">
        <f>C65+(C65*0.03)</f>
        <v>3582.5402126577828</v>
      </c>
      <c r="E65" s="17">
        <f>C65/3250</f>
        <v>1.0702136557603534</v>
      </c>
      <c r="F65" s="28">
        <f>(D65-C65)/E65</f>
        <v>97.499999999999943</v>
      </c>
      <c r="G65" s="17"/>
      <c r="H65" s="79"/>
      <c r="I65" s="19">
        <f>E65*50/C65</f>
        <v>1.5384615384615387E-2</v>
      </c>
      <c r="J65" s="87"/>
    </row>
    <row r="66" spans="1:16">
      <c r="A66" s="102"/>
      <c r="B66" s="81">
        <f>B65+7</f>
        <v>43233</v>
      </c>
      <c r="C66" s="20">
        <f>D65+G65-H65</f>
        <v>3582.5402126577828</v>
      </c>
      <c r="D66" s="17">
        <f>C66+(C66*0.03)</f>
        <v>3690.0164190375162</v>
      </c>
      <c r="E66" s="17">
        <f>C66/3250</f>
        <v>1.102320065433164</v>
      </c>
      <c r="F66" s="28">
        <f>(D66-C66)/E66</f>
        <v>97.499999999999929</v>
      </c>
      <c r="G66" s="17"/>
      <c r="H66" s="79"/>
      <c r="I66" s="19">
        <f>E66*50/C66</f>
        <v>1.5384615384615385E-2</v>
      </c>
      <c r="J66" s="87"/>
    </row>
    <row r="67" spans="1:16" ht="13.5" thickBot="1">
      <c r="A67" s="103"/>
      <c r="B67" s="81">
        <f>B66+7</f>
        <v>43240</v>
      </c>
      <c r="C67" s="20">
        <f>D66+G66-H66</f>
        <v>3690.0164190375162</v>
      </c>
      <c r="D67" s="17">
        <f>C67+(C67*0.03)</f>
        <v>3800.7169116086416</v>
      </c>
      <c r="E67" s="17">
        <f>C67/3250</f>
        <v>1.1353896673961588</v>
      </c>
      <c r="F67" s="28">
        <f>(D67-C67)/E67</f>
        <v>97.499999999999858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3800.7169116086416</v>
      </c>
      <c r="D69" s="17">
        <f>C69+(C69*0.03)</f>
        <v>3914.7384189569007</v>
      </c>
      <c r="E69" s="17">
        <f>C69/3250</f>
        <v>1.1694513574180436</v>
      </c>
      <c r="F69" s="28">
        <f>(D69-C69)/E69</f>
        <v>97.499999999999858</v>
      </c>
      <c r="G69" s="18"/>
      <c r="H69" s="18"/>
      <c r="I69" s="19">
        <f>E69*50/C69</f>
        <v>1.5384615384615385E-2</v>
      </c>
      <c r="J69" s="87"/>
    </row>
    <row r="70" spans="1:16">
      <c r="A70" s="102"/>
      <c r="B70" s="81">
        <f>B69+7</f>
        <v>43254</v>
      </c>
      <c r="C70" s="20">
        <f>D69+G69-H69</f>
        <v>3914.7384189569007</v>
      </c>
      <c r="D70" s="17">
        <f>C70+(C70*0.03)</f>
        <v>4032.1805715256078</v>
      </c>
      <c r="E70" s="17">
        <f>C70/3250</f>
        <v>1.2045348981405848</v>
      </c>
      <c r="F70" s="28">
        <f>(D70-C70)/E70</f>
        <v>97.500000000000085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43261</v>
      </c>
      <c r="C71" s="20">
        <f>D70+G70-H70</f>
        <v>4032.1805715256078</v>
      </c>
      <c r="D71" s="17">
        <f>C71+(C71*0.03)</f>
        <v>4153.1459886713756</v>
      </c>
      <c r="E71" s="17">
        <f>C71/3250</f>
        <v>1.2406709450848024</v>
      </c>
      <c r="F71" s="28">
        <f>(D71-C71)/E71</f>
        <v>97.499999999999645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43268</v>
      </c>
      <c r="C72" s="20">
        <f>D71+G71-H71</f>
        <v>4153.1459886713756</v>
      </c>
      <c r="D72" s="17">
        <f>C72+(C72*0.03)</f>
        <v>4277.7403683315169</v>
      </c>
      <c r="E72" s="17">
        <f>C72/3250</f>
        <v>1.2778910734373463</v>
      </c>
      <c r="F72" s="28">
        <f>(D72-C72)/E72</f>
        <v>97.500000000000099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4277.7403683315169</v>
      </c>
      <c r="D74" s="17">
        <f>C74+(C74*0.03)</f>
        <v>4406.0725793814627</v>
      </c>
      <c r="E74" s="17">
        <f>C74/3250</f>
        <v>1.3162278056404668</v>
      </c>
      <c r="F74" s="28">
        <f>(D74-C74)/E74</f>
        <v>97.500000000000156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43282</v>
      </c>
      <c r="C75" s="20">
        <f>D74+G74-H74</f>
        <v>4406.0725793814627</v>
      </c>
      <c r="D75" s="17">
        <f>C75+(C75*0.03)</f>
        <v>4538.2547567629063</v>
      </c>
      <c r="E75" s="17">
        <f>C75/3250</f>
        <v>1.3557146398096809</v>
      </c>
      <c r="F75" s="28">
        <f>(D75-C75)/E75</f>
        <v>97.499999999999773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43289</v>
      </c>
      <c r="C76" s="20">
        <f>D75+G75-H75</f>
        <v>4538.2547567629063</v>
      </c>
      <c r="D76" s="17">
        <f>C76+(C76*0.03)</f>
        <v>4674.4023994657937</v>
      </c>
      <c r="E76" s="17">
        <f>C76/3250</f>
        <v>1.396386079003971</v>
      </c>
      <c r="F76" s="28">
        <f>(D76-C76)/E76</f>
        <v>97.500000000000171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43296</v>
      </c>
      <c r="C77" s="20">
        <f>D76+G76-H76</f>
        <v>4674.4023994657937</v>
      </c>
      <c r="D77" s="17">
        <f>C77+(C77*0.03)</f>
        <v>4814.6344714497673</v>
      </c>
      <c r="E77" s="17">
        <f>C77/3250</f>
        <v>1.4382776613740904</v>
      </c>
      <c r="F77" s="28">
        <f>(D77-C77)/E77</f>
        <v>97.499999999999844</v>
      </c>
      <c r="G77" s="80"/>
      <c r="H77" s="80">
        <f>(D77-C64)*0.35</f>
        <v>503.21135294197978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4311.4231185077879</v>
      </c>
      <c r="D79" s="17">
        <f>C79+(C79*0.03)</f>
        <v>4440.7658120630213</v>
      </c>
      <c r="E79" s="17">
        <f>C79/3250</f>
        <v>1.3265917287716271</v>
      </c>
      <c r="F79" s="28">
        <f>(D79-C79)/E79</f>
        <v>97.499999999999801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43310</v>
      </c>
      <c r="C80" s="20">
        <f>D79+G79-H79</f>
        <v>4440.7658120630213</v>
      </c>
      <c r="D80" s="17">
        <f>C80+(C80*0.03)</f>
        <v>4573.9887864249122</v>
      </c>
      <c r="E80" s="17">
        <f>C80/3250</f>
        <v>1.3663894806347758</v>
      </c>
      <c r="F80" s="28">
        <f>(D80-C80)/E80</f>
        <v>97.500000000000199</v>
      </c>
      <c r="G80" s="18"/>
      <c r="H80" s="18"/>
      <c r="I80" s="19">
        <f>E80*50/C80</f>
        <v>1.5384615384615385E-2</v>
      </c>
      <c r="J80" s="87"/>
    </row>
    <row r="81" spans="1:16">
      <c r="A81" s="102"/>
      <c r="B81" s="81">
        <f>B80+7</f>
        <v>43317</v>
      </c>
      <c r="C81" s="20">
        <f>D80+G80-H80</f>
        <v>4573.9887864249122</v>
      </c>
      <c r="D81" s="17">
        <f>C81+(C81*0.03)</f>
        <v>4711.2084500176597</v>
      </c>
      <c r="E81" s="17">
        <f>C81/3250</f>
        <v>1.407381165053819</v>
      </c>
      <c r="F81" s="28">
        <f>(D81-C81)/E81</f>
        <v>97.500000000000142</v>
      </c>
      <c r="G81" s="18"/>
      <c r="H81" s="18"/>
      <c r="I81" s="19">
        <f>E81*50/C81</f>
        <v>1.5384615384615382E-2</v>
      </c>
      <c r="J81" s="87"/>
    </row>
    <row r="82" spans="1:16" ht="13.5" thickBot="1">
      <c r="A82" s="103"/>
      <c r="B82" s="81">
        <f>B81+7</f>
        <v>43324</v>
      </c>
      <c r="C82" s="20">
        <f>D81+G81-H81</f>
        <v>4711.2084500176597</v>
      </c>
      <c r="D82" s="17">
        <f>C82+(C82*0.03)</f>
        <v>4852.5447035181896</v>
      </c>
      <c r="E82" s="17">
        <f>C82/3250</f>
        <v>1.4496026000054338</v>
      </c>
      <c r="F82" s="28">
        <f>(D82-C82)/E82</f>
        <v>97.500000000000071</v>
      </c>
      <c r="G82" s="80"/>
      <c r="H82" s="80"/>
      <c r="I82" s="19">
        <f>E82*50/C82</f>
        <v>1.5384615384615384E-2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4852.5447035181896</v>
      </c>
      <c r="D84" s="17">
        <f>C84+(C84*0.03)</f>
        <v>4998.1210446237355</v>
      </c>
      <c r="E84" s="17">
        <f>C84/3250</f>
        <v>1.4930906780055968</v>
      </c>
      <c r="F84" s="28">
        <f>(D84-C84)/E84</f>
        <v>97.500000000000142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43338</v>
      </c>
      <c r="C85" s="20">
        <f>D84+G84-H84</f>
        <v>4998.1210446237355</v>
      </c>
      <c r="D85" s="17">
        <f>C85+(C85*0.03)</f>
        <v>5148.0646759624478</v>
      </c>
      <c r="E85" s="17">
        <f>C85/3250</f>
        <v>1.5378833983457647</v>
      </c>
      <c r="F85" s="28">
        <f>(D85-C85)/E85</f>
        <v>97.500000000000156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5148.0646759624478</v>
      </c>
      <c r="D86" s="17">
        <f>C86+(C86*0.03)</f>
        <v>5302.5066162413214</v>
      </c>
      <c r="E86" s="17">
        <f>C86/3250</f>
        <v>1.5840199002961377</v>
      </c>
      <c r="F86" s="28">
        <f>(D86-C86)/E86</f>
        <v>97.500000000000057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5302.5066162413214</v>
      </c>
      <c r="D87" s="17">
        <f>C87+(C87*0.03)</f>
        <v>5461.5818147285609</v>
      </c>
      <c r="E87" s="17">
        <f>C87/3250</f>
        <v>1.631540497305022</v>
      </c>
      <c r="F87" s="28">
        <f>(D87-C87)/E87</f>
        <v>97.499999999999915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5461.5818147285609</v>
      </c>
      <c r="D89" s="17">
        <f>C89+(C89*0.03)</f>
        <v>5625.4292691704177</v>
      </c>
      <c r="E89" s="17">
        <f>C89/3250</f>
        <v>1.6804867122241727</v>
      </c>
      <c r="F89" s="28">
        <f>(D89-C89)/E89</f>
        <v>97.5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43366</v>
      </c>
      <c r="C90" s="20">
        <f>D89+G89-H89</f>
        <v>5625.4292691704177</v>
      </c>
      <c r="D90" s="17">
        <f>C90+(C90*0.03)</f>
        <v>5794.1921472455306</v>
      </c>
      <c r="E90" s="17">
        <f>C90/3250</f>
        <v>1.7309013135908977</v>
      </c>
      <c r="F90" s="28">
        <f>(D90-C90)/E90</f>
        <v>97.500000000000213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43373</v>
      </c>
      <c r="C91" s="20">
        <f>D90+G90-H90</f>
        <v>5794.1921472455306</v>
      </c>
      <c r="D91" s="17">
        <f>C91+(C91*0.03)</f>
        <v>5968.0179116628969</v>
      </c>
      <c r="E91" s="17">
        <f>C91/3250</f>
        <v>1.7828283529986249</v>
      </c>
      <c r="F91" s="28">
        <f>(D91-C91)/E91</f>
        <v>97.500000000000256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43380</v>
      </c>
      <c r="C92" s="20">
        <f>D91+G91-H91</f>
        <v>5968.0179116628969</v>
      </c>
      <c r="D92" s="17">
        <f>C92+(C92*0.03)</f>
        <v>6147.058449012784</v>
      </c>
      <c r="E92" s="17">
        <f>C92/3250</f>
        <v>1.8363132035885836</v>
      </c>
      <c r="F92" s="28">
        <f>(D92-C92)/E92</f>
        <v>97.500000000000057</v>
      </c>
      <c r="G92" s="80"/>
      <c r="H92" s="80">
        <f>(D92-C79)*0.35</f>
        <v>642.47236567674861</v>
      </c>
      <c r="I92" s="19">
        <f>E92*50/C92</f>
        <v>1.5384615384615385E-2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5504.5860833360357</v>
      </c>
      <c r="D94" s="17">
        <f>C94+(C94*0.03)</f>
        <v>5669.7236658361171</v>
      </c>
      <c r="E94" s="17">
        <f>C94/3250</f>
        <v>1.6937187948726264</v>
      </c>
      <c r="F94" s="28">
        <f>(D94-C94)/E94</f>
        <v>97.500000000000199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43394</v>
      </c>
      <c r="C95" s="20">
        <f>D94+G94-H94</f>
        <v>5669.7236658361171</v>
      </c>
      <c r="D95" s="17">
        <f>C95+(C95*0.03)</f>
        <v>5839.8153758112003</v>
      </c>
      <c r="E95" s="17">
        <f>C95/3250</f>
        <v>1.7445303587188052</v>
      </c>
      <c r="F95" s="28">
        <f>(D95-C95)/E95</f>
        <v>97.499999999999815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43401</v>
      </c>
      <c r="C96" s="20">
        <f>D95+G95-H95</f>
        <v>5839.8153758112003</v>
      </c>
      <c r="D96" s="17">
        <f>C96+(C96*0.03)</f>
        <v>6015.0098370855367</v>
      </c>
      <c r="E96" s="17">
        <f>C96/3250</f>
        <v>1.7968662694803694</v>
      </c>
      <c r="F96" s="28">
        <f>(D96-C96)/E96</f>
        <v>97.500000000000213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43408</v>
      </c>
      <c r="C97" s="20">
        <f>D96+G96-H96</f>
        <v>6015.0098370855367</v>
      </c>
      <c r="D97" s="17">
        <f>C97+(C97*0.03)</f>
        <v>6195.4601321981027</v>
      </c>
      <c r="E97" s="17">
        <f>C97/3250</f>
        <v>1.8507722575647805</v>
      </c>
      <c r="F97" s="28">
        <f>(D97-C97)/E97</f>
        <v>97.499999999999943</v>
      </c>
      <c r="G97" s="80"/>
      <c r="H97" s="80"/>
      <c r="I97" s="19">
        <f>E97*50/C97</f>
        <v>1.5384615384615384E-2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6195.4601321981027</v>
      </c>
      <c r="D99" s="17">
        <f>C99+(C99*0.03)</f>
        <v>6381.3239361640453</v>
      </c>
      <c r="E99" s="17">
        <f>C99/3250</f>
        <v>1.9062954252917239</v>
      </c>
      <c r="F99" s="28">
        <f>(D99-C99)/E99</f>
        <v>97.499999999999787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43422</v>
      </c>
      <c r="C100" s="20">
        <f>D99+G99-H99</f>
        <v>6381.3239361640453</v>
      </c>
      <c r="D100" s="17">
        <f>C100+(C100*0.03)</f>
        <v>6572.7636542489663</v>
      </c>
      <c r="E100" s="17">
        <f>C100/3250</f>
        <v>1.9634842880504755</v>
      </c>
      <c r="F100" s="28">
        <f>(D100-C100)/E100</f>
        <v>97.499999999999801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43429</v>
      </c>
      <c r="C101" s="20">
        <f>D100+G100-H100</f>
        <v>6572.7636542489663</v>
      </c>
      <c r="D101" s="17">
        <f>C101+(C101*0.03)</f>
        <v>6769.946563876435</v>
      </c>
      <c r="E101" s="17">
        <f>C101/3250</f>
        <v>2.0223888166919894</v>
      </c>
      <c r="F101" s="28">
        <f>(D101-C101)/E101</f>
        <v>97.499999999999858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6769.946563876435</v>
      </c>
      <c r="D102" s="17">
        <f>C102+(C102*0.03)</f>
        <v>6973.0449607927276</v>
      </c>
      <c r="E102" s="17">
        <f>C102/3250</f>
        <v>2.0830604811927493</v>
      </c>
      <c r="F102" s="28">
        <f>(D102-C102)/E102</f>
        <v>97.499999999999773</v>
      </c>
      <c r="G102" s="80"/>
      <c r="H102" s="80"/>
      <c r="I102" s="19">
        <f>E102*50/C102</f>
        <v>1.5384615384615384E-2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6973.0449607927276</v>
      </c>
      <c r="D104" s="17">
        <f>C104+(C104*0.03)</f>
        <v>7182.2363096165091</v>
      </c>
      <c r="E104" s="17">
        <f>C104/3250</f>
        <v>2.1455522956285318</v>
      </c>
      <c r="F104" s="28">
        <f>(D104-C104)/E104</f>
        <v>97.499999999999829</v>
      </c>
      <c r="G104" s="18"/>
      <c r="H104" s="18"/>
      <c r="I104" s="19">
        <f>E104*50/C104</f>
        <v>1.5384615384615387E-2</v>
      </c>
      <c r="J104" s="87"/>
    </row>
    <row r="105" spans="1:16">
      <c r="A105" s="102"/>
      <c r="B105" s="81">
        <f>B104+7</f>
        <v>43450</v>
      </c>
      <c r="C105" s="20">
        <f>D104+G104-H104</f>
        <v>7182.2363096165091</v>
      </c>
      <c r="D105" s="17">
        <f>C105+(C105*0.03)</f>
        <v>7397.7033989050042</v>
      </c>
      <c r="E105" s="17">
        <f>C105/3250</f>
        <v>2.2099188644973875</v>
      </c>
      <c r="F105" s="28">
        <f>(D105-C105)/E105</f>
        <v>97.499999999999929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43457</v>
      </c>
      <c r="C106" s="20">
        <f>D105+G105-H105</f>
        <v>7397.7033989050042</v>
      </c>
      <c r="D106" s="17">
        <f>C106+(C106*0.03)</f>
        <v>7619.6345008721546</v>
      </c>
      <c r="E106" s="17">
        <f>C106/3250</f>
        <v>2.2762164304323091</v>
      </c>
      <c r="F106" s="28">
        <f>(D106-C106)/E106</f>
        <v>97.500000000000128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7619.6345008721546</v>
      </c>
      <c r="D107" s="17">
        <f>C107+(C107*0.03)</f>
        <v>7848.2235358983189</v>
      </c>
      <c r="E107" s="17">
        <f>C107/3250</f>
        <v>2.3445029233452783</v>
      </c>
      <c r="F107" s="28">
        <f>(D107-C107)/E107</f>
        <v>97.499999999999858</v>
      </c>
      <c r="G107" s="80"/>
      <c r="H107" s="80">
        <f>(D107-C94)*0.35</f>
        <v>820.2731083967991</v>
      </c>
      <c r="I107" s="19">
        <f>E107*50/C107</f>
        <v>1.5384615384615384E-2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7027.9504275015197</v>
      </c>
      <c r="D109" s="17">
        <f>C109+(C109*0.03)</f>
        <v>7238.7889403265654</v>
      </c>
      <c r="E109" s="17">
        <f>C109/3250</f>
        <v>2.1624462853850828</v>
      </c>
      <c r="F109" s="28">
        <f>(D109-C109)/E109</f>
        <v>97.500000000000043</v>
      </c>
      <c r="G109" s="18"/>
      <c r="H109" s="18"/>
      <c r="I109" s="19">
        <f>E109*50/C109</f>
        <v>1.5384615384615382E-2</v>
      </c>
      <c r="J109" s="87"/>
    </row>
    <row r="110" spans="1:16">
      <c r="A110" s="102"/>
      <c r="B110" s="81">
        <f>B109+7</f>
        <v>43478</v>
      </c>
      <c r="C110" s="20">
        <f>D109+G109-H109</f>
        <v>7238.7889403265654</v>
      </c>
      <c r="D110" s="17">
        <f>C110+(C110*0.03)</f>
        <v>7455.9526085363623</v>
      </c>
      <c r="E110" s="17">
        <f>C110/3250</f>
        <v>2.2273196739466354</v>
      </c>
      <c r="F110" s="28">
        <f>(D110-C110)/E110</f>
        <v>97.499999999999986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43485</v>
      </c>
      <c r="C111" s="20">
        <f>D110+G110-H110</f>
        <v>7455.9526085363623</v>
      </c>
      <c r="D111" s="17">
        <f>C111+(C111*0.03)</f>
        <v>7679.6311867924533</v>
      </c>
      <c r="E111" s="17">
        <f>C111/3250</f>
        <v>2.2941392641650347</v>
      </c>
      <c r="F111" s="28">
        <f>(D111-C111)/E111</f>
        <v>97.500000000000043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7679.6311867924533</v>
      </c>
      <c r="D112" s="17">
        <f>C112+(C112*0.03)</f>
        <v>7910.0201223962267</v>
      </c>
      <c r="E112" s="17">
        <f>C112/3250</f>
        <v>2.3629634420899857</v>
      </c>
      <c r="F112" s="28">
        <f>(D112-C112)/E112</f>
        <v>97.499999999999943</v>
      </c>
      <c r="G112" s="80"/>
      <c r="H112" s="80"/>
      <c r="I112" s="19">
        <f>E112*50/C112</f>
        <v>1.5384615384615385E-2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7910.0201223962267</v>
      </c>
      <c r="D114" s="17">
        <f>C114+(C114*0.03)</f>
        <v>8147.3207260681138</v>
      </c>
      <c r="E114" s="17">
        <f>C114/3250</f>
        <v>2.433852345352685</v>
      </c>
      <c r="F114" s="28">
        <f>(D114-C114)/E114</f>
        <v>97.500000000000114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43506</v>
      </c>
      <c r="C115" s="20">
        <f>D114+G114-H114</f>
        <v>8147.3207260681138</v>
      </c>
      <c r="D115" s="17">
        <f>C115+(C115*0.03)</f>
        <v>8391.7403478501565</v>
      </c>
      <c r="E115" s="17">
        <f>C115/3250</f>
        <v>2.5068679157132658</v>
      </c>
      <c r="F115" s="28">
        <f>(D115-C115)/E115</f>
        <v>97.499999999999702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43513</v>
      </c>
      <c r="C116" s="20">
        <f>D115+G115-H115</f>
        <v>8391.7403478501565</v>
      </c>
      <c r="D116" s="17">
        <f>C116+(C116*0.03)</f>
        <v>8643.4925582856613</v>
      </c>
      <c r="E116" s="17">
        <f>C116/3250</f>
        <v>2.5820739531846635</v>
      </c>
      <c r="F116" s="28">
        <f>(D116-C116)/E116</f>
        <v>97.500000000000057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8643.4925582856613</v>
      </c>
      <c r="D117" s="17">
        <f>C117+(C117*0.03)</f>
        <v>8902.7973350342309</v>
      </c>
      <c r="E117" s="17">
        <f>C117/3250</f>
        <v>2.6595361717802035</v>
      </c>
      <c r="F117" s="28">
        <f>(D117-C117)/E117</f>
        <v>97.499999999999901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8902.7973350342309</v>
      </c>
      <c r="D119" s="17">
        <f>C119+(C119*0.03)</f>
        <v>9169.8812550852581</v>
      </c>
      <c r="E119" s="17">
        <f>C119/3250</f>
        <v>2.7393222569336095</v>
      </c>
      <c r="F119" s="28">
        <f>(D119-C119)/E119</f>
        <v>97.500000000000114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43534</v>
      </c>
      <c r="C120" s="20">
        <f>D119+G119-H119</f>
        <v>9169.8812550852581</v>
      </c>
      <c r="D120" s="17">
        <f>C120+(C120*0.03)</f>
        <v>9444.9776927378152</v>
      </c>
      <c r="E120" s="17">
        <f>C120/3250</f>
        <v>2.821501924641618</v>
      </c>
      <c r="F120" s="28">
        <f>(D120-C120)/E120</f>
        <v>97.499999999999787</v>
      </c>
      <c r="G120" s="18"/>
      <c r="H120" s="18"/>
      <c r="I120" s="19">
        <f>E120*50/C120</f>
        <v>1.5384615384615385E-2</v>
      </c>
      <c r="J120" s="87"/>
    </row>
    <row r="121" spans="1:16">
      <c r="A121" s="102"/>
      <c r="B121" s="81">
        <f>B120+7</f>
        <v>43541</v>
      </c>
      <c r="C121" s="20">
        <f>D120+G120-H120</f>
        <v>9444.9776927378152</v>
      </c>
      <c r="D121" s="17">
        <f>C121+(C121*0.03)</f>
        <v>9728.3270235199489</v>
      </c>
      <c r="E121" s="17">
        <f>C121/3250</f>
        <v>2.9061469823808661</v>
      </c>
      <c r="F121" s="28">
        <f>(D121-C121)/E121</f>
        <v>97.499999999999716</v>
      </c>
      <c r="G121" s="18"/>
      <c r="H121" s="18"/>
      <c r="I121" s="19">
        <f>E121*50/C121</f>
        <v>1.5384615384615382E-2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9728.3270235199489</v>
      </c>
      <c r="D122" s="17">
        <f>C122+(C122*0.03)</f>
        <v>10020.176834225547</v>
      </c>
      <c r="E122" s="17">
        <f>C122/3250</f>
        <v>2.9933313918522919</v>
      </c>
      <c r="F122" s="28">
        <f>(D122-C122)/E122</f>
        <v>97.499999999999986</v>
      </c>
      <c r="G122" s="80"/>
      <c r="H122" s="80">
        <f>(D122-C109)*0.35</f>
        <v>1047.2792423534097</v>
      </c>
      <c r="I122" s="19">
        <f>E122*50/C122</f>
        <v>1.5384615384615384E-2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8972.8975918721371</v>
      </c>
      <c r="D124" s="17">
        <f>C124+(C124*0.03)</f>
        <v>9242.0845196283008</v>
      </c>
      <c r="E124" s="17">
        <f>C124/3250</f>
        <v>2.7608915667298883</v>
      </c>
      <c r="F124" s="28">
        <f>(D124-C124)/E124</f>
        <v>97.499999999999829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43562</v>
      </c>
      <c r="C125" s="20">
        <f>D124+G124-H124</f>
        <v>9242.0845196283008</v>
      </c>
      <c r="D125" s="17">
        <f>C125+(C125*0.03)</f>
        <v>9519.3470552171493</v>
      </c>
      <c r="E125" s="17">
        <f>C125/3250</f>
        <v>2.843718313731785</v>
      </c>
      <c r="F125" s="28">
        <f>(D125-C125)/E125</f>
        <v>97.499999999999829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9519.3470552171493</v>
      </c>
      <c r="D126" s="17">
        <f>C126+(C126*0.03)</f>
        <v>9804.9274668736634</v>
      </c>
      <c r="E126" s="17">
        <f>C126/3250</f>
        <v>2.9290298631437381</v>
      </c>
      <c r="F126" s="28">
        <f>(D126-C126)/E126</f>
        <v>97.499999999999886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9804.9274668736634</v>
      </c>
      <c r="D127" s="17">
        <f>C127+(C127*0.03)</f>
        <v>10099.075290879873</v>
      </c>
      <c r="E127" s="17">
        <f>C127/3250</f>
        <v>3.0169007590380503</v>
      </c>
      <c r="F127" s="28">
        <f>(D127-C127)/E127</f>
        <v>97.499999999999929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10099.075290879873</v>
      </c>
      <c r="D129" s="17">
        <f>C129+(C129*0.03)</f>
        <v>10402.04754960627</v>
      </c>
      <c r="E129" s="17">
        <f>C129/3250</f>
        <v>3.1074077818091919</v>
      </c>
      <c r="F129" s="28">
        <f>(D129-C129)/E129</f>
        <v>97.500000000000199</v>
      </c>
      <c r="G129" s="18"/>
      <c r="H129" s="18"/>
      <c r="I129" s="19">
        <f>E129*50/C129</f>
        <v>1.5384615384615384E-2</v>
      </c>
      <c r="J129" s="87"/>
    </row>
    <row r="130" spans="1:16">
      <c r="A130" s="102"/>
      <c r="B130" s="81">
        <f>B129+7</f>
        <v>43590</v>
      </c>
      <c r="C130" s="20">
        <f>D129+G129-H129</f>
        <v>10402.04754960627</v>
      </c>
      <c r="D130" s="17">
        <f>C130+(C130*0.03)</f>
        <v>10714.108976094458</v>
      </c>
      <c r="E130" s="17">
        <f>C130/3250</f>
        <v>3.2006300152634677</v>
      </c>
      <c r="F130" s="28">
        <f>(D130-C130)/E130</f>
        <v>97.499999999999929</v>
      </c>
      <c r="G130" s="18"/>
      <c r="H130" s="18"/>
      <c r="I130" s="19">
        <f>E130*50/C130</f>
        <v>1.5384615384615385E-2</v>
      </c>
      <c r="J130" s="87"/>
    </row>
    <row r="131" spans="1:16">
      <c r="A131" s="102"/>
      <c r="B131" s="81">
        <f>B130+7</f>
        <v>43597</v>
      </c>
      <c r="C131" s="20">
        <f>D130+G130-H130</f>
        <v>10714.108976094458</v>
      </c>
      <c r="D131" s="17">
        <f>C131+(C131*0.03)</f>
        <v>11035.532245377291</v>
      </c>
      <c r="E131" s="17">
        <f>C131/3250</f>
        <v>3.2966489157213714</v>
      </c>
      <c r="F131" s="28">
        <f>(D131-C131)/E131</f>
        <v>97.499999999999986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11035.532245377291</v>
      </c>
      <c r="D132" s="17">
        <f>C132+(C132*0.03)</f>
        <v>11366.598212738611</v>
      </c>
      <c r="E132" s="17">
        <f>C132/3250</f>
        <v>3.3955483831930127</v>
      </c>
      <c r="F132" s="28">
        <f>(D132-C132)/E132</f>
        <v>97.500000000000099</v>
      </c>
      <c r="G132" s="80"/>
      <c r="H132" s="80"/>
      <c r="I132" s="19">
        <f>E132*50/C132</f>
        <v>1.5384615384615384E-2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11366.598212738611</v>
      </c>
      <c r="D134" s="17">
        <f>C134+(C134*0.03)</f>
        <v>11707.596159120769</v>
      </c>
      <c r="E134" s="17">
        <f>C134/3250</f>
        <v>3.4974148346888034</v>
      </c>
      <c r="F134" s="28">
        <f>(D134-C134)/E134</f>
        <v>97.499999999999986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43618</v>
      </c>
      <c r="C135" s="20">
        <f>D134+G134-H134</f>
        <v>11707.596159120769</v>
      </c>
      <c r="D135" s="17">
        <f>C135+(C135*0.03)</f>
        <v>12058.824043894392</v>
      </c>
      <c r="E135" s="17">
        <f>C135/3250</f>
        <v>3.6023372797294675</v>
      </c>
      <c r="F135" s="28">
        <f>(D135-C135)/E135</f>
        <v>97.500000000000085</v>
      </c>
      <c r="G135" s="18"/>
      <c r="H135" s="18"/>
      <c r="I135" s="19">
        <f>E135*50/C135</f>
        <v>1.5384615384615384E-2</v>
      </c>
      <c r="J135" s="87"/>
    </row>
    <row r="136" spans="1:16">
      <c r="A136" s="102"/>
      <c r="B136" s="81">
        <f>B135+7</f>
        <v>43625</v>
      </c>
      <c r="C136" s="20">
        <f>D135+G135-H135</f>
        <v>12058.824043894392</v>
      </c>
      <c r="D136" s="17">
        <f>C136+(C136*0.03)</f>
        <v>12420.588765211223</v>
      </c>
      <c r="E136" s="17">
        <f>C136/3250</f>
        <v>3.7104073981213515</v>
      </c>
      <c r="F136" s="28">
        <f>(D136-C136)/E136</f>
        <v>97.499999999999829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12420.588765211223</v>
      </c>
      <c r="D137" s="17">
        <f>C137+(C137*0.03)</f>
        <v>12793.206428167559</v>
      </c>
      <c r="E137" s="17">
        <f>C137/3250</f>
        <v>3.8217196200649917</v>
      </c>
      <c r="F137" s="28">
        <f>(D137-C137)/E137</f>
        <v>97.499999999999829</v>
      </c>
      <c r="G137" s="80"/>
      <c r="H137" s="80">
        <f>(D137-C124)*0.35</f>
        <v>1337.1080927033977</v>
      </c>
      <c r="I137" s="19">
        <f>E137*50/C137</f>
        <v>1.5384615384615384E-2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11456.098335464161</v>
      </c>
      <c r="D139" s="17">
        <f>C139+(C139*0.03)</f>
        <v>11799.781285528086</v>
      </c>
      <c r="E139" s="17">
        <f>C139/3250</f>
        <v>3.5249533339889725</v>
      </c>
      <c r="F139" s="28">
        <f>(D139-C139)/E139</f>
        <v>97.500000000000071</v>
      </c>
      <c r="G139" s="18"/>
      <c r="H139" s="18"/>
      <c r="I139" s="19">
        <f>E139*50/C139</f>
        <v>1.5384615384615384E-2</v>
      </c>
      <c r="J139" s="87"/>
    </row>
    <row r="140" spans="1:16">
      <c r="A140" s="102"/>
      <c r="B140" s="81">
        <f>B139+7</f>
        <v>43646</v>
      </c>
      <c r="C140" s="20">
        <f>D139+G139-H139</f>
        <v>11799.781285528086</v>
      </c>
      <c r="D140" s="17">
        <f>C140+(C140*0.03)</f>
        <v>12153.774724093928</v>
      </c>
      <c r="E140" s="17">
        <f>C140/3250</f>
        <v>3.6307019340086417</v>
      </c>
      <c r="F140" s="28">
        <f>(D140-C140)/E140</f>
        <v>97.499999999999744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43653</v>
      </c>
      <c r="C141" s="20">
        <f>D140+G140-H140</f>
        <v>12153.774724093928</v>
      </c>
      <c r="D141" s="17">
        <f>C141+(C141*0.03)</f>
        <v>12518.387965816746</v>
      </c>
      <c r="E141" s="17">
        <f>C141/3250</f>
        <v>3.739622992028901</v>
      </c>
      <c r="F141" s="28">
        <f>(D141-C141)/E141</f>
        <v>97.500000000000099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12518.387965816746</v>
      </c>
      <c r="D142" s="17">
        <f>C142+(C142*0.03)</f>
        <v>12893.939604791249</v>
      </c>
      <c r="E142" s="17">
        <f>C142/3250</f>
        <v>3.8518116817897678</v>
      </c>
      <c r="F142" s="28">
        <f>(D142-C142)/E142</f>
        <v>97.500000000000057</v>
      </c>
      <c r="G142" s="80"/>
      <c r="H142" s="80"/>
      <c r="I142" s="19">
        <f>E142*50/C142</f>
        <v>1.5384615384615385E-2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12893.939604791249</v>
      </c>
      <c r="D144" s="17">
        <f>C144+(C144*0.03)</f>
        <v>13280.757792934986</v>
      </c>
      <c r="E144" s="17">
        <f>C144/3250</f>
        <v>3.967366032243461</v>
      </c>
      <c r="F144" s="28">
        <f>(D144-C144)/E144</f>
        <v>97.500000000000057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43674</v>
      </c>
      <c r="C145" s="20">
        <f>D144+G144-H144</f>
        <v>13280.757792934986</v>
      </c>
      <c r="D145" s="17">
        <f>C145+(C145*0.03)</f>
        <v>13679.180526723036</v>
      </c>
      <c r="E145" s="17">
        <f>C145/3250</f>
        <v>4.0863870132107651</v>
      </c>
      <c r="F145" s="28">
        <f>(D145-C145)/E145</f>
        <v>97.499999999999929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43681</v>
      </c>
      <c r="C146" s="20">
        <f>D145+G145-H145</f>
        <v>13679.180526723036</v>
      </c>
      <c r="D146" s="17">
        <f>C146+(C146*0.03)</f>
        <v>14089.555942524727</v>
      </c>
      <c r="E146" s="17">
        <f>C146/3250</f>
        <v>4.2089786236070879</v>
      </c>
      <c r="F146" s="28">
        <f>(D146-C146)/E146</f>
        <v>97.499999999999957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14089.555942524727</v>
      </c>
      <c r="D147" s="17">
        <f>C147+(C147*0.03)</f>
        <v>14512.242620800469</v>
      </c>
      <c r="E147" s="17">
        <f>C147/3250</f>
        <v>4.3352479823153001</v>
      </c>
      <c r="F147" s="28">
        <f>(D147-C147)/E147</f>
        <v>97.500000000000156</v>
      </c>
      <c r="G147" s="80"/>
      <c r="H147" s="80"/>
      <c r="I147" s="19">
        <f>E147*50/C147</f>
        <v>1.5384615384615382E-2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14512.242620800469</v>
      </c>
      <c r="D149" s="17">
        <f>C149+(C149*0.03)</f>
        <v>14947.609899424482</v>
      </c>
      <c r="E149" s="17">
        <f>C149/3250</f>
        <v>4.4653054217847599</v>
      </c>
      <c r="F149" s="28">
        <f>(D149-C149)/E149</f>
        <v>97.499999999999787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43702</v>
      </c>
      <c r="C150" s="20">
        <f>D149+G149-H149</f>
        <v>14947.609899424482</v>
      </c>
      <c r="D150" s="17">
        <f>C150+(C150*0.03)</f>
        <v>15396.038196407217</v>
      </c>
      <c r="E150" s="17">
        <f>C150/3250</f>
        <v>4.599264584438302</v>
      </c>
      <c r="F150" s="28">
        <f>(D150-C150)/E150</f>
        <v>97.500000000000014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43709</v>
      </c>
      <c r="C151" s="20">
        <f>D150+G150-H150</f>
        <v>15396.038196407217</v>
      </c>
      <c r="D151" s="17">
        <f>C151+(C151*0.03)</f>
        <v>15857.919342299434</v>
      </c>
      <c r="E151" s="17">
        <f>C151/3250</f>
        <v>4.7372425219714511</v>
      </c>
      <c r="F151" s="28">
        <f>(D151-C151)/E151</f>
        <v>97.500000000000171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15857.919342299434</v>
      </c>
      <c r="D152" s="17">
        <f>C152+(C152*0.03)</f>
        <v>16333.656922568416</v>
      </c>
      <c r="E152" s="17">
        <f>C152/3250</f>
        <v>4.8793597976305954</v>
      </c>
      <c r="F152" s="28">
        <f>(D152-C152)/E152</f>
        <v>97.499999999999815</v>
      </c>
      <c r="G152" s="80"/>
      <c r="H152" s="80">
        <f>(D152-C139)*0.35</f>
        <v>1707.1455054864891</v>
      </c>
      <c r="I152" s="19">
        <f>E152*50/C152</f>
        <v>1.5384615384615385E-2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14626.511417081927</v>
      </c>
      <c r="D154" s="17">
        <f>C154+(C154*0.03)</f>
        <v>15065.306759594385</v>
      </c>
      <c r="E154" s="17">
        <f>C154/3250</f>
        <v>4.5004650514098241</v>
      </c>
      <c r="F154" s="28">
        <f>(D154-C154)/E154</f>
        <v>97.5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43730</v>
      </c>
      <c r="C155" s="20">
        <f>D154+G154-H154</f>
        <v>15065.306759594385</v>
      </c>
      <c r="D155" s="17">
        <f>C155+(C155*0.03)</f>
        <v>15517.265962382216</v>
      </c>
      <c r="E155" s="17">
        <f>C155/3250</f>
        <v>4.6354790029521187</v>
      </c>
      <c r="F155" s="28">
        <f>(D155-C155)/E155</f>
        <v>97.5</v>
      </c>
      <c r="G155" s="17"/>
      <c r="H155" s="79"/>
      <c r="I155" s="19">
        <f>E155*50/C155</f>
        <v>1.5384615384615385E-2</v>
      </c>
      <c r="J155" s="87"/>
    </row>
    <row r="156" spans="1:16">
      <c r="A156" s="102"/>
      <c r="B156" s="81">
        <f>B155+7</f>
        <v>43737</v>
      </c>
      <c r="C156" s="20">
        <f>D155+G155-H155</f>
        <v>15517.265962382216</v>
      </c>
      <c r="D156" s="17">
        <f>C156+(C156*0.03)</f>
        <v>15982.783941253683</v>
      </c>
      <c r="E156" s="17">
        <f>C156/3250</f>
        <v>4.7745433730406823</v>
      </c>
      <c r="F156" s="28">
        <f>(D156-C156)/E156</f>
        <v>97.500000000000057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15982.783941253683</v>
      </c>
      <c r="D157" s="17">
        <f>C157+(C157*0.03)</f>
        <v>16462.267459491293</v>
      </c>
      <c r="E157" s="17">
        <f>C157/3250</f>
        <v>4.9177796742319027</v>
      </c>
      <c r="F157" s="28">
        <f>(D157-C157)/E157</f>
        <v>97.499999999999901</v>
      </c>
      <c r="G157" s="80"/>
      <c r="H157" s="80"/>
      <c r="I157" s="19">
        <f>E157*50/C157</f>
        <v>1.5384615384615385E-2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16462.267459491293</v>
      </c>
      <c r="D159" s="17">
        <f>C159+(C159*0.03)</f>
        <v>16956.135483276033</v>
      </c>
      <c r="E159" s="17">
        <f>C159/3250</f>
        <v>5.0653130644588593</v>
      </c>
      <c r="F159" s="28">
        <f>(D159-C159)/E159</f>
        <v>97.500000000000284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43758</v>
      </c>
      <c r="C160" s="20">
        <f>D159+G159-H159</f>
        <v>16956.135483276033</v>
      </c>
      <c r="D160" s="17">
        <f>C160+(C160*0.03)</f>
        <v>17464.819547774314</v>
      </c>
      <c r="E160" s="17">
        <f>C160/3250</f>
        <v>5.2172724563926254</v>
      </c>
      <c r="F160" s="28">
        <f>(D160-C160)/E160</f>
        <v>97.499999999999886</v>
      </c>
      <c r="G160" s="18"/>
      <c r="H160" s="18"/>
      <c r="I160" s="19">
        <f>E160*50/C160</f>
        <v>1.5384615384615382E-2</v>
      </c>
      <c r="J160" s="87"/>
    </row>
    <row r="161" spans="1:16">
      <c r="A161" s="102"/>
      <c r="B161" s="81">
        <f>B160+7</f>
        <v>43765</v>
      </c>
      <c r="C161" s="20">
        <f>D160+G160-H160</f>
        <v>17464.819547774314</v>
      </c>
      <c r="D161" s="17">
        <f>C161+(C161*0.03)</f>
        <v>17988.764134207544</v>
      </c>
      <c r="E161" s="17">
        <f>C161/3250</f>
        <v>5.3737906300844038</v>
      </c>
      <c r="F161" s="28">
        <f>(D161-C161)/E161</f>
        <v>97.500000000000142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17988.764134207544</v>
      </c>
      <c r="D162" s="17">
        <f>C162+(C162*0.03)</f>
        <v>18528.42705823377</v>
      </c>
      <c r="E162" s="17">
        <f>C162/3250</f>
        <v>5.5350043489869369</v>
      </c>
      <c r="F162" s="28">
        <f>(D162-C162)/E162</f>
        <v>97.500000000000014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18528.42705823377</v>
      </c>
      <c r="D164" s="17">
        <f>C164+(C164*0.03)</f>
        <v>19084.279869980783</v>
      </c>
      <c r="E164" s="17">
        <f>C164/3250</f>
        <v>5.7010544794565448</v>
      </c>
      <c r="F164" s="28">
        <f>(D164-C164)/E164</f>
        <v>97.499999999999858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43786</v>
      </c>
      <c r="C165" s="20">
        <f>D164+G164-H164</f>
        <v>19084.279869980783</v>
      </c>
      <c r="D165" s="17">
        <f>C165+(C165*0.03)</f>
        <v>19656.808266080207</v>
      </c>
      <c r="E165" s="17">
        <f>C165/3250</f>
        <v>5.8720861138402407</v>
      </c>
      <c r="F165" s="28">
        <f>(D165-C165)/E165</f>
        <v>97.500000000000057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19656.808266080207</v>
      </c>
      <c r="D166" s="17">
        <f>C166+(C166*0.03)</f>
        <v>20246.512514062611</v>
      </c>
      <c r="E166" s="17">
        <f>C166/3250</f>
        <v>6.0482486972554481</v>
      </c>
      <c r="F166" s="28">
        <f>(D166-C166)/E166</f>
        <v>97.499999999999787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20246.512514062611</v>
      </c>
      <c r="D167" s="17">
        <f>C167+(C167*0.03)</f>
        <v>20853.90788948449</v>
      </c>
      <c r="E167" s="17">
        <f>C167/3250</f>
        <v>6.2296961581731116</v>
      </c>
      <c r="F167" s="28">
        <f>(D167-C167)/E167</f>
        <v>97.499999999999986</v>
      </c>
      <c r="G167" s="80"/>
      <c r="H167" s="80">
        <f>(D167-C154)*0.35</f>
        <v>2179.5887653408968</v>
      </c>
      <c r="I167" s="19">
        <f>E167*50/C167</f>
        <v>1.5384615384615385E-2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18674.319124143592</v>
      </c>
      <c r="D169" s="17">
        <f>C169+(C169*0.03)</f>
        <v>19234.5486978679</v>
      </c>
      <c r="E169" s="17">
        <f>C169/3250</f>
        <v>5.7459443458903365</v>
      </c>
      <c r="F169" s="28">
        <f>(D169-C169)/E169</f>
        <v>97.499999999999957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43814</v>
      </c>
      <c r="C170" s="20">
        <f>D169+G169-H169</f>
        <v>19234.5486978679</v>
      </c>
      <c r="D170" s="17">
        <f>C170+(C170*0.03)</f>
        <v>19811.585158803937</v>
      </c>
      <c r="E170" s="17">
        <f>C170/3250</f>
        <v>5.9183226762670458</v>
      </c>
      <c r="F170" s="28">
        <f>(D170-C170)/E170</f>
        <v>97.499999999999957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43821</v>
      </c>
      <c r="C171" s="20">
        <f>D170+G170-H170</f>
        <v>19811.585158803937</v>
      </c>
      <c r="D171" s="17">
        <f>C171+(C171*0.03)</f>
        <v>20405.932713568054</v>
      </c>
      <c r="E171" s="17">
        <f>C171/3250</f>
        <v>6.0958723565550574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20405.932713568054</v>
      </c>
      <c r="D172" s="17">
        <f>C172+(C172*0.03)</f>
        <v>21018.110694975097</v>
      </c>
      <c r="E172" s="17">
        <f>C172/3250</f>
        <v>6.2787485272517092</v>
      </c>
      <c r="F172" s="28">
        <f>(D172-C172)/E172</f>
        <v>97.500000000000256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21018.110694975097</v>
      </c>
      <c r="D174" s="17">
        <f>C174+(C174*0.03)</f>
        <v>21648.654015824352</v>
      </c>
      <c r="E174" s="17">
        <f>C174/3250</f>
        <v>6.4671109830692606</v>
      </c>
      <c r="F174" s="28">
        <f>(D174-C174)/E174</f>
        <v>97.500000000000185</v>
      </c>
      <c r="G174" s="18"/>
      <c r="H174" s="18"/>
      <c r="I174" s="19">
        <f>E174*50/C174</f>
        <v>1.5384615384615384E-2</v>
      </c>
      <c r="J174" s="87"/>
    </row>
    <row r="175" spans="1:16">
      <c r="A175" s="102"/>
      <c r="B175" s="81">
        <f>B174+7</f>
        <v>43842</v>
      </c>
      <c r="C175" s="20">
        <f>D174+G174-H174</f>
        <v>21648.654015824352</v>
      </c>
      <c r="D175" s="17">
        <f>C175+(C175*0.03)</f>
        <v>22298.113636299084</v>
      </c>
      <c r="E175" s="17">
        <f>C175/3250</f>
        <v>6.6611243125613386</v>
      </c>
      <c r="F175" s="28">
        <f>(D175-C175)/E175</f>
        <v>97.500000000000256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43849</v>
      </c>
      <c r="C176" s="20">
        <f>D175+G175-H175</f>
        <v>22298.113636299084</v>
      </c>
      <c r="D176" s="17">
        <f>C176+(C176*0.03)</f>
        <v>22967.057045388057</v>
      </c>
      <c r="E176" s="17">
        <f>C176/3250</f>
        <v>6.8609580419381793</v>
      </c>
      <c r="F176" s="28">
        <f>(D176-C176)/E176</f>
        <v>97.500000000000156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22967.057045388057</v>
      </c>
      <c r="D177" s="17">
        <f>C177+(C177*0.03)</f>
        <v>23656.068756749701</v>
      </c>
      <c r="E177" s="17">
        <f>C177/3250</f>
        <v>7.0667867831963251</v>
      </c>
      <c r="F177" s="28">
        <f>(D177-C177)/E177</f>
        <v>97.500000000000242</v>
      </c>
      <c r="G177" s="80"/>
      <c r="H177" s="80">
        <f>(D177-C169)*0.35</f>
        <v>1743.6123714121377</v>
      </c>
      <c r="I177" s="19">
        <f>E177*50/C177</f>
        <v>1.5384615384615384E-2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22" workbookViewId="0">
      <selection activeCell="C39" sqref="C3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8"/>
      <c r="L7" s="110"/>
      <c r="M7" s="110"/>
      <c r="N7" s="110"/>
      <c r="O7" s="110"/>
      <c r="P7" s="110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2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9">
        <f>(D36-$C4)/$C4</f>
        <v>1.4757913075693636E-2</v>
      </c>
    </row>
    <row r="37" spans="1:16" ht="13.5" thickBot="1">
      <c r="A37" s="103"/>
      <c r="B37" s="81">
        <f>B36+7</f>
        <v>43072</v>
      </c>
      <c r="C37" s="20">
        <f>D36+G36-H36</f>
        <v>2029.5158261513873</v>
      </c>
      <c r="D37" s="17">
        <f>C37+(C37*0.10018)</f>
        <v>2232.8327216152334</v>
      </c>
      <c r="E37" s="17">
        <f>C37/3250</f>
        <v>0.62446640804658071</v>
      </c>
      <c r="F37" s="34">
        <f>(D37-C37)/E37</f>
        <v>325.58500000000021</v>
      </c>
      <c r="G37" s="80"/>
      <c r="H37" s="80"/>
      <c r="I37" s="19">
        <f>E37*50/C37</f>
        <v>1.5384615384615385E-2</v>
      </c>
      <c r="J37" s="100">
        <f>(D37-$C4)/$C4</f>
        <v>0.11641636080761668</v>
      </c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 ht="14.5">
      <c r="A39" s="101">
        <v>8</v>
      </c>
      <c r="B39" s="81">
        <f>B37+7</f>
        <v>43079</v>
      </c>
      <c r="C39" s="32">
        <f>D37+G37-H37</f>
        <v>2232.8327216152334</v>
      </c>
      <c r="D39" s="17">
        <f>C39+(C39*0.03)</f>
        <v>2299.8177032636904</v>
      </c>
      <c r="E39" s="17">
        <f>C39/3250</f>
        <v>0.68702545280468719</v>
      </c>
      <c r="F39" s="28">
        <f>(D39-C39)/E39</f>
        <v>97.500000000000071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43086</v>
      </c>
      <c r="C40" s="20">
        <f>D39+G39-H39</f>
        <v>2299.8177032636904</v>
      </c>
      <c r="D40" s="17">
        <f>C40+(C40*0.03)</f>
        <v>2368.812234361601</v>
      </c>
      <c r="E40" s="17">
        <f>C40/3250</f>
        <v>0.70763621638882779</v>
      </c>
      <c r="F40" s="28">
        <f>(D40-C40)/E40</f>
        <v>97.499999999999801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43093</v>
      </c>
      <c r="C41" s="20">
        <f>D40+G40-H40</f>
        <v>2368.812234361601</v>
      </c>
      <c r="D41" s="17">
        <f>C41+(C41*0.03)</f>
        <v>2439.8766013924492</v>
      </c>
      <c r="E41" s="17">
        <f>C41/3250</f>
        <v>0.72886530288049256</v>
      </c>
      <c r="F41" s="28">
        <f>(D41-C41)/E41</f>
        <v>97.500000000000227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43100</v>
      </c>
      <c r="C42" s="20">
        <f>D41+G41-H41</f>
        <v>2439.8766013924492</v>
      </c>
      <c r="D42" s="17">
        <f>C42+(C42*0.03)</f>
        <v>2513.0728994342226</v>
      </c>
      <c r="E42" s="17">
        <f>C42/3250</f>
        <v>0.75073126196690743</v>
      </c>
      <c r="F42" s="28">
        <f>(D42-C42)/E42</f>
        <v>97.499999999999886</v>
      </c>
      <c r="G42" s="80"/>
      <c r="H42" s="80"/>
      <c r="I42" s="19">
        <f>E42*50/C42</f>
        <v>1.5384615384615384E-2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43107</v>
      </c>
      <c r="C44" s="20">
        <f>D42+G42-H42</f>
        <v>2513.0728994342226</v>
      </c>
      <c r="D44" s="17">
        <f>C44+(C44*0.03)</f>
        <v>2588.465086417249</v>
      </c>
      <c r="E44" s="17">
        <f>C44/3250</f>
        <v>0.77325319982591467</v>
      </c>
      <c r="F44" s="28">
        <f>(D44-C44)/E44</f>
        <v>97.49999999999973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43114</v>
      </c>
      <c r="C45" s="20">
        <f>D44+G44-H44</f>
        <v>2588.465086417249</v>
      </c>
      <c r="D45" s="17">
        <f>C45+(C45*0.03)</f>
        <v>2666.1190390097663</v>
      </c>
      <c r="E45" s="17">
        <f>C45/3250</f>
        <v>0.796450795820692</v>
      </c>
      <c r="F45" s="28">
        <f>(D45-C45)/E45</f>
        <v>97.499999999999744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43121</v>
      </c>
      <c r="C46" s="20">
        <f>D45+G45-H45</f>
        <v>2666.1190390097663</v>
      </c>
      <c r="D46" s="17">
        <f>C46+(C46*0.03)</f>
        <v>2746.1026101800594</v>
      </c>
      <c r="E46" s="17">
        <f>C46/3250</f>
        <v>0.82034431969531274</v>
      </c>
      <c r="F46" s="28">
        <f>(D46-C46)/E46</f>
        <v>97.500000000000114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43128</v>
      </c>
      <c r="C47" s="20">
        <f>D46+G46-H46</f>
        <v>2746.1026101800594</v>
      </c>
      <c r="D47" s="17">
        <f>C47+(C47*0.03)</f>
        <v>2828.4856884854612</v>
      </c>
      <c r="E47" s="17">
        <f>C47/3250</f>
        <v>0.84495464928617214</v>
      </c>
      <c r="F47" s="28">
        <f>(D47-C47)/E47</f>
        <v>97.500000000000014</v>
      </c>
      <c r="G47" s="80"/>
      <c r="H47" s="80">
        <f>(D47-C34)*0.35</f>
        <v>183.56530969848396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2644.9203787869774</v>
      </c>
      <c r="D49" s="17">
        <f>C49+(C49*0.03)</f>
        <v>2724.2679901505867</v>
      </c>
      <c r="E49" s="17">
        <f>C49/3250</f>
        <v>0.81382165501137771</v>
      </c>
      <c r="F49" s="28">
        <f>(D49-C49)/E49</f>
        <v>97.499999999999972</v>
      </c>
      <c r="G49" s="18"/>
      <c r="H49" s="18"/>
      <c r="I49" s="19">
        <f>E49*50/C49</f>
        <v>1.5384615384615387E-2</v>
      </c>
      <c r="J49" s="87"/>
    </row>
    <row r="50" spans="1:16">
      <c r="A50" s="102"/>
      <c r="B50" s="81">
        <f>B49+7</f>
        <v>43142</v>
      </c>
      <c r="C50" s="20">
        <f>D49+G49-H49</f>
        <v>2724.2679901505867</v>
      </c>
      <c r="D50" s="17">
        <f>C50+(C50*0.03)</f>
        <v>2805.9960298551041</v>
      </c>
      <c r="E50" s="17">
        <f>C50/3250</f>
        <v>0.83823630466171895</v>
      </c>
      <c r="F50" s="28">
        <f>(D50-C50)/E50</f>
        <v>97.499999999999787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43149</v>
      </c>
      <c r="C51" s="20">
        <f>D50+G50-H50</f>
        <v>2805.9960298551041</v>
      </c>
      <c r="D51" s="17">
        <f>C51+(C51*0.03)</f>
        <v>2890.1759107507573</v>
      </c>
      <c r="E51" s="17">
        <f>C51/3250</f>
        <v>0.86338339380157048</v>
      </c>
      <c r="F51" s="28">
        <f>(D51-C51)/E51</f>
        <v>97.500000000000142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43156</v>
      </c>
      <c r="C52" s="20">
        <f>D51+G51-H51</f>
        <v>2890.1759107507573</v>
      </c>
      <c r="D52" s="17">
        <f>C52+(C52*0.03)</f>
        <v>2976.8811880732801</v>
      </c>
      <c r="E52" s="17">
        <f>C52/3250</f>
        <v>0.88928489561561763</v>
      </c>
      <c r="F52" s="28">
        <f>(D52-C52)/E52</f>
        <v>97.500000000000043</v>
      </c>
      <c r="G52" s="80"/>
      <c r="H52" s="80"/>
      <c r="I52" s="19">
        <f>E52*50/C52</f>
        <v>1.5384615384615384E-2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2976.8811880732801</v>
      </c>
      <c r="D54" s="17">
        <f>C54+(C54*0.03)</f>
        <v>3066.1876237154784</v>
      </c>
      <c r="E54" s="17">
        <f>C54/3250</f>
        <v>0.91596344248408623</v>
      </c>
      <c r="F54" s="28">
        <f>(D54-C54)/E54</f>
        <v>97.499999999999844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43170</v>
      </c>
      <c r="C55" s="20">
        <f>D54+G54-H54</f>
        <v>3066.1876237154784</v>
      </c>
      <c r="D55" s="17">
        <f>C55+(C55*0.03)</f>
        <v>3158.1732524269428</v>
      </c>
      <c r="E55" s="17">
        <f>C55/3250</f>
        <v>0.94344234575860875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43177</v>
      </c>
      <c r="C56" s="20">
        <f>D55+G55-H55</f>
        <v>3158.1732524269428</v>
      </c>
      <c r="D56" s="17">
        <f>C56+(C56*0.03)</f>
        <v>3252.9184499997509</v>
      </c>
      <c r="E56" s="17">
        <f>C56/3250</f>
        <v>0.97174561613136701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43184</v>
      </c>
      <c r="C57" s="20">
        <f>D56+G56-H56</f>
        <v>3252.9184499997509</v>
      </c>
      <c r="D57" s="17">
        <f>C57+(C57*0.03)</f>
        <v>3350.5060034997437</v>
      </c>
      <c r="E57" s="17">
        <f>C57/3250</f>
        <v>1.0008979846153079</v>
      </c>
      <c r="F57" s="28">
        <f>(D57-C57)/E57</f>
        <v>97.500000000000213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3350.5060034997437</v>
      </c>
      <c r="D59" s="17">
        <f>C59+(C59*0.03)</f>
        <v>3451.0211836047361</v>
      </c>
      <c r="E59" s="17">
        <f>C59/3250</f>
        <v>1.0309249241537672</v>
      </c>
      <c r="F59" s="28">
        <f>(D59-C59)/E59</f>
        <v>97.500000000000085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43198</v>
      </c>
      <c r="C60" s="20">
        <f>D59+G59-H59</f>
        <v>3451.0211836047361</v>
      </c>
      <c r="D60" s="17">
        <f>C60+(C60*0.03)</f>
        <v>3554.5518191128781</v>
      </c>
      <c r="E60" s="17">
        <f>C60/3250</f>
        <v>1.0618526718783803</v>
      </c>
      <c r="F60" s="28">
        <f>(D60-C60)/E60</f>
        <v>97.499999999999972</v>
      </c>
      <c r="G60" s="18"/>
      <c r="H60" s="18"/>
      <c r="I60" s="19">
        <f>E60*50/C60</f>
        <v>1.5384615384615384E-2</v>
      </c>
      <c r="J60" s="87"/>
    </row>
    <row r="61" spans="1:16">
      <c r="A61" s="102"/>
      <c r="B61" s="81">
        <f>B60+7</f>
        <v>43205</v>
      </c>
      <c r="C61" s="20">
        <f>D60+G60-H60</f>
        <v>3554.5518191128781</v>
      </c>
      <c r="D61" s="17">
        <f>C61+(C61*0.03)</f>
        <v>3661.1883736862646</v>
      </c>
      <c r="E61" s="17">
        <f>C61/3250</f>
        <v>1.0937082520347317</v>
      </c>
      <c r="F61" s="28">
        <f>(D61-C61)/E61</f>
        <v>97.500000000000199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43212</v>
      </c>
      <c r="C62" s="20">
        <f>D61+G61-H61</f>
        <v>3661.1883736862646</v>
      </c>
      <c r="D62" s="17">
        <f>C62+(C62*0.03)</f>
        <v>3771.0240248968526</v>
      </c>
      <c r="E62" s="17">
        <f>C62/3250</f>
        <v>1.1265194995957737</v>
      </c>
      <c r="F62" s="28">
        <f>(D62-C62)/E62</f>
        <v>97.499999999999986</v>
      </c>
      <c r="G62" s="80"/>
      <c r="H62" s="80">
        <f>(D62-C49)*0.35</f>
        <v>394.13627613845631</v>
      </c>
      <c r="I62" s="19">
        <f>E62*50/C62</f>
        <v>1.5384615384615384E-2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3376.8877487583964</v>
      </c>
      <c r="D64" s="17">
        <f>C64+(C64*0.03)</f>
        <v>3478.1943812211484</v>
      </c>
      <c r="E64" s="17">
        <f>C64/3250</f>
        <v>1.0390423842333527</v>
      </c>
      <c r="F64" s="28">
        <f>(D64-C64)/E64</f>
        <v>97.500000000000185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43226</v>
      </c>
      <c r="C65" s="20">
        <f>D64+G64-H64</f>
        <v>3478.1943812211484</v>
      </c>
      <c r="D65" s="17">
        <f>C65+(C65*0.03)</f>
        <v>3582.5402126577828</v>
      </c>
      <c r="E65" s="17">
        <f>C65/3250</f>
        <v>1.0702136557603534</v>
      </c>
      <c r="F65" s="28">
        <f>(D65-C65)/E65</f>
        <v>97.499999999999943</v>
      </c>
      <c r="G65" s="17"/>
      <c r="H65" s="79"/>
      <c r="I65" s="19">
        <f>E65*50/C65</f>
        <v>1.5384615384615387E-2</v>
      </c>
      <c r="J65" s="87"/>
    </row>
    <row r="66" spans="1:16">
      <c r="A66" s="102"/>
      <c r="B66" s="81">
        <f>B65+7</f>
        <v>43233</v>
      </c>
      <c r="C66" s="20">
        <f>D65+G65-H65</f>
        <v>3582.5402126577828</v>
      </c>
      <c r="D66" s="17">
        <f>C66+(C66*0.03)</f>
        <v>3690.0164190375162</v>
      </c>
      <c r="E66" s="17">
        <f>C66/3250</f>
        <v>1.102320065433164</v>
      </c>
      <c r="F66" s="28">
        <f>(D66-C66)/E66</f>
        <v>97.499999999999929</v>
      </c>
      <c r="G66" s="17"/>
      <c r="H66" s="79"/>
      <c r="I66" s="19">
        <f>E66*50/C66</f>
        <v>1.5384615384615385E-2</v>
      </c>
      <c r="J66" s="87"/>
    </row>
    <row r="67" spans="1:16" ht="13.5" thickBot="1">
      <c r="A67" s="103"/>
      <c r="B67" s="81">
        <f>B66+7</f>
        <v>43240</v>
      </c>
      <c r="C67" s="20">
        <f>D66+G66-H66</f>
        <v>3690.0164190375162</v>
      </c>
      <c r="D67" s="17">
        <f>C67+(C67*0.03)</f>
        <v>3800.7169116086416</v>
      </c>
      <c r="E67" s="17">
        <f>C67/3250</f>
        <v>1.1353896673961588</v>
      </c>
      <c r="F67" s="28">
        <f>(D67-C67)/E67</f>
        <v>97.499999999999858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3800.7169116086416</v>
      </c>
      <c r="D69" s="17">
        <f>C69+(C69*0.03)</f>
        <v>3914.7384189569007</v>
      </c>
      <c r="E69" s="17">
        <f>C69/3250</f>
        <v>1.1694513574180436</v>
      </c>
      <c r="F69" s="28">
        <f>(D69-C69)/E69</f>
        <v>97.499999999999858</v>
      </c>
      <c r="G69" s="18"/>
      <c r="H69" s="18"/>
      <c r="I69" s="19">
        <f>E69*50/C69</f>
        <v>1.5384615384615385E-2</v>
      </c>
      <c r="J69" s="87"/>
    </row>
    <row r="70" spans="1:16">
      <c r="A70" s="102"/>
      <c r="B70" s="81">
        <f>B69+7</f>
        <v>43254</v>
      </c>
      <c r="C70" s="20">
        <f>D69+G69-H69</f>
        <v>3914.7384189569007</v>
      </c>
      <c r="D70" s="17">
        <f>C70+(C70*0.03)</f>
        <v>4032.1805715256078</v>
      </c>
      <c r="E70" s="17">
        <f>C70/3250</f>
        <v>1.2045348981405848</v>
      </c>
      <c r="F70" s="28">
        <f>(D70-C70)/E70</f>
        <v>97.500000000000085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43261</v>
      </c>
      <c r="C71" s="20">
        <f>D70+G70-H70</f>
        <v>4032.1805715256078</v>
      </c>
      <c r="D71" s="17">
        <f>C71+(C71*0.03)</f>
        <v>4153.1459886713756</v>
      </c>
      <c r="E71" s="17">
        <f>C71/3250</f>
        <v>1.2406709450848024</v>
      </c>
      <c r="F71" s="28">
        <f>(D71-C71)/E71</f>
        <v>97.499999999999645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43268</v>
      </c>
      <c r="C72" s="20">
        <f>D71+G71-H71</f>
        <v>4153.1459886713756</v>
      </c>
      <c r="D72" s="17">
        <f>C72+(C72*0.03)</f>
        <v>4277.7403683315169</v>
      </c>
      <c r="E72" s="17">
        <f>C72/3250</f>
        <v>1.2778910734373463</v>
      </c>
      <c r="F72" s="28">
        <f>(D72-C72)/E72</f>
        <v>97.500000000000099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4277.7403683315169</v>
      </c>
      <c r="D74" s="17">
        <f>C74+(C74*0.03)</f>
        <v>4406.0725793814627</v>
      </c>
      <c r="E74" s="17">
        <f>C74/3250</f>
        <v>1.3162278056404668</v>
      </c>
      <c r="F74" s="28">
        <f>(D74-C74)/E74</f>
        <v>97.500000000000156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43282</v>
      </c>
      <c r="C75" s="20">
        <f>D74+G74-H74</f>
        <v>4406.0725793814627</v>
      </c>
      <c r="D75" s="17">
        <f>C75+(C75*0.03)</f>
        <v>4538.2547567629063</v>
      </c>
      <c r="E75" s="17">
        <f>C75/3250</f>
        <v>1.3557146398096809</v>
      </c>
      <c r="F75" s="28">
        <f>(D75-C75)/E75</f>
        <v>97.499999999999773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43289</v>
      </c>
      <c r="C76" s="20">
        <f>D75+G75-H75</f>
        <v>4538.2547567629063</v>
      </c>
      <c r="D76" s="17">
        <f>C76+(C76*0.03)</f>
        <v>4674.4023994657937</v>
      </c>
      <c r="E76" s="17">
        <f>C76/3250</f>
        <v>1.396386079003971</v>
      </c>
      <c r="F76" s="28">
        <f>(D76-C76)/E76</f>
        <v>97.500000000000171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43296</v>
      </c>
      <c r="C77" s="20">
        <f>D76+G76-H76</f>
        <v>4674.4023994657937</v>
      </c>
      <c r="D77" s="17">
        <f>C77+(C77*0.03)</f>
        <v>4814.6344714497673</v>
      </c>
      <c r="E77" s="17">
        <f>C77/3250</f>
        <v>1.4382776613740904</v>
      </c>
      <c r="F77" s="28">
        <f>(D77-C77)/E77</f>
        <v>97.499999999999844</v>
      </c>
      <c r="G77" s="80"/>
      <c r="H77" s="80">
        <f>(D77-C64)*0.35</f>
        <v>503.21135294197978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4311.4231185077879</v>
      </c>
      <c r="D79" s="17">
        <f>C79+(C79*0.03)</f>
        <v>4440.7658120630213</v>
      </c>
      <c r="E79" s="17">
        <f>C79/3250</f>
        <v>1.3265917287716271</v>
      </c>
      <c r="F79" s="28">
        <f>(D79-C79)/E79</f>
        <v>97.499999999999801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43310</v>
      </c>
      <c r="C80" s="20">
        <f>D79+G79-H79</f>
        <v>4440.7658120630213</v>
      </c>
      <c r="D80" s="17">
        <f>C80+(C80*0.03)</f>
        <v>4573.9887864249122</v>
      </c>
      <c r="E80" s="17">
        <f>C80/3250</f>
        <v>1.3663894806347758</v>
      </c>
      <c r="F80" s="28">
        <f>(D80-C80)/E80</f>
        <v>97.500000000000199</v>
      </c>
      <c r="G80" s="18"/>
      <c r="H80" s="18"/>
      <c r="I80" s="19">
        <f>E80*50/C80</f>
        <v>1.5384615384615385E-2</v>
      </c>
      <c r="J80" s="87"/>
    </row>
    <row r="81" spans="1:16">
      <c r="A81" s="102"/>
      <c r="B81" s="81">
        <f>B80+7</f>
        <v>43317</v>
      </c>
      <c r="C81" s="20">
        <f>D80+G80-H80</f>
        <v>4573.9887864249122</v>
      </c>
      <c r="D81" s="17">
        <f>C81+(C81*0.03)</f>
        <v>4711.2084500176597</v>
      </c>
      <c r="E81" s="17">
        <f>C81/3250</f>
        <v>1.407381165053819</v>
      </c>
      <c r="F81" s="28">
        <f>(D81-C81)/E81</f>
        <v>97.500000000000142</v>
      </c>
      <c r="G81" s="18"/>
      <c r="H81" s="18"/>
      <c r="I81" s="19">
        <f>E81*50/C81</f>
        <v>1.5384615384615382E-2</v>
      </c>
      <c r="J81" s="87"/>
    </row>
    <row r="82" spans="1:16" ht="13.5" thickBot="1">
      <c r="A82" s="103"/>
      <c r="B82" s="81">
        <f>B81+7</f>
        <v>43324</v>
      </c>
      <c r="C82" s="20">
        <f>D81+G81-H81</f>
        <v>4711.2084500176597</v>
      </c>
      <c r="D82" s="17">
        <f>C82+(C82*0.03)</f>
        <v>4852.5447035181896</v>
      </c>
      <c r="E82" s="17">
        <f>C82/3250</f>
        <v>1.4496026000054338</v>
      </c>
      <c r="F82" s="28">
        <f>(D82-C82)/E82</f>
        <v>97.500000000000071</v>
      </c>
      <c r="G82" s="80"/>
      <c r="H82" s="80"/>
      <c r="I82" s="19">
        <f>E82*50/C82</f>
        <v>1.5384615384615384E-2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4852.5447035181896</v>
      </c>
      <c r="D84" s="17">
        <f>C84+(C84*0.03)</f>
        <v>4998.1210446237355</v>
      </c>
      <c r="E84" s="17">
        <f>C84/3250</f>
        <v>1.4930906780055968</v>
      </c>
      <c r="F84" s="28">
        <f>(D84-C84)/E84</f>
        <v>97.500000000000142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43338</v>
      </c>
      <c r="C85" s="20">
        <f>D84+G84-H84</f>
        <v>4998.1210446237355</v>
      </c>
      <c r="D85" s="17">
        <f>C85+(C85*0.03)</f>
        <v>5148.0646759624478</v>
      </c>
      <c r="E85" s="17">
        <f>C85/3250</f>
        <v>1.5378833983457647</v>
      </c>
      <c r="F85" s="28">
        <f>(D85-C85)/E85</f>
        <v>97.500000000000156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5148.0646759624478</v>
      </c>
      <c r="D86" s="17">
        <f>C86+(C86*0.03)</f>
        <v>5302.5066162413214</v>
      </c>
      <c r="E86" s="17">
        <f>C86/3250</f>
        <v>1.5840199002961377</v>
      </c>
      <c r="F86" s="28">
        <f>(D86-C86)/E86</f>
        <v>97.500000000000057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5302.5066162413214</v>
      </c>
      <c r="D87" s="17">
        <f>C87+(C87*0.03)</f>
        <v>5461.5818147285609</v>
      </c>
      <c r="E87" s="17">
        <f>C87/3250</f>
        <v>1.631540497305022</v>
      </c>
      <c r="F87" s="28">
        <f>(D87-C87)/E87</f>
        <v>97.499999999999915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5461.5818147285609</v>
      </c>
      <c r="D89" s="17">
        <f>C89+(C89*0.03)</f>
        <v>5625.4292691704177</v>
      </c>
      <c r="E89" s="17">
        <f>C89/3250</f>
        <v>1.6804867122241727</v>
      </c>
      <c r="F89" s="28">
        <f>(D89-C89)/E89</f>
        <v>97.5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43366</v>
      </c>
      <c r="C90" s="20">
        <f>D89+G89-H89</f>
        <v>5625.4292691704177</v>
      </c>
      <c r="D90" s="17">
        <f>C90+(C90*0.03)</f>
        <v>5794.1921472455306</v>
      </c>
      <c r="E90" s="17">
        <f>C90/3250</f>
        <v>1.7309013135908977</v>
      </c>
      <c r="F90" s="28">
        <f>(D90-C90)/E90</f>
        <v>97.500000000000213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43373</v>
      </c>
      <c r="C91" s="20">
        <f>D90+G90-H90</f>
        <v>5794.1921472455306</v>
      </c>
      <c r="D91" s="17">
        <f>C91+(C91*0.03)</f>
        <v>5968.0179116628969</v>
      </c>
      <c r="E91" s="17">
        <f>C91/3250</f>
        <v>1.7828283529986249</v>
      </c>
      <c r="F91" s="28">
        <f>(D91-C91)/E91</f>
        <v>97.500000000000256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43380</v>
      </c>
      <c r="C92" s="20">
        <f>D91+G91-H91</f>
        <v>5968.0179116628969</v>
      </c>
      <c r="D92" s="17">
        <f>C92+(C92*0.03)</f>
        <v>6147.058449012784</v>
      </c>
      <c r="E92" s="17">
        <f>C92/3250</f>
        <v>1.8363132035885836</v>
      </c>
      <c r="F92" s="28">
        <f>(D92-C92)/E92</f>
        <v>97.500000000000057</v>
      </c>
      <c r="G92" s="80"/>
      <c r="H92" s="80">
        <f>(D92-C79)*0.35</f>
        <v>642.47236567674861</v>
      </c>
      <c r="I92" s="19">
        <f>E92*50/C92</f>
        <v>1.5384615384615385E-2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5504.5860833360357</v>
      </c>
      <c r="D94" s="17">
        <f>C94+(C94*0.03)</f>
        <v>5669.7236658361171</v>
      </c>
      <c r="E94" s="17">
        <f>C94/3250</f>
        <v>1.6937187948726264</v>
      </c>
      <c r="F94" s="28">
        <f>(D94-C94)/E94</f>
        <v>97.500000000000199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43394</v>
      </c>
      <c r="C95" s="20">
        <f>D94+G94-H94</f>
        <v>5669.7236658361171</v>
      </c>
      <c r="D95" s="17">
        <f>C95+(C95*0.03)</f>
        <v>5839.8153758112003</v>
      </c>
      <c r="E95" s="17">
        <f>C95/3250</f>
        <v>1.7445303587188052</v>
      </c>
      <c r="F95" s="28">
        <f>(D95-C95)/E95</f>
        <v>97.499999999999815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43401</v>
      </c>
      <c r="C96" s="20">
        <f>D95+G95-H95</f>
        <v>5839.8153758112003</v>
      </c>
      <c r="D96" s="17">
        <f>C96+(C96*0.03)</f>
        <v>6015.0098370855367</v>
      </c>
      <c r="E96" s="17">
        <f>C96/3250</f>
        <v>1.7968662694803694</v>
      </c>
      <c r="F96" s="28">
        <f>(D96-C96)/E96</f>
        <v>97.500000000000213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43408</v>
      </c>
      <c r="C97" s="20">
        <f>D96+G96-H96</f>
        <v>6015.0098370855367</v>
      </c>
      <c r="D97" s="17">
        <f>C97+(C97*0.03)</f>
        <v>6195.4601321981027</v>
      </c>
      <c r="E97" s="17">
        <f>C97/3250</f>
        <v>1.8507722575647805</v>
      </c>
      <c r="F97" s="28">
        <f>(D97-C97)/E97</f>
        <v>97.499999999999943</v>
      </c>
      <c r="G97" s="80"/>
      <c r="H97" s="80"/>
      <c r="I97" s="19">
        <f>E97*50/C97</f>
        <v>1.5384615384615384E-2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6195.4601321981027</v>
      </c>
      <c r="D99" s="17">
        <f>C99+(C99*0.03)</f>
        <v>6381.3239361640453</v>
      </c>
      <c r="E99" s="17">
        <f>C99/3250</f>
        <v>1.9062954252917239</v>
      </c>
      <c r="F99" s="28">
        <f>(D99-C99)/E99</f>
        <v>97.499999999999787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43422</v>
      </c>
      <c r="C100" s="20">
        <f>D99+G99-H99</f>
        <v>6381.3239361640453</v>
      </c>
      <c r="D100" s="17">
        <f>C100+(C100*0.03)</f>
        <v>6572.7636542489663</v>
      </c>
      <c r="E100" s="17">
        <f>C100/3250</f>
        <v>1.9634842880504755</v>
      </c>
      <c r="F100" s="28">
        <f>(D100-C100)/E100</f>
        <v>97.499999999999801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43429</v>
      </c>
      <c r="C101" s="20">
        <f>D100+G100-H100</f>
        <v>6572.7636542489663</v>
      </c>
      <c r="D101" s="17">
        <f>C101+(C101*0.03)</f>
        <v>6769.946563876435</v>
      </c>
      <c r="E101" s="17">
        <f>C101/3250</f>
        <v>2.0223888166919894</v>
      </c>
      <c r="F101" s="28">
        <f>(D101-C101)/E101</f>
        <v>97.499999999999858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6769.946563876435</v>
      </c>
      <c r="D102" s="17">
        <f>C102+(C102*0.03)</f>
        <v>6973.0449607927276</v>
      </c>
      <c r="E102" s="17">
        <f>C102/3250</f>
        <v>2.0830604811927493</v>
      </c>
      <c r="F102" s="28">
        <f>(D102-C102)/E102</f>
        <v>97.499999999999773</v>
      </c>
      <c r="G102" s="80"/>
      <c r="H102" s="80"/>
      <c r="I102" s="19">
        <f>E102*50/C102</f>
        <v>1.5384615384615384E-2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6973.0449607927276</v>
      </c>
      <c r="D104" s="17">
        <f>C104+(C104*0.03)</f>
        <v>7182.2363096165091</v>
      </c>
      <c r="E104" s="17">
        <f>C104/3250</f>
        <v>2.1455522956285318</v>
      </c>
      <c r="F104" s="28">
        <f>(D104-C104)/E104</f>
        <v>97.499999999999829</v>
      </c>
      <c r="G104" s="18"/>
      <c r="H104" s="18"/>
      <c r="I104" s="19">
        <f>E104*50/C104</f>
        <v>1.5384615384615387E-2</v>
      </c>
      <c r="J104" s="87"/>
    </row>
    <row r="105" spans="1:16">
      <c r="A105" s="102"/>
      <c r="B105" s="81">
        <f>B104+7</f>
        <v>43450</v>
      </c>
      <c r="C105" s="20">
        <f>D104+G104-H104</f>
        <v>7182.2363096165091</v>
      </c>
      <c r="D105" s="17">
        <f>C105+(C105*0.03)</f>
        <v>7397.7033989050042</v>
      </c>
      <c r="E105" s="17">
        <f>C105/3250</f>
        <v>2.2099188644973875</v>
      </c>
      <c r="F105" s="28">
        <f>(D105-C105)/E105</f>
        <v>97.499999999999929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43457</v>
      </c>
      <c r="C106" s="20">
        <f>D105+G105-H105</f>
        <v>7397.7033989050042</v>
      </c>
      <c r="D106" s="17">
        <f>C106+(C106*0.03)</f>
        <v>7619.6345008721546</v>
      </c>
      <c r="E106" s="17">
        <f>C106/3250</f>
        <v>2.2762164304323091</v>
      </c>
      <c r="F106" s="28">
        <f>(D106-C106)/E106</f>
        <v>97.500000000000128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7619.6345008721546</v>
      </c>
      <c r="D107" s="17">
        <f>C107+(C107*0.03)</f>
        <v>7848.2235358983189</v>
      </c>
      <c r="E107" s="17">
        <f>C107/3250</f>
        <v>2.3445029233452783</v>
      </c>
      <c r="F107" s="28">
        <f>(D107-C107)/E107</f>
        <v>97.499999999999858</v>
      </c>
      <c r="G107" s="80"/>
      <c r="H107" s="80">
        <f>(D107-C94)*0.35</f>
        <v>820.2731083967991</v>
      </c>
      <c r="I107" s="19">
        <f>E107*50/C107</f>
        <v>1.5384615384615384E-2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7027.9504275015197</v>
      </c>
      <c r="D109" s="17">
        <f>C109+(C109*0.03)</f>
        <v>7238.7889403265654</v>
      </c>
      <c r="E109" s="17">
        <f>C109/3250</f>
        <v>2.1624462853850828</v>
      </c>
      <c r="F109" s="28">
        <f>(D109-C109)/E109</f>
        <v>97.500000000000043</v>
      </c>
      <c r="G109" s="18"/>
      <c r="H109" s="18"/>
      <c r="I109" s="19">
        <f>E109*50/C109</f>
        <v>1.5384615384615382E-2</v>
      </c>
      <c r="J109" s="87"/>
    </row>
    <row r="110" spans="1:16">
      <c r="A110" s="102"/>
      <c r="B110" s="81">
        <f>B109+7</f>
        <v>43478</v>
      </c>
      <c r="C110" s="20">
        <f>D109+G109-H109</f>
        <v>7238.7889403265654</v>
      </c>
      <c r="D110" s="17">
        <f>C110+(C110*0.03)</f>
        <v>7455.9526085363623</v>
      </c>
      <c r="E110" s="17">
        <f>C110/3250</f>
        <v>2.2273196739466354</v>
      </c>
      <c r="F110" s="28">
        <f>(D110-C110)/E110</f>
        <v>97.499999999999986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43485</v>
      </c>
      <c r="C111" s="20">
        <f>D110+G110-H110</f>
        <v>7455.9526085363623</v>
      </c>
      <c r="D111" s="17">
        <f>C111+(C111*0.03)</f>
        <v>7679.6311867924533</v>
      </c>
      <c r="E111" s="17">
        <f>C111/3250</f>
        <v>2.2941392641650347</v>
      </c>
      <c r="F111" s="28">
        <f>(D111-C111)/E111</f>
        <v>97.500000000000043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7679.6311867924533</v>
      </c>
      <c r="D112" s="17">
        <f>C112+(C112*0.03)</f>
        <v>7910.0201223962267</v>
      </c>
      <c r="E112" s="17">
        <f>C112/3250</f>
        <v>2.3629634420899857</v>
      </c>
      <c r="F112" s="28">
        <f>(D112-C112)/E112</f>
        <v>97.499999999999943</v>
      </c>
      <c r="G112" s="80"/>
      <c r="H112" s="80"/>
      <c r="I112" s="19">
        <f>E112*50/C112</f>
        <v>1.5384615384615385E-2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7910.0201223962267</v>
      </c>
      <c r="D114" s="17">
        <f>C114+(C114*0.03)</f>
        <v>8147.3207260681138</v>
      </c>
      <c r="E114" s="17">
        <f>C114/3250</f>
        <v>2.433852345352685</v>
      </c>
      <c r="F114" s="28">
        <f>(D114-C114)/E114</f>
        <v>97.500000000000114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43506</v>
      </c>
      <c r="C115" s="20">
        <f>D114+G114-H114</f>
        <v>8147.3207260681138</v>
      </c>
      <c r="D115" s="17">
        <f>C115+(C115*0.03)</f>
        <v>8391.7403478501565</v>
      </c>
      <c r="E115" s="17">
        <f>C115/3250</f>
        <v>2.5068679157132658</v>
      </c>
      <c r="F115" s="28">
        <f>(D115-C115)/E115</f>
        <v>97.499999999999702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43513</v>
      </c>
      <c r="C116" s="20">
        <f>D115+G115-H115</f>
        <v>8391.7403478501565</v>
      </c>
      <c r="D116" s="17">
        <f>C116+(C116*0.03)</f>
        <v>8643.4925582856613</v>
      </c>
      <c r="E116" s="17">
        <f>C116/3250</f>
        <v>2.5820739531846635</v>
      </c>
      <c r="F116" s="28">
        <f>(D116-C116)/E116</f>
        <v>97.500000000000057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8643.4925582856613</v>
      </c>
      <c r="D117" s="17">
        <f>C117+(C117*0.03)</f>
        <v>8902.7973350342309</v>
      </c>
      <c r="E117" s="17">
        <f>C117/3250</f>
        <v>2.6595361717802035</v>
      </c>
      <c r="F117" s="28">
        <f>(D117-C117)/E117</f>
        <v>97.499999999999901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8902.7973350342309</v>
      </c>
      <c r="D119" s="17">
        <f>C119+(C119*0.03)</f>
        <v>9169.8812550852581</v>
      </c>
      <c r="E119" s="17">
        <f>C119/3250</f>
        <v>2.7393222569336095</v>
      </c>
      <c r="F119" s="28">
        <f>(D119-C119)/E119</f>
        <v>97.500000000000114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43534</v>
      </c>
      <c r="C120" s="20">
        <f>D119+G119-H119</f>
        <v>9169.8812550852581</v>
      </c>
      <c r="D120" s="17">
        <f>C120+(C120*0.03)</f>
        <v>9444.9776927378152</v>
      </c>
      <c r="E120" s="17">
        <f>C120/3250</f>
        <v>2.821501924641618</v>
      </c>
      <c r="F120" s="28">
        <f>(D120-C120)/E120</f>
        <v>97.499999999999787</v>
      </c>
      <c r="G120" s="18"/>
      <c r="H120" s="18"/>
      <c r="I120" s="19">
        <f>E120*50/C120</f>
        <v>1.5384615384615385E-2</v>
      </c>
      <c r="J120" s="87"/>
    </row>
    <row r="121" spans="1:16">
      <c r="A121" s="102"/>
      <c r="B121" s="81">
        <f>B120+7</f>
        <v>43541</v>
      </c>
      <c r="C121" s="20">
        <f>D120+G120-H120</f>
        <v>9444.9776927378152</v>
      </c>
      <c r="D121" s="17">
        <f>C121+(C121*0.03)</f>
        <v>9728.3270235199489</v>
      </c>
      <c r="E121" s="17">
        <f>C121/3250</f>
        <v>2.9061469823808661</v>
      </c>
      <c r="F121" s="28">
        <f>(D121-C121)/E121</f>
        <v>97.499999999999716</v>
      </c>
      <c r="G121" s="18"/>
      <c r="H121" s="18"/>
      <c r="I121" s="19">
        <f>E121*50/C121</f>
        <v>1.5384615384615382E-2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9728.3270235199489</v>
      </c>
      <c r="D122" s="17">
        <f>C122+(C122*0.03)</f>
        <v>10020.176834225547</v>
      </c>
      <c r="E122" s="17">
        <f>C122/3250</f>
        <v>2.9933313918522919</v>
      </c>
      <c r="F122" s="28">
        <f>(D122-C122)/E122</f>
        <v>97.499999999999986</v>
      </c>
      <c r="G122" s="80"/>
      <c r="H122" s="80">
        <f>(D122-C109)*0.35</f>
        <v>1047.2792423534097</v>
      </c>
      <c r="I122" s="19">
        <f>E122*50/C122</f>
        <v>1.5384615384615384E-2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8972.8975918721371</v>
      </c>
      <c r="D124" s="17">
        <f>C124+(C124*0.03)</f>
        <v>9242.0845196283008</v>
      </c>
      <c r="E124" s="17">
        <f>C124/3250</f>
        <v>2.7608915667298883</v>
      </c>
      <c r="F124" s="28">
        <f>(D124-C124)/E124</f>
        <v>97.499999999999829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43562</v>
      </c>
      <c r="C125" s="20">
        <f>D124+G124-H124</f>
        <v>9242.0845196283008</v>
      </c>
      <c r="D125" s="17">
        <f>C125+(C125*0.03)</f>
        <v>9519.3470552171493</v>
      </c>
      <c r="E125" s="17">
        <f>C125/3250</f>
        <v>2.843718313731785</v>
      </c>
      <c r="F125" s="28">
        <f>(D125-C125)/E125</f>
        <v>97.499999999999829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9519.3470552171493</v>
      </c>
      <c r="D126" s="17">
        <f>C126+(C126*0.03)</f>
        <v>9804.9274668736634</v>
      </c>
      <c r="E126" s="17">
        <f>C126/3250</f>
        <v>2.9290298631437381</v>
      </c>
      <c r="F126" s="28">
        <f>(D126-C126)/E126</f>
        <v>97.499999999999886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9804.9274668736634</v>
      </c>
      <c r="D127" s="17">
        <f>C127+(C127*0.03)</f>
        <v>10099.075290879873</v>
      </c>
      <c r="E127" s="17">
        <f>C127/3250</f>
        <v>3.0169007590380503</v>
      </c>
      <c r="F127" s="28">
        <f>(D127-C127)/E127</f>
        <v>97.499999999999929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10099.075290879873</v>
      </c>
      <c r="D129" s="17">
        <f>C129+(C129*0.03)</f>
        <v>10402.04754960627</v>
      </c>
      <c r="E129" s="17">
        <f>C129/3250</f>
        <v>3.1074077818091919</v>
      </c>
      <c r="F129" s="28">
        <f>(D129-C129)/E129</f>
        <v>97.500000000000199</v>
      </c>
      <c r="G129" s="18"/>
      <c r="H129" s="18"/>
      <c r="I129" s="19">
        <f>E129*50/C129</f>
        <v>1.5384615384615384E-2</v>
      </c>
      <c r="J129" s="87"/>
    </row>
    <row r="130" spans="1:16">
      <c r="A130" s="102"/>
      <c r="B130" s="81">
        <f>B129+7</f>
        <v>43590</v>
      </c>
      <c r="C130" s="20">
        <f>D129+G129-H129</f>
        <v>10402.04754960627</v>
      </c>
      <c r="D130" s="17">
        <f>C130+(C130*0.03)</f>
        <v>10714.108976094458</v>
      </c>
      <c r="E130" s="17">
        <f>C130/3250</f>
        <v>3.2006300152634677</v>
      </c>
      <c r="F130" s="28">
        <f>(D130-C130)/E130</f>
        <v>97.499999999999929</v>
      </c>
      <c r="G130" s="18"/>
      <c r="H130" s="18"/>
      <c r="I130" s="19">
        <f>E130*50/C130</f>
        <v>1.5384615384615385E-2</v>
      </c>
      <c r="J130" s="87"/>
    </row>
    <row r="131" spans="1:16">
      <c r="A131" s="102"/>
      <c r="B131" s="81">
        <f>B130+7</f>
        <v>43597</v>
      </c>
      <c r="C131" s="20">
        <f>D130+G130-H130</f>
        <v>10714.108976094458</v>
      </c>
      <c r="D131" s="17">
        <f>C131+(C131*0.03)</f>
        <v>11035.532245377291</v>
      </c>
      <c r="E131" s="17">
        <f>C131/3250</f>
        <v>3.2966489157213714</v>
      </c>
      <c r="F131" s="28">
        <f>(D131-C131)/E131</f>
        <v>97.499999999999986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11035.532245377291</v>
      </c>
      <c r="D132" s="17">
        <f>C132+(C132*0.03)</f>
        <v>11366.598212738611</v>
      </c>
      <c r="E132" s="17">
        <f>C132/3250</f>
        <v>3.3955483831930127</v>
      </c>
      <c r="F132" s="28">
        <f>(D132-C132)/E132</f>
        <v>97.500000000000099</v>
      </c>
      <c r="G132" s="80"/>
      <c r="H132" s="80"/>
      <c r="I132" s="19">
        <f>E132*50/C132</f>
        <v>1.5384615384615384E-2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11366.598212738611</v>
      </c>
      <c r="D134" s="17">
        <f>C134+(C134*0.03)</f>
        <v>11707.596159120769</v>
      </c>
      <c r="E134" s="17">
        <f>C134/3250</f>
        <v>3.4974148346888034</v>
      </c>
      <c r="F134" s="28">
        <f>(D134-C134)/E134</f>
        <v>97.499999999999986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43618</v>
      </c>
      <c r="C135" s="20">
        <f>D134+G134-H134</f>
        <v>11707.596159120769</v>
      </c>
      <c r="D135" s="17">
        <f>C135+(C135*0.03)</f>
        <v>12058.824043894392</v>
      </c>
      <c r="E135" s="17">
        <f>C135/3250</f>
        <v>3.6023372797294675</v>
      </c>
      <c r="F135" s="28">
        <f>(D135-C135)/E135</f>
        <v>97.500000000000085</v>
      </c>
      <c r="G135" s="18"/>
      <c r="H135" s="18"/>
      <c r="I135" s="19">
        <f>E135*50/C135</f>
        <v>1.5384615384615384E-2</v>
      </c>
      <c r="J135" s="87"/>
    </row>
    <row r="136" spans="1:16">
      <c r="A136" s="102"/>
      <c r="B136" s="81">
        <f>B135+7</f>
        <v>43625</v>
      </c>
      <c r="C136" s="20">
        <f>D135+G135-H135</f>
        <v>12058.824043894392</v>
      </c>
      <c r="D136" s="17">
        <f>C136+(C136*0.03)</f>
        <v>12420.588765211223</v>
      </c>
      <c r="E136" s="17">
        <f>C136/3250</f>
        <v>3.7104073981213515</v>
      </c>
      <c r="F136" s="28">
        <f>(D136-C136)/E136</f>
        <v>97.499999999999829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12420.588765211223</v>
      </c>
      <c r="D137" s="17">
        <f>C137+(C137*0.03)</f>
        <v>12793.206428167559</v>
      </c>
      <c r="E137" s="17">
        <f>C137/3250</f>
        <v>3.8217196200649917</v>
      </c>
      <c r="F137" s="28">
        <f>(D137-C137)/E137</f>
        <v>97.499999999999829</v>
      </c>
      <c r="G137" s="80"/>
      <c r="H137" s="80">
        <f>(D137-C124)*0.35</f>
        <v>1337.1080927033977</v>
      </c>
      <c r="I137" s="19">
        <f>E137*50/C137</f>
        <v>1.5384615384615384E-2</v>
      </c>
      <c r="J137" s="87"/>
      <c r="K137" s="104" t="s">
        <v>47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11456.098335464161</v>
      </c>
      <c r="D139" s="17">
        <f>C139+(C139*0.03)</f>
        <v>11799.781285528086</v>
      </c>
      <c r="E139" s="17">
        <f>C139/3250</f>
        <v>3.5249533339889725</v>
      </c>
      <c r="F139" s="28">
        <f>(D139-C139)/E139</f>
        <v>97.500000000000071</v>
      </c>
      <c r="G139" s="18"/>
      <c r="H139" s="18"/>
      <c r="I139" s="19">
        <f>E139*50/C139</f>
        <v>1.5384615384615384E-2</v>
      </c>
      <c r="J139" s="87"/>
    </row>
    <row r="140" spans="1:16">
      <c r="A140" s="102"/>
      <c r="B140" s="81">
        <f>B139+7</f>
        <v>43646</v>
      </c>
      <c r="C140" s="20">
        <f>D139+G139-H139</f>
        <v>11799.781285528086</v>
      </c>
      <c r="D140" s="17">
        <f>C140+(C140*0.03)</f>
        <v>12153.774724093928</v>
      </c>
      <c r="E140" s="17">
        <f>C140/3250</f>
        <v>3.6307019340086417</v>
      </c>
      <c r="F140" s="28">
        <f>(D140-C140)/E140</f>
        <v>97.499999999999744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43653</v>
      </c>
      <c r="C141" s="20">
        <f>D140+G140-H140</f>
        <v>12153.774724093928</v>
      </c>
      <c r="D141" s="17">
        <f>C141+(C141*0.03)</f>
        <v>12518.387965816746</v>
      </c>
      <c r="E141" s="17">
        <f>C141/3250</f>
        <v>3.739622992028901</v>
      </c>
      <c r="F141" s="28">
        <f>(D141-C141)/E141</f>
        <v>97.500000000000099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12518.387965816746</v>
      </c>
      <c r="D142" s="17">
        <f>C142+(C142*0.03)</f>
        <v>12893.939604791249</v>
      </c>
      <c r="E142" s="17">
        <f>C142/3250</f>
        <v>3.8518116817897678</v>
      </c>
      <c r="F142" s="28">
        <f>(D142-C142)/E142</f>
        <v>97.500000000000057</v>
      </c>
      <c r="G142" s="80"/>
      <c r="H142" s="80"/>
      <c r="I142" s="19">
        <f>E142*50/C142</f>
        <v>1.5384615384615385E-2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12893.939604791249</v>
      </c>
      <c r="D144" s="17">
        <f>C144+(C144*0.03)</f>
        <v>13280.757792934986</v>
      </c>
      <c r="E144" s="17">
        <f>C144/3250</f>
        <v>3.967366032243461</v>
      </c>
      <c r="F144" s="28">
        <f>(D144-C144)/E144</f>
        <v>97.500000000000057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43674</v>
      </c>
      <c r="C145" s="20">
        <f>D144+G144-H144</f>
        <v>13280.757792934986</v>
      </c>
      <c r="D145" s="17">
        <f>C145+(C145*0.03)</f>
        <v>13679.180526723036</v>
      </c>
      <c r="E145" s="17">
        <f>C145/3250</f>
        <v>4.0863870132107651</v>
      </c>
      <c r="F145" s="28">
        <f>(D145-C145)/E145</f>
        <v>97.499999999999929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43681</v>
      </c>
      <c r="C146" s="20">
        <f>D145+G145-H145</f>
        <v>13679.180526723036</v>
      </c>
      <c r="D146" s="17">
        <f>C146+(C146*0.03)</f>
        <v>14089.555942524727</v>
      </c>
      <c r="E146" s="17">
        <f>C146/3250</f>
        <v>4.2089786236070879</v>
      </c>
      <c r="F146" s="28">
        <f>(D146-C146)/E146</f>
        <v>97.499999999999957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14089.555942524727</v>
      </c>
      <c r="D147" s="17">
        <f>C147+(C147*0.03)</f>
        <v>14512.242620800469</v>
      </c>
      <c r="E147" s="17">
        <f>C147/3250</f>
        <v>4.3352479823153001</v>
      </c>
      <c r="F147" s="28">
        <f>(D147-C147)/E147</f>
        <v>97.500000000000156</v>
      </c>
      <c r="G147" s="80"/>
      <c r="H147" s="80"/>
      <c r="I147" s="19">
        <f>E147*50/C147</f>
        <v>1.5384615384615382E-2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14512.242620800469</v>
      </c>
      <c r="D149" s="17">
        <f>C149+(C149*0.03)</f>
        <v>14947.609899424482</v>
      </c>
      <c r="E149" s="17">
        <f>C149/3250</f>
        <v>4.4653054217847599</v>
      </c>
      <c r="F149" s="28">
        <f>(D149-C149)/E149</f>
        <v>97.499999999999787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43702</v>
      </c>
      <c r="C150" s="20">
        <f>D149+G149-H149</f>
        <v>14947.609899424482</v>
      </c>
      <c r="D150" s="17">
        <f>C150+(C150*0.03)</f>
        <v>15396.038196407217</v>
      </c>
      <c r="E150" s="17">
        <f>C150/3250</f>
        <v>4.599264584438302</v>
      </c>
      <c r="F150" s="28">
        <f>(D150-C150)/E150</f>
        <v>97.500000000000014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43709</v>
      </c>
      <c r="C151" s="20">
        <f>D150+G150-H150</f>
        <v>15396.038196407217</v>
      </c>
      <c r="D151" s="17">
        <f>C151+(C151*0.03)</f>
        <v>15857.919342299434</v>
      </c>
      <c r="E151" s="17">
        <f>C151/3250</f>
        <v>4.7372425219714511</v>
      </c>
      <c r="F151" s="28">
        <f>(D151-C151)/E151</f>
        <v>97.500000000000171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15857.919342299434</v>
      </c>
      <c r="D152" s="17">
        <f>C152+(C152*0.03)</f>
        <v>16333.656922568416</v>
      </c>
      <c r="E152" s="17">
        <f>C152/3250</f>
        <v>4.8793597976305954</v>
      </c>
      <c r="F152" s="28">
        <f>(D152-C152)/E152</f>
        <v>97.499999999999815</v>
      </c>
      <c r="G152" s="80"/>
      <c r="H152" s="80">
        <f>(D152-C139)*0.35</f>
        <v>1707.1455054864891</v>
      </c>
      <c r="I152" s="19">
        <f>E152*50/C152</f>
        <v>1.5384615384615385E-2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14626.511417081927</v>
      </c>
      <c r="D154" s="17">
        <f>C154+(C154*0.03)</f>
        <v>15065.306759594385</v>
      </c>
      <c r="E154" s="17">
        <f>C154/3250</f>
        <v>4.5004650514098241</v>
      </c>
      <c r="F154" s="28">
        <f>(D154-C154)/E154</f>
        <v>97.5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43730</v>
      </c>
      <c r="C155" s="20">
        <f>D154+G154-H154</f>
        <v>15065.306759594385</v>
      </c>
      <c r="D155" s="17">
        <f>C155+(C155*0.03)</f>
        <v>15517.265962382216</v>
      </c>
      <c r="E155" s="17">
        <f>C155/3250</f>
        <v>4.6354790029521187</v>
      </c>
      <c r="F155" s="28">
        <f>(D155-C155)/E155</f>
        <v>97.5</v>
      </c>
      <c r="G155" s="17"/>
      <c r="H155" s="79"/>
      <c r="I155" s="19">
        <f>E155*50/C155</f>
        <v>1.5384615384615385E-2</v>
      </c>
      <c r="J155" s="87"/>
    </row>
    <row r="156" spans="1:16">
      <c r="A156" s="102"/>
      <c r="B156" s="81">
        <f>B155+7</f>
        <v>43737</v>
      </c>
      <c r="C156" s="20">
        <f>D155+G155-H155</f>
        <v>15517.265962382216</v>
      </c>
      <c r="D156" s="17">
        <f>C156+(C156*0.03)</f>
        <v>15982.783941253683</v>
      </c>
      <c r="E156" s="17">
        <f>C156/3250</f>
        <v>4.7745433730406823</v>
      </c>
      <c r="F156" s="28">
        <f>(D156-C156)/E156</f>
        <v>97.500000000000057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15982.783941253683</v>
      </c>
      <c r="D157" s="17">
        <f>C157+(C157*0.03)</f>
        <v>16462.267459491293</v>
      </c>
      <c r="E157" s="17">
        <f>C157/3250</f>
        <v>4.9177796742319027</v>
      </c>
      <c r="F157" s="28">
        <f>(D157-C157)/E157</f>
        <v>97.499999999999901</v>
      </c>
      <c r="G157" s="80"/>
      <c r="H157" s="80"/>
      <c r="I157" s="19">
        <f>E157*50/C157</f>
        <v>1.5384615384615385E-2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16462.267459491293</v>
      </c>
      <c r="D159" s="17">
        <f>C159+(C159*0.03)</f>
        <v>16956.135483276033</v>
      </c>
      <c r="E159" s="17">
        <f>C159/3250</f>
        <v>5.0653130644588593</v>
      </c>
      <c r="F159" s="28">
        <f>(D159-C159)/E159</f>
        <v>97.500000000000284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43758</v>
      </c>
      <c r="C160" s="20">
        <f>D159+G159-H159</f>
        <v>16956.135483276033</v>
      </c>
      <c r="D160" s="17">
        <f>C160+(C160*0.03)</f>
        <v>17464.819547774314</v>
      </c>
      <c r="E160" s="17">
        <f>C160/3250</f>
        <v>5.2172724563926254</v>
      </c>
      <c r="F160" s="28">
        <f>(D160-C160)/E160</f>
        <v>97.499999999999886</v>
      </c>
      <c r="G160" s="18"/>
      <c r="H160" s="18"/>
      <c r="I160" s="19">
        <f>E160*50/C160</f>
        <v>1.5384615384615382E-2</v>
      </c>
      <c r="J160" s="87"/>
    </row>
    <row r="161" spans="1:16">
      <c r="A161" s="102"/>
      <c r="B161" s="81">
        <f>B160+7</f>
        <v>43765</v>
      </c>
      <c r="C161" s="20">
        <f>D160+G160-H160</f>
        <v>17464.819547774314</v>
      </c>
      <c r="D161" s="17">
        <f>C161+(C161*0.03)</f>
        <v>17988.764134207544</v>
      </c>
      <c r="E161" s="17">
        <f>C161/3250</f>
        <v>5.3737906300844038</v>
      </c>
      <c r="F161" s="28">
        <f>(D161-C161)/E161</f>
        <v>97.500000000000142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17988.764134207544</v>
      </c>
      <c r="D162" s="17">
        <f>C162+(C162*0.03)</f>
        <v>18528.42705823377</v>
      </c>
      <c r="E162" s="17">
        <f>C162/3250</f>
        <v>5.5350043489869369</v>
      </c>
      <c r="F162" s="28">
        <f>(D162-C162)/E162</f>
        <v>97.500000000000014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18528.42705823377</v>
      </c>
      <c r="D164" s="17">
        <f>C164+(C164*0.03)</f>
        <v>19084.279869980783</v>
      </c>
      <c r="E164" s="17">
        <f>C164/3250</f>
        <v>5.7010544794565448</v>
      </c>
      <c r="F164" s="28">
        <f>(D164-C164)/E164</f>
        <v>97.499999999999858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43786</v>
      </c>
      <c r="C165" s="20">
        <f>D164+G164-H164</f>
        <v>19084.279869980783</v>
      </c>
      <c r="D165" s="17">
        <f>C165+(C165*0.03)</f>
        <v>19656.808266080207</v>
      </c>
      <c r="E165" s="17">
        <f>C165/3250</f>
        <v>5.8720861138402407</v>
      </c>
      <c r="F165" s="28">
        <f>(D165-C165)/E165</f>
        <v>97.500000000000057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19656.808266080207</v>
      </c>
      <c r="D166" s="17">
        <f>C166+(C166*0.03)</f>
        <v>20246.512514062611</v>
      </c>
      <c r="E166" s="17">
        <f>C166/3250</f>
        <v>6.0482486972554481</v>
      </c>
      <c r="F166" s="28">
        <f>(D166-C166)/E166</f>
        <v>97.499999999999787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20246.512514062611</v>
      </c>
      <c r="D167" s="17">
        <f>C167+(C167*0.03)</f>
        <v>20853.90788948449</v>
      </c>
      <c r="E167" s="17">
        <f>C167/3250</f>
        <v>6.2296961581731116</v>
      </c>
      <c r="F167" s="28">
        <f>(D167-C167)/E167</f>
        <v>97.499999999999986</v>
      </c>
      <c r="G167" s="80"/>
      <c r="H167" s="80">
        <f>(D167-C154)*0.35</f>
        <v>2179.5887653408968</v>
      </c>
      <c r="I167" s="19">
        <f>E167*50/C167</f>
        <v>1.5384615384615385E-2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18674.319124143592</v>
      </c>
      <c r="D169" s="17">
        <f>C169+(C169*0.03)</f>
        <v>19234.5486978679</v>
      </c>
      <c r="E169" s="17">
        <f>C169/3250</f>
        <v>5.7459443458903365</v>
      </c>
      <c r="F169" s="28">
        <f>(D169-C169)/E169</f>
        <v>97.499999999999957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43814</v>
      </c>
      <c r="C170" s="20">
        <f>D169+G169-H169</f>
        <v>19234.5486978679</v>
      </c>
      <c r="D170" s="17">
        <f>C170+(C170*0.03)</f>
        <v>19811.585158803937</v>
      </c>
      <c r="E170" s="17">
        <f>C170/3250</f>
        <v>5.9183226762670458</v>
      </c>
      <c r="F170" s="28">
        <f>(D170-C170)/E170</f>
        <v>97.499999999999957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43821</v>
      </c>
      <c r="C171" s="20">
        <f>D170+G170-H170</f>
        <v>19811.585158803937</v>
      </c>
      <c r="D171" s="17">
        <f>C171+(C171*0.03)</f>
        <v>20405.932713568054</v>
      </c>
      <c r="E171" s="17">
        <f>C171/3250</f>
        <v>6.0958723565550574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20405.932713568054</v>
      </c>
      <c r="D172" s="17">
        <f>C172+(C172*0.03)</f>
        <v>21018.110694975097</v>
      </c>
      <c r="E172" s="17">
        <f>C172/3250</f>
        <v>6.2787485272517092</v>
      </c>
      <c r="F172" s="28">
        <f>(D172-C172)/E172</f>
        <v>97.500000000000256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21018.110694975097</v>
      </c>
      <c r="D174" s="17">
        <f>C174+(C174*0.03)</f>
        <v>21648.654015824352</v>
      </c>
      <c r="E174" s="17">
        <f>C174/3250</f>
        <v>6.4671109830692606</v>
      </c>
      <c r="F174" s="28">
        <f>(D174-C174)/E174</f>
        <v>97.500000000000185</v>
      </c>
      <c r="G174" s="18"/>
      <c r="H174" s="18"/>
      <c r="I174" s="19">
        <f>E174*50/C174</f>
        <v>1.5384615384615384E-2</v>
      </c>
      <c r="J174" s="87"/>
    </row>
    <row r="175" spans="1:16">
      <c r="A175" s="102"/>
      <c r="B175" s="81">
        <f>B174+7</f>
        <v>43842</v>
      </c>
      <c r="C175" s="20">
        <f>D174+G174-H174</f>
        <v>21648.654015824352</v>
      </c>
      <c r="D175" s="17">
        <f>C175+(C175*0.03)</f>
        <v>22298.113636299084</v>
      </c>
      <c r="E175" s="17">
        <f>C175/3250</f>
        <v>6.6611243125613386</v>
      </c>
      <c r="F175" s="28">
        <f>(D175-C175)/E175</f>
        <v>97.500000000000256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43849</v>
      </c>
      <c r="C176" s="20">
        <f>D175+G175-H175</f>
        <v>22298.113636299084</v>
      </c>
      <c r="D176" s="17">
        <f>C176+(C176*0.03)</f>
        <v>22967.057045388057</v>
      </c>
      <c r="E176" s="17">
        <f>C176/3250</f>
        <v>6.8609580419381793</v>
      </c>
      <c r="F176" s="28">
        <f>(D176-C176)/E176</f>
        <v>97.500000000000156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22967.057045388057</v>
      </c>
      <c r="D177" s="17">
        <f>C177+(C177*0.03)</f>
        <v>23656.068756749701</v>
      </c>
      <c r="E177" s="17">
        <f>C177/3250</f>
        <v>7.0667867831963251</v>
      </c>
      <c r="F177" s="28">
        <f>(D177-C177)/E177</f>
        <v>97.500000000000242</v>
      </c>
      <c r="G177" s="80"/>
      <c r="H177" s="80">
        <f>(D177-C169)*0.35</f>
        <v>1743.6123714121377</v>
      </c>
      <c r="I177" s="19">
        <f>E177*50/C177</f>
        <v>1.5384615384615384E-2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119" workbookViewId="0">
      <selection activeCell="B128" sqref="B128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11" t="s">
        <v>50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3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4" t="s">
        <v>48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6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8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 ht="14.5">
      <c r="A128" s="15">
        <f>A126+7</f>
        <v>43079</v>
      </c>
      <c r="B128" s="32">
        <f>C126+F126-G126</f>
        <v>4031.6330827233528</v>
      </c>
      <c r="C128" s="17">
        <f>B128+(B128*0.03)</f>
        <v>4152.5820752050531</v>
      </c>
      <c r="D128" s="17">
        <f>B128/3250</f>
        <v>1.2405024869918009</v>
      </c>
      <c r="E128" s="28">
        <f>(C128-B128)/D128</f>
        <v>97.499999999999787</v>
      </c>
      <c r="F128" s="26"/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4152.5820752050531</v>
      </c>
      <c r="C129" s="17">
        <f>B129+(B129*0.03)</f>
        <v>4277.1595374612043</v>
      </c>
      <c r="D129" s="17">
        <f>B129/3250</f>
        <v>1.2777175616015548</v>
      </c>
      <c r="E129" s="28">
        <f>(C129-B129)/D129</f>
        <v>97.499999999999687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4277.1595374612043</v>
      </c>
      <c r="C130" s="17">
        <f>B130+(B130*0.03)</f>
        <v>4405.4743235850401</v>
      </c>
      <c r="D130" s="17">
        <f>B130/3250</f>
        <v>1.3160490884496012</v>
      </c>
      <c r="E130" s="28">
        <f>(C130-B130)/D130</f>
        <v>97.499999999999758</v>
      </c>
      <c r="F130" s="18"/>
      <c r="G130" s="18"/>
      <c r="H130" s="19">
        <f>D130*50/B130</f>
        <v>1.5384615384615385E-2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4405.4743235850401</v>
      </c>
      <c r="C131" s="17">
        <f>B131+(B131*0.03)</f>
        <v>4537.6385532925915</v>
      </c>
      <c r="D131" s="17">
        <f>B131/3250</f>
        <v>1.3555305611030892</v>
      </c>
      <c r="E131" s="28">
        <f>(C131-B131)/D131</f>
        <v>97.500000000000142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4537.6385532925915</v>
      </c>
      <c r="C133" s="17">
        <f>B133+(B133*0.03)</f>
        <v>4673.7677098913691</v>
      </c>
      <c r="D133" s="17">
        <f>B133/3250</f>
        <v>1.396196477936182</v>
      </c>
      <c r="E133" s="28">
        <f>(C133-B133)/D133</f>
        <v>97.499999999999915</v>
      </c>
      <c r="F133" s="26"/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4673.7677098913691</v>
      </c>
      <c r="C134" s="17">
        <f>B134+(B134*0.03)</f>
        <v>4813.9807411881102</v>
      </c>
      <c r="D134" s="17">
        <f>B134/3250</f>
        <v>1.4380823722742675</v>
      </c>
      <c r="E134" s="28">
        <f>(C134-B134)/D134</f>
        <v>97.499999999999986</v>
      </c>
      <c r="F134" s="26"/>
      <c r="G134" s="63"/>
      <c r="H134" s="19">
        <f>D134*50/B134</f>
        <v>1.5384615384615387E-2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4813.9807411881102</v>
      </c>
      <c r="C135" s="17">
        <f>B135+(B135*0.03)</f>
        <v>4958.4001634237538</v>
      </c>
      <c r="D135" s="17">
        <f>B135/3250</f>
        <v>1.4812248434424955</v>
      </c>
      <c r="E135" s="28">
        <f>(C135-B135)/D135</f>
        <v>97.500000000000227</v>
      </c>
      <c r="F135" s="26"/>
      <c r="G135" s="63"/>
      <c r="H135" s="19">
        <f>D135*50/B135</f>
        <v>1.5384615384615385E-2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4958.4001634237538</v>
      </c>
      <c r="C136" s="17">
        <f>B136+(B136*0.03)</f>
        <v>5107.1521683264664</v>
      </c>
      <c r="D136" s="17">
        <f>B136/3250</f>
        <v>1.5256615887457705</v>
      </c>
      <c r="E136" s="28">
        <f>(C136-B136)/D136</f>
        <v>97.499999999999943</v>
      </c>
      <c r="F136" s="18"/>
      <c r="G136" s="18"/>
      <c r="H136" s="19">
        <f>D136*50/B136</f>
        <v>1.5384615384615385E-2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5107.1521683264664</v>
      </c>
      <c r="C138" s="17">
        <f>B138+(B138*0.03)</f>
        <v>5260.3667333762605</v>
      </c>
      <c r="D138" s="17">
        <f>B138/3250</f>
        <v>1.5714314364081434</v>
      </c>
      <c r="E138" s="28">
        <f>(C138-B138)/D138</f>
        <v>97.500000000000099</v>
      </c>
      <c r="F138" s="26"/>
      <c r="G138" s="18"/>
      <c r="H138" s="19">
        <f>D138*50/B138</f>
        <v>1.5384615384615384E-2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5260.3667333762605</v>
      </c>
      <c r="C139" s="17">
        <f>B139+(B139*0.03)</f>
        <v>5418.1777353775487</v>
      </c>
      <c r="D139" s="17">
        <f>B139/3250</f>
        <v>1.618574379500388</v>
      </c>
      <c r="E139" s="28">
        <f>(C139-B139)/D139</f>
        <v>97.500000000000242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5418.1777353775487</v>
      </c>
      <c r="C140" s="17">
        <f>B140+(B140*0.03)</f>
        <v>5580.7230674388757</v>
      </c>
      <c r="D140" s="17">
        <f>B140/3250</f>
        <v>1.6671316108853995</v>
      </c>
      <c r="E140" s="28">
        <f>(C140-B140)/D140</f>
        <v>97.500000000000284</v>
      </c>
      <c r="F140" s="18"/>
      <c r="G140" s="18"/>
      <c r="H140" s="19">
        <f>D140*50/B140</f>
        <v>1.5384615384615384E-2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5580.7230674388757</v>
      </c>
      <c r="C141" s="17">
        <f>B141+(B141*0.03)</f>
        <v>5748.1447594620422</v>
      </c>
      <c r="D141" s="17">
        <f>B141/3250</f>
        <v>1.7171455592119618</v>
      </c>
      <c r="E141" s="28">
        <f>(C141-B141)/D141</f>
        <v>97.500000000000156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5748.1447594620422</v>
      </c>
      <c r="C143" s="17">
        <f>B143+(B143*0.03)</f>
        <v>5920.5891022459036</v>
      </c>
      <c r="D143" s="17">
        <f>B143/3250</f>
        <v>1.7686599259883207</v>
      </c>
      <c r="E143" s="28">
        <f>(C143-B143)/D143</f>
        <v>97.500000000000099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5920.5891022459036</v>
      </c>
      <c r="C144" s="17">
        <f>B144+(B144*0.03)</f>
        <v>6098.2067753132806</v>
      </c>
      <c r="D144" s="17">
        <f>B144/3250</f>
        <v>1.8217197237679703</v>
      </c>
      <c r="E144" s="28">
        <f>(C144-B144)/D144</f>
        <v>97.499999999999901</v>
      </c>
      <c r="F144" s="18"/>
      <c r="G144" s="18"/>
      <c r="H144" s="19">
        <f>D144*50/B144</f>
        <v>1.5384615384615385E-2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6098.2067753132806</v>
      </c>
      <c r="C145" s="17">
        <f>B145+(B145*0.03)</f>
        <v>6281.1529785726789</v>
      </c>
      <c r="D145" s="17">
        <f>B145/3250</f>
        <v>1.8763713154810093</v>
      </c>
      <c r="E145" s="28">
        <f>(C145-B145)/D145</f>
        <v>97.499999999999957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6281.1529785726789</v>
      </c>
      <c r="C146" s="17">
        <f>B146+(B146*0.03)</f>
        <v>6469.5875679298588</v>
      </c>
      <c r="D146" s="17">
        <f>B146/3250</f>
        <v>1.9326624549454396</v>
      </c>
      <c r="E146" s="28">
        <f>(C146-B146)/D146</f>
        <v>97.499999999999758</v>
      </c>
      <c r="F146" s="18"/>
      <c r="G146" s="18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6469.5875679298588</v>
      </c>
      <c r="C148" s="17">
        <f>B148+(B148*0.03)</f>
        <v>6663.6751949677546</v>
      </c>
      <c r="D148" s="17">
        <f>B148/3250</f>
        <v>1.9906423285938026</v>
      </c>
      <c r="E148" s="28">
        <f>(C148-B148)/D148</f>
        <v>97.500000000000028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6663.6751949677546</v>
      </c>
      <c r="C149" s="17">
        <f>B149+(B149*0.03)</f>
        <v>6863.5854508167868</v>
      </c>
      <c r="D149" s="17">
        <f>B149/3250</f>
        <v>2.0503615984516168</v>
      </c>
      <c r="E149" s="28">
        <f>(C149-B149)/D149</f>
        <v>97.499999999999773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6863.5854508167868</v>
      </c>
      <c r="C150" s="17">
        <f>B150+(B150*0.03)</f>
        <v>7069.4930143412903</v>
      </c>
      <c r="D150" s="17">
        <f>B150/3250</f>
        <v>2.1118724464051652</v>
      </c>
      <c r="E150" s="28">
        <f>(C150-B150)/D150</f>
        <v>97.499999999999957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7069.4930143412903</v>
      </c>
      <c r="C151" s="17">
        <f>B151+(B151*0.03)</f>
        <v>7281.5778047715294</v>
      </c>
      <c r="D151" s="17">
        <f>B151/3250</f>
        <v>2.1752286197973203</v>
      </c>
      <c r="E151" s="28">
        <f>(C151-B151)/D151</f>
        <v>97.500000000000156</v>
      </c>
      <c r="F151" s="18"/>
      <c r="G151" s="18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7281.5778047715294</v>
      </c>
      <c r="C153" s="17">
        <f>B153+(B153*0.03)</f>
        <v>7500.0251389146752</v>
      </c>
      <c r="D153" s="17">
        <f>B153/3250</f>
        <v>2.24048547839124</v>
      </c>
      <c r="E153" s="28">
        <f>(C153-B153)/D153</f>
        <v>97.499999999999943</v>
      </c>
      <c r="F153" s="26"/>
      <c r="G153" s="18"/>
      <c r="H153" s="19">
        <f>D153*50/B153</f>
        <v>1.5384615384615387E-2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7500.0251389146752</v>
      </c>
      <c r="C154" s="17">
        <f>B154+(B154*0.03)</f>
        <v>7725.0258930821155</v>
      </c>
      <c r="D154" s="17">
        <f>B154/3250</f>
        <v>2.3077000427429768</v>
      </c>
      <c r="E154" s="28">
        <f>(C154-B154)/D154</f>
        <v>97.500000000000071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7725.0258930821155</v>
      </c>
      <c r="C155" s="17">
        <f>B155+(B155*0.03)</f>
        <v>7956.7766698745791</v>
      </c>
      <c r="D155" s="17">
        <f>B155/3250</f>
        <v>2.3769310440252664</v>
      </c>
      <c r="E155" s="28">
        <f>(C155-B155)/D155</f>
        <v>97.500000000000014</v>
      </c>
      <c r="F155" s="18"/>
      <c r="G155" s="18"/>
      <c r="H155" s="19">
        <f>D155*50/B155</f>
        <v>1.5384615384615385E-2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7956.7766698745791</v>
      </c>
      <c r="C156" s="17">
        <f>B156+(B156*0.03)</f>
        <v>8195.4799699708165</v>
      </c>
      <c r="D156" s="17">
        <f>B156/3250</f>
        <v>2.4482389753460243</v>
      </c>
      <c r="E156" s="28">
        <f>(C156-B156)/D156</f>
        <v>97.500000000000014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8195.4799699708165</v>
      </c>
      <c r="C158" s="17">
        <f>B158+(B158*0.03)</f>
        <v>8441.3443690699405</v>
      </c>
      <c r="D158" s="17">
        <f>B158/3250</f>
        <v>2.5216861446064049</v>
      </c>
      <c r="E158" s="28">
        <f>(C158-B158)/D158</f>
        <v>97.499999999999829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8441.3443690699405</v>
      </c>
      <c r="C159" s="17">
        <f>B159+(B159*0.03)</f>
        <v>8694.5847001420389</v>
      </c>
      <c r="D159" s="17">
        <f>B159/3250</f>
        <v>2.597336728944597</v>
      </c>
      <c r="E159" s="28">
        <f>(C159-B159)/D159</f>
        <v>97.500000000000057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8694.5847001420389</v>
      </c>
      <c r="C160" s="17">
        <f>B160+(B160*0.03)</f>
        <v>8955.4222411462997</v>
      </c>
      <c r="D160" s="17">
        <f>B160/3250</f>
        <v>2.675256830812935</v>
      </c>
      <c r="E160" s="28">
        <f>(C160-B160)/D160</f>
        <v>97.499999999999886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8955.4222411462997</v>
      </c>
      <c r="C161" s="17">
        <f>B161+(B161*0.03)</f>
        <v>9224.0849083806879</v>
      </c>
      <c r="D161" s="17">
        <f>B161/3250</f>
        <v>2.7555145357373232</v>
      </c>
      <c r="E161" s="28">
        <f>(C161-B161)/D161</f>
        <v>97.499999999999716</v>
      </c>
      <c r="F161" s="18"/>
      <c r="G161" s="18"/>
      <c r="H161" s="19">
        <f>D161*50/B161</f>
        <v>1.5384615384615385E-2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9224.0849083806879</v>
      </c>
      <c r="C163" s="17">
        <f>B163+(B163*0.03)</f>
        <v>9500.807455632108</v>
      </c>
      <c r="D163" s="17">
        <f>B163/3250</f>
        <v>2.8381799718094425</v>
      </c>
      <c r="E163" s="28">
        <f>(C163-B163)/D163</f>
        <v>97.499999999999815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9500.807455632108</v>
      </c>
      <c r="C164" s="17">
        <f>B164+(B164*0.03)</f>
        <v>9785.8316793010708</v>
      </c>
      <c r="D164" s="17">
        <f>B164/3250</f>
        <v>2.9233253709637257</v>
      </c>
      <c r="E164" s="28">
        <f>(C164-B164)/D164</f>
        <v>97.499999999999844</v>
      </c>
      <c r="F164" s="18"/>
      <c r="G164" s="18"/>
      <c r="H164" s="19">
        <f>D164*50/B164</f>
        <v>1.5384615384615385E-2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9785.8316793010708</v>
      </c>
      <c r="C165" s="17">
        <f>B165+(B165*0.03)</f>
        <v>10079.406629680103</v>
      </c>
      <c r="D165" s="17">
        <f>B165/3250</f>
        <v>3.0110251320926373</v>
      </c>
      <c r="E165" s="28">
        <f>(C165-B165)/D165</f>
        <v>97.499999999999986</v>
      </c>
      <c r="F165" s="18"/>
      <c r="G165" s="18"/>
      <c r="H165" s="19">
        <f>D165*50/B165</f>
        <v>1.5384615384615385E-2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10079.406629680103</v>
      </c>
      <c r="C166" s="17">
        <f>B166+(B166*0.03)</f>
        <v>10381.788828570507</v>
      </c>
      <c r="D166" s="17">
        <f>B166/3250</f>
        <v>3.1013558860554165</v>
      </c>
      <c r="E166" s="28">
        <f>(C166-B166)/D166</f>
        <v>97.500000000000199</v>
      </c>
      <c r="F166" s="18"/>
      <c r="G166" s="18"/>
      <c r="H166" s="19">
        <f>D166*50/B166</f>
        <v>1.5384615384615387E-2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10381.788828570507</v>
      </c>
      <c r="C168" s="17">
        <f>B168+(B168*0.03)</f>
        <v>10693.242493427622</v>
      </c>
      <c r="D168" s="17">
        <f>B168/3250</f>
        <v>3.1943965626370789</v>
      </c>
      <c r="E168" s="28">
        <f>(C168-B168)/D168</f>
        <v>97.500000000000142</v>
      </c>
      <c r="F168" s="26"/>
      <c r="G168" s="63"/>
      <c r="H168" s="19">
        <f>D168*50/B168</f>
        <v>1.5384615384615384E-2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10693.242493427622</v>
      </c>
      <c r="C169" s="17">
        <f>B169+(B169*0.03)</f>
        <v>11014.03976823045</v>
      </c>
      <c r="D169" s="17">
        <f>B169/3250</f>
        <v>3.2902284595161917</v>
      </c>
      <c r="E169" s="28">
        <f>(C169-B169)/D169</f>
        <v>97.49999999999973</v>
      </c>
      <c r="F169" s="26"/>
      <c r="G169" s="63"/>
      <c r="H169" s="19">
        <f>D169*50/B169</f>
        <v>1.5384615384615385E-2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11014.03976823045</v>
      </c>
      <c r="C170" s="17">
        <f>B170+(B170*0.03)</f>
        <v>11344.460961277364</v>
      </c>
      <c r="D170" s="17">
        <f>B170/3250</f>
        <v>3.3889353133016771</v>
      </c>
      <c r="E170" s="28">
        <f>(C170-B170)/D170</f>
        <v>97.500000000000057</v>
      </c>
      <c r="F170" s="26"/>
      <c r="G170" s="6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11344.460961277364</v>
      </c>
      <c r="C171" s="17">
        <f>B171+(B171*0.03)</f>
        <v>11684.794790115684</v>
      </c>
      <c r="D171" s="17">
        <f>B171/3250</f>
        <v>3.4906033727007273</v>
      </c>
      <c r="E171" s="28">
        <f>(C171-B171)/D171</f>
        <v>97.499999999999787</v>
      </c>
      <c r="F171" s="18"/>
      <c r="G171" s="18"/>
      <c r="H171" s="19">
        <f>D171*50/B171</f>
        <v>1.5384615384615385E-2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11684.794790115684</v>
      </c>
      <c r="C173" s="17">
        <f>B173+(B173*0.03)</f>
        <v>12035.338633819154</v>
      </c>
      <c r="D173" s="17">
        <f>B173/3250</f>
        <v>3.5953214738817487</v>
      </c>
      <c r="E173" s="28">
        <f>(C173-B173)/D173</f>
        <v>97.499999999999858</v>
      </c>
      <c r="F173" s="26"/>
      <c r="G173" s="18"/>
      <c r="H173" s="19">
        <f>D173*50/B173</f>
        <v>1.5384615384615382E-2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12035.338633819154</v>
      </c>
      <c r="C174" s="17">
        <f>B174+(B174*0.03)</f>
        <v>12396.398792833728</v>
      </c>
      <c r="D174" s="17">
        <f>B174/3250</f>
        <v>3.7031811180982013</v>
      </c>
      <c r="E174" s="28">
        <f>(C174-B174)/D174</f>
        <v>97.499999999999915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12396.398792833728</v>
      </c>
      <c r="C175" s="17">
        <f>B175+(B175*0.03)</f>
        <v>12768.29075661874</v>
      </c>
      <c r="D175" s="17">
        <f>B175/3250</f>
        <v>3.814276551641147</v>
      </c>
      <c r="E175" s="28">
        <f>(C175-B175)/D175</f>
        <v>97.500000000000099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12768.29075661874</v>
      </c>
      <c r="C176" s="17">
        <f>B176+(B176*0.03)</f>
        <v>13151.339479317303</v>
      </c>
      <c r="D176" s="17">
        <f>B176/3250</f>
        <v>3.9287048481903817</v>
      </c>
      <c r="E176" s="28">
        <f>(C176-B176)/D176</f>
        <v>97.500000000000057</v>
      </c>
      <c r="F176" s="18"/>
      <c r="G176" s="18"/>
      <c r="H176" s="19">
        <f>D176*50/B176</f>
        <v>1.5384615384615384E-2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13151.339479317303</v>
      </c>
      <c r="C178" s="17">
        <f>B178+(B178*0.03)</f>
        <v>13545.879663696822</v>
      </c>
      <c r="D178" s="17">
        <f>B178/3250</f>
        <v>4.0465659936360936</v>
      </c>
      <c r="E178" s="28">
        <f>(C178-B178)/D178</f>
        <v>97.499999999999943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13545.879663696822</v>
      </c>
      <c r="C179" s="17">
        <f>B179+(B179*0.03)</f>
        <v>13952.256053607727</v>
      </c>
      <c r="D179" s="17">
        <f>B179/3250</f>
        <v>4.1679629734451762</v>
      </c>
      <c r="E179" s="28">
        <f>(C179-B179)/D179</f>
        <v>97.500000000000156</v>
      </c>
      <c r="F179" s="18"/>
      <c r="G179" s="18"/>
      <c r="H179" s="19">
        <f>D179*50/B179</f>
        <v>1.5384615384615385E-2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13952.256053607727</v>
      </c>
      <c r="C180" s="17">
        <f>B180+(B180*0.03)</f>
        <v>14370.823735215959</v>
      </c>
      <c r="D180" s="17">
        <f>B180/3250</f>
        <v>4.2930018626485316</v>
      </c>
      <c r="E180" s="28">
        <f>(C180-B180)/D180</f>
        <v>97.500000000000114</v>
      </c>
      <c r="F180" s="18"/>
      <c r="G180" s="18"/>
      <c r="H180" s="19">
        <f>D180*50/B180</f>
        <v>1.5384615384615385E-2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14370.823735215959</v>
      </c>
      <c r="C181" s="17">
        <f>B181+(B181*0.03)</f>
        <v>14801.948447272438</v>
      </c>
      <c r="D181" s="17">
        <f>B181/3250</f>
        <v>4.4217919185279877</v>
      </c>
      <c r="E181" s="28">
        <f>(C181-B181)/D181</f>
        <v>97.499999999999943</v>
      </c>
      <c r="F181" s="18"/>
      <c r="G181" s="18"/>
      <c r="H181" s="19">
        <f>D181*50/B181</f>
        <v>1.5384615384615385E-2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14801.948447272438</v>
      </c>
      <c r="C183" s="17">
        <f>B183+(B183*0.03)</f>
        <v>15246.006900690611</v>
      </c>
      <c r="D183" s="17">
        <f>B183/3250</f>
        <v>4.5544456760838274</v>
      </c>
      <c r="E183" s="28">
        <f>(C183-B183)/D183</f>
        <v>97.499999999999872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15246.006900690611</v>
      </c>
      <c r="C184" s="17">
        <f>B184+(B184*0.03)</f>
        <v>15703.387107711329</v>
      </c>
      <c r="D184" s="17">
        <f>B184/3250</f>
        <v>4.6910790463663421</v>
      </c>
      <c r="E184" s="28">
        <f>(C184-B184)/D184</f>
        <v>97.500000000000014</v>
      </c>
      <c r="F184" s="18"/>
      <c r="G184" s="18"/>
      <c r="H184" s="19">
        <f>D184*50/B184</f>
        <v>1.5384615384615385E-2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15703.387107711329</v>
      </c>
      <c r="C185" s="17">
        <f>B185+(B185*0.03)</f>
        <v>16174.488720942669</v>
      </c>
      <c r="D185" s="17">
        <f>B185/3250</f>
        <v>4.8318114177573319</v>
      </c>
      <c r="E185" s="28">
        <f>(C185-B185)/D185</f>
        <v>97.499999999999986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16174.488720942669</v>
      </c>
      <c r="C186" s="17">
        <f>B186+(B186*0.03)</f>
        <v>16659.723382570948</v>
      </c>
      <c r="D186" s="17">
        <f>B186/3250</f>
        <v>4.9767657602900517</v>
      </c>
      <c r="E186" s="28">
        <f>(C186-B186)/D186</f>
        <v>97.499999999999858</v>
      </c>
      <c r="F186" s="18"/>
      <c r="G186" s="18"/>
      <c r="H186" s="19">
        <f>D186*50/B186</f>
        <v>1.5384615384615384E-2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16659.723382570948</v>
      </c>
      <c r="C188" s="17">
        <f>B188+(B188*0.03)</f>
        <v>17159.515084048078</v>
      </c>
      <c r="D188" s="17">
        <f>B188/3250</f>
        <v>5.1260687330987533</v>
      </c>
      <c r="E188" s="28">
        <f>(C188-B188)/D188</f>
        <v>97.500000000000327</v>
      </c>
      <c r="F188" s="26"/>
      <c r="G188" s="18"/>
      <c r="H188" s="19">
        <f>D188*50/B188</f>
        <v>1.5384615384615385E-2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17159.515084048078</v>
      </c>
      <c r="C189" s="17">
        <f>B189+(B189*0.03)</f>
        <v>17674.300536569521</v>
      </c>
      <c r="D189" s="17">
        <f>B189/3250</f>
        <v>5.2798507950917166</v>
      </c>
      <c r="E189" s="28">
        <f>(C189-B189)/D189</f>
        <v>97.500000000000028</v>
      </c>
      <c r="F189" s="18"/>
      <c r="G189" s="18"/>
      <c r="H189" s="19">
        <f>D189*50/B189</f>
        <v>1.5384615384615385E-2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17674.300536569521</v>
      </c>
      <c r="C190" s="17">
        <f>B190+(B190*0.03)</f>
        <v>18204.529552666605</v>
      </c>
      <c r="D190" s="17">
        <f>B190/3250</f>
        <v>5.4382463189444676</v>
      </c>
      <c r="E190" s="28">
        <f>(C190-B190)/D190</f>
        <v>97.499999999999744</v>
      </c>
      <c r="F190" s="18"/>
      <c r="G190" s="18"/>
      <c r="H190" s="19">
        <f>D190*50/B190</f>
        <v>1.5384615384615382E-2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18204.529552666605</v>
      </c>
      <c r="C191" s="17">
        <f>B191+(B191*0.03)</f>
        <v>18750.665439246604</v>
      </c>
      <c r="D191" s="17">
        <f>B191/3250</f>
        <v>5.6013937085128012</v>
      </c>
      <c r="E191" s="28">
        <f>(C191-B191)/D191</f>
        <v>97.500000000000227</v>
      </c>
      <c r="F191" s="18"/>
      <c r="G191" s="18"/>
      <c r="H191" s="19">
        <f>D191*50/B191</f>
        <v>1.5384615384615384E-2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18750.665439246604</v>
      </c>
      <c r="C193" s="17">
        <f>B193+(B193*0.03)</f>
        <v>19313.185402424002</v>
      </c>
      <c r="D193" s="17">
        <f>B193/3250</f>
        <v>5.7694355197681864</v>
      </c>
      <c r="E193" s="28">
        <f>(C193-B193)/D193</f>
        <v>97.499999999999901</v>
      </c>
      <c r="F193" s="26"/>
      <c r="G193" s="18"/>
      <c r="H193" s="19">
        <f>D193*50/B193</f>
        <v>1.5384615384615385E-2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19313.185402424002</v>
      </c>
      <c r="C194" s="17">
        <f>B194+(B194*0.03)</f>
        <v>19892.580964496723</v>
      </c>
      <c r="D194" s="17">
        <f>B194/3250</f>
        <v>5.9425185853612312</v>
      </c>
      <c r="E194" s="28">
        <f>(C194-B194)/D194</f>
        <v>97.500000000000171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19892.580964496723</v>
      </c>
      <c r="C195" s="17">
        <f>B195+(B195*0.03)</f>
        <v>20489.358393431623</v>
      </c>
      <c r="D195" s="17">
        <f>B195/3250</f>
        <v>6.1207941429220689</v>
      </c>
      <c r="E195" s="28">
        <f>(C195-B195)/D195</f>
        <v>97.499999999999716</v>
      </c>
      <c r="F195" s="18"/>
      <c r="G195" s="18"/>
      <c r="H195" s="19">
        <f>D195*50/B195</f>
        <v>1.5384615384615387E-2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20489.358393431623</v>
      </c>
      <c r="C196" s="17">
        <f>B196+(B196*0.03)</f>
        <v>21104.039145234572</v>
      </c>
      <c r="D196" s="17">
        <f>B196/3250</f>
        <v>6.30441796720973</v>
      </c>
      <c r="E196" s="28">
        <f>(C196-B196)/D196</f>
        <v>97.500000000000071</v>
      </c>
      <c r="F196" s="18"/>
      <c r="G196" s="18"/>
      <c r="H196" s="19">
        <f>D196*50/B196</f>
        <v>1.5384615384615384E-2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21104.039145234572</v>
      </c>
      <c r="C198" s="17">
        <f>B198+(B198*0.03)</f>
        <v>21737.16031959161</v>
      </c>
      <c r="D198" s="17">
        <f>B198/3250</f>
        <v>6.4935505062260219</v>
      </c>
      <c r="E198" s="28">
        <f>(C198-B198)/D198</f>
        <v>97.500000000000199</v>
      </c>
      <c r="F198" s="26"/>
      <c r="G198" s="18"/>
      <c r="H198" s="19">
        <f>D198*50/B198</f>
        <v>1.5384615384615385E-2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21737.16031959161</v>
      </c>
      <c r="C199" s="17">
        <f>B199+(B199*0.03)</f>
        <v>22389.275129179357</v>
      </c>
      <c r="D199" s="17">
        <f>B199/3250</f>
        <v>6.688357021412803</v>
      </c>
      <c r="E199" s="28">
        <f>(C199-B199)/D199</f>
        <v>97.499999999999801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22389.275129179357</v>
      </c>
      <c r="C200" s="17">
        <f>B200+(B200*0.03)</f>
        <v>23060.953383054737</v>
      </c>
      <c r="D200" s="17">
        <f>B200/3250</f>
        <v>6.8890077320551866</v>
      </c>
      <c r="E200" s="28">
        <f>(C200-B200)/D200</f>
        <v>97.499999999999844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23060.953383054737</v>
      </c>
      <c r="C201" s="17">
        <f>B201+(B201*0.03)</f>
        <v>23752.781984546378</v>
      </c>
      <c r="D201" s="17">
        <f>B201/3250</f>
        <v>7.0956779640168426</v>
      </c>
      <c r="E201" s="28">
        <f>(C201-B201)/D201</f>
        <v>97.499999999999858</v>
      </c>
      <c r="F201" s="18"/>
      <c r="G201" s="18"/>
      <c r="H201" s="19">
        <f>D201*50/B201</f>
        <v>1.5384615384615385E-2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23752.781984546378</v>
      </c>
      <c r="C203" s="17">
        <f>B203+(B203*0.03)</f>
        <v>24465.36544408277</v>
      </c>
      <c r="D203" s="17">
        <f>B203/3250</f>
        <v>7.3085483029373473</v>
      </c>
      <c r="E203" s="28">
        <f>(C203-B203)/D203</f>
        <v>97.500000000000114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24465.36544408277</v>
      </c>
      <c r="C204" s="17">
        <f>B204+(B204*0.03)</f>
        <v>25199.326407405253</v>
      </c>
      <c r="D204" s="17">
        <f>B204/3250</f>
        <v>7.5278047520254674</v>
      </c>
      <c r="E204" s="28">
        <f>(C204-B204)/D204</f>
        <v>97.499999999999957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25199.326407405253</v>
      </c>
      <c r="C205" s="17">
        <f>B205+(B205*0.03)</f>
        <v>25955.306199627412</v>
      </c>
      <c r="D205" s="17">
        <f>B205/3250</f>
        <v>7.7536388945862313</v>
      </c>
      <c r="E205" s="28">
        <f>(C205-B205)/D205</f>
        <v>97.500000000000156</v>
      </c>
      <c r="F205" s="26"/>
      <c r="G205" s="63"/>
      <c r="H205" s="19">
        <f>D205*50/B205</f>
        <v>1.5384615384615384E-2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25955.306199627412</v>
      </c>
      <c r="C206" s="17">
        <f>B206+(B206*0.03)</f>
        <v>26733.965385616233</v>
      </c>
      <c r="D206" s="17">
        <f>B206/3250</f>
        <v>7.9862480614238187</v>
      </c>
      <c r="E206" s="28">
        <f>(C206-B206)/D206</f>
        <v>97.499999999999872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26733.965385616233</v>
      </c>
      <c r="C208" s="17">
        <f>B208+(B208*0.03)</f>
        <v>27535.98434718472</v>
      </c>
      <c r="D208" s="17">
        <f>B208/3250</f>
        <v>8.2258355032665325</v>
      </c>
      <c r="E208" s="28">
        <f>(C208-B208)/D208</f>
        <v>97.499999999999972</v>
      </c>
      <c r="F208" s="26"/>
      <c r="G208" s="18"/>
      <c r="H208" s="19">
        <f>D208*50/B208</f>
        <v>1.5384615384615384E-2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27535.98434718472</v>
      </c>
      <c r="C209" s="17">
        <f>B209+(B209*0.03)</f>
        <v>28362.06387760026</v>
      </c>
      <c r="D209" s="17">
        <f>B209/3250</f>
        <v>8.4726105683645283</v>
      </c>
      <c r="E209" s="28">
        <f>(C209-B209)/D209</f>
        <v>97.499999999999815</v>
      </c>
      <c r="F209" s="18"/>
      <c r="G209" s="18"/>
      <c r="H209" s="19">
        <f>D209*50/B209</f>
        <v>1.5384615384615382E-2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28362.06387760026</v>
      </c>
      <c r="C210" s="17">
        <f>B210+(B210*0.03)</f>
        <v>29212.925793928269</v>
      </c>
      <c r="D210" s="17">
        <f>B210/3250</f>
        <v>8.7267888854154645</v>
      </c>
      <c r="E210" s="28">
        <f>(C210-B210)/D210</f>
        <v>97.500000000000156</v>
      </c>
      <c r="F210" s="18"/>
      <c r="G210" s="18"/>
      <c r="H210" s="19">
        <f>D210*50/B210</f>
        <v>1.5384615384615385E-2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29212.925793928269</v>
      </c>
      <c r="C211" s="17">
        <f>B211+(B211*0.03)</f>
        <v>30089.313567746118</v>
      </c>
      <c r="D211" s="17">
        <f>B211/3250</f>
        <v>8.9885925519779288</v>
      </c>
      <c r="E211" s="28">
        <f>(C211-B211)/D211</f>
        <v>97.500000000000099</v>
      </c>
      <c r="F211" s="18"/>
      <c r="G211" s="18"/>
      <c r="H211" s="19">
        <f>D211*50/B211</f>
        <v>1.5384615384615385E-2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30089.313567746118</v>
      </c>
      <c r="C213" s="17">
        <f>B213+(B213*0.03)</f>
        <v>30991.992974778503</v>
      </c>
      <c r="D213" s="17">
        <f>B213/3250</f>
        <v>9.258250328537267</v>
      </c>
      <c r="E213" s="28">
        <f>(C213-B213)/D213</f>
        <v>97.500000000000142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30991.992974778503</v>
      </c>
      <c r="C214" s="17">
        <f>B214+(B214*0.03)</f>
        <v>31921.752764021858</v>
      </c>
      <c r="D214" s="17">
        <f>B214/3250</f>
        <v>9.535997838393385</v>
      </c>
      <c r="E214" s="28">
        <f>(C214-B214)/D214</f>
        <v>97.5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31921.752764021858</v>
      </c>
      <c r="C215" s="17">
        <f>B215+(B215*0.03)</f>
        <v>32879.405346942513</v>
      </c>
      <c r="D215" s="17">
        <f>B215/3250</f>
        <v>9.8220777735451872</v>
      </c>
      <c r="E215" s="28">
        <f>(C215-B215)/D215</f>
        <v>97.499999999999901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32879.405346942513</v>
      </c>
      <c r="C216" s="17">
        <f>B216+(B216*0.03)</f>
        <v>33865.787507350789</v>
      </c>
      <c r="D216" s="17">
        <f>B216/3250</f>
        <v>10.116740106751543</v>
      </c>
      <c r="E216" s="28">
        <f>(C216-B216)/D216</f>
        <v>97.500000000000142</v>
      </c>
      <c r="F216" s="18"/>
      <c r="G216" s="18"/>
      <c r="H216" s="19">
        <f>D216*50/B216</f>
        <v>1.5384615384615385E-2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33865.787507350789</v>
      </c>
      <c r="C218" s="17">
        <f>B218+(B218*0.03)</f>
        <v>34881.761132571315</v>
      </c>
      <c r="D218" s="17">
        <f>B218/3250</f>
        <v>10.420242309954089</v>
      </c>
      <c r="E218" s="28">
        <f>(C218-B218)/D218</f>
        <v>97.500000000000199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34881.761132571315</v>
      </c>
      <c r="C219" s="17">
        <f>B219+(B219*0.03)</f>
        <v>35928.213966548457</v>
      </c>
      <c r="D219" s="17">
        <f>B219/3250</f>
        <v>10.732849579252713</v>
      </c>
      <c r="E219" s="28">
        <f>(C219-B219)/D219</f>
        <v>97.500000000000256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35928.213966548457</v>
      </c>
      <c r="C220" s="17">
        <f>B220+(B220*0.03)</f>
        <v>37006.060385544908</v>
      </c>
      <c r="D220" s="17">
        <f>B220/3250</f>
        <v>11.054835066630295</v>
      </c>
      <c r="E220" s="28">
        <f>(C220-B220)/D220</f>
        <v>97.499999999999716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37006.060385544908</v>
      </c>
      <c r="C221" s="17">
        <f>B221+(B221*0.03)</f>
        <v>38116.242197111256</v>
      </c>
      <c r="D221" s="17">
        <f>B221/3250</f>
        <v>11.386480118629203</v>
      </c>
      <c r="E221" s="28">
        <f>(C221-B221)/D221</f>
        <v>97.500000000000071</v>
      </c>
      <c r="F221" s="18"/>
      <c r="G221" s="18"/>
      <c r="H221" s="19">
        <f>D221*50/B221</f>
        <v>1.5384615384615387E-2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38116.242197111256</v>
      </c>
      <c r="C223" s="17">
        <f>B223+(B223*0.03)</f>
        <v>39259.729463024596</v>
      </c>
      <c r="D223" s="17">
        <f>B223/3250</f>
        <v>11.728074522188079</v>
      </c>
      <c r="E223" s="28">
        <f>(C223-B223)/D223</f>
        <v>97.500000000000185</v>
      </c>
      <c r="F223" s="26"/>
      <c r="G223" s="6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39259.729463024596</v>
      </c>
      <c r="C224" s="17">
        <f>B224+(B224*0.03)</f>
        <v>40437.521346915331</v>
      </c>
      <c r="D224" s="17">
        <f>B224/3250</f>
        <v>12.079916757853722</v>
      </c>
      <c r="E224" s="28">
        <f>(C224-B224)/D224</f>
        <v>97.499999999999787</v>
      </c>
      <c r="F224" s="26"/>
      <c r="G224" s="63"/>
      <c r="H224" s="19">
        <f>D224*50/B224</f>
        <v>1.5384615384615384E-2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40437.521346915331</v>
      </c>
      <c r="C225" s="17">
        <f>B225+(B225*0.03)</f>
        <v>41650.646987322791</v>
      </c>
      <c r="D225" s="17">
        <f>B225/3250</f>
        <v>12.442314260589333</v>
      </c>
      <c r="E225" s="28">
        <f>(C225-B225)/D225</f>
        <v>97.499999999999943</v>
      </c>
      <c r="F225" s="26"/>
      <c r="G225" s="63"/>
      <c r="H225" s="19">
        <f>D225*50/B225</f>
        <v>1.5384615384615384E-2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41650.646987322791</v>
      </c>
      <c r="C226" s="17">
        <f>B226+(B226*0.03)</f>
        <v>42900.166396942477</v>
      </c>
      <c r="D226" s="17">
        <f>B226/3250</f>
        <v>12.815583688407013</v>
      </c>
      <c r="E226" s="28">
        <f>(C226-B226)/D226</f>
        <v>97.500000000000213</v>
      </c>
      <c r="F226" s="26"/>
      <c r="G226" s="63"/>
      <c r="H226" s="19">
        <f>D226*50/B226</f>
        <v>1.5384615384615387E-2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42900.166396942477</v>
      </c>
      <c r="C227" s="17">
        <f>B227+(B227*0.03)</f>
        <v>44187.171388850751</v>
      </c>
      <c r="D227" s="17">
        <f>B227/3250</f>
        <v>13.200051199059224</v>
      </c>
      <c r="E227" s="28">
        <f>(C227-B227)/D227</f>
        <v>97.499999999999972</v>
      </c>
      <c r="F227" s="18"/>
      <c r="G227" s="18"/>
      <c r="H227" s="19">
        <f>D227*50/B227</f>
        <v>1.5384615384615384E-2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5" workbookViewId="0">
      <selection activeCell="B39" sqref="B39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6.36328125" customWidth="1"/>
  </cols>
  <sheetData>
    <row r="1" spans="1:10" ht="16" thickBot="1">
      <c r="A1" s="117"/>
      <c r="B1" s="118"/>
      <c r="C1" s="118"/>
      <c r="D1" s="118"/>
      <c r="E1" s="118"/>
      <c r="F1" s="118"/>
      <c r="G1" s="118"/>
      <c r="H1" s="11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8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17">
        <f>B35+(B35*0.081)</f>
        <v>10898.810869314138</v>
      </c>
      <c r="D35" s="17">
        <f>B35/2500</f>
        <v>4.0328624863327063</v>
      </c>
      <c r="E35" s="34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17">
        <f>B37+(B37*0.10018)</f>
        <v>11579.374318844501</v>
      </c>
      <c r="D37" s="17">
        <f>B37/3250</f>
        <v>3.2384558943066657</v>
      </c>
      <c r="E37" s="34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82">
        <f>C37+F37-G37</f>
        <v>11579.374318844501</v>
      </c>
      <c r="C39" s="17">
        <f>B39+(B39*0.03)</f>
        <v>11926.755548409836</v>
      </c>
      <c r="D39" s="17">
        <f>B39/3250</f>
        <v>3.5628844057983078</v>
      </c>
      <c r="E39" s="28">
        <f>(C39-B39)/D39</f>
        <v>97.500000000000043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11926.755548409836</v>
      </c>
      <c r="C40" s="17">
        <f>B40+(B40*0.03)</f>
        <v>12284.558214862131</v>
      </c>
      <c r="D40" s="17">
        <f>B40/3250</f>
        <v>3.669770937972257</v>
      </c>
      <c r="E40" s="28">
        <f>(C40-B40)/D40</f>
        <v>97.499999999999972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12284.558214862131</v>
      </c>
      <c r="C41" s="17">
        <f>B41+(B41*0.03)</f>
        <v>12653.094961307994</v>
      </c>
      <c r="D41" s="17">
        <f>B41/3250</f>
        <v>3.7798640661114247</v>
      </c>
      <c r="E41" s="28">
        <f>(C41-B41)/D41</f>
        <v>97.499999999999801</v>
      </c>
      <c r="F41" s="18"/>
      <c r="G41" s="18"/>
      <c r="H41" s="19">
        <f>D41*50/B41</f>
        <v>1.5384615384615384E-2</v>
      </c>
    </row>
    <row r="42" spans="1:8" s="1" customFormat="1" ht="13" thickBot="1">
      <c r="A42" s="15">
        <f>A41+7</f>
        <v>43100</v>
      </c>
      <c r="B42" s="20">
        <f>C41+F41-G41</f>
        <v>12653.094961307994</v>
      </c>
      <c r="C42" s="17">
        <f>B42+(B42*0.03)</f>
        <v>13032.687810147234</v>
      </c>
      <c r="D42" s="17">
        <f>B42/3250</f>
        <v>3.8932599880947674</v>
      </c>
      <c r="E42" s="28">
        <f>(C42-B42)/D42</f>
        <v>97.500000000000071</v>
      </c>
      <c r="F42" s="26"/>
      <c r="G42" s="18"/>
      <c r="H42" s="19">
        <f>D42*50/B42</f>
        <v>1.5384615384615385E-2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13032.687810147234</v>
      </c>
      <c r="C44" s="17">
        <f>B44+(B44*0.03)</f>
        <v>13423.66844445165</v>
      </c>
      <c r="D44" s="17">
        <f>B44/3250</f>
        <v>4.01005778773761</v>
      </c>
      <c r="E44" s="28">
        <f>(C44-B44)/D44</f>
        <v>97.499999999999886</v>
      </c>
      <c r="F44" s="26"/>
      <c r="G44" s="52"/>
      <c r="H44" s="19">
        <f>D44*50/B44</f>
        <v>1.5384615384615382E-2</v>
      </c>
    </row>
    <row r="45" spans="1:8" s="1" customFormat="1">
      <c r="A45" s="15">
        <f>A44+7</f>
        <v>43114</v>
      </c>
      <c r="B45" s="20">
        <f>C44+F44-G44</f>
        <v>13423.66844445165</v>
      </c>
      <c r="C45" s="17">
        <f>B45+(B45*0.03)</f>
        <v>13826.378497785199</v>
      </c>
      <c r="D45" s="17">
        <f>B45/3250</f>
        <v>4.1303595213697388</v>
      </c>
      <c r="E45" s="28">
        <f>(C45-B45)/D45</f>
        <v>97.499999999999815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13826.378497785199</v>
      </c>
      <c r="C46" s="17">
        <f>B46+(B46*0.03)</f>
        <v>14241.169852718755</v>
      </c>
      <c r="D46" s="17">
        <f>B46/3250</f>
        <v>4.2542703070108301</v>
      </c>
      <c r="E46" s="28">
        <f>(C46-B46)/D46</f>
        <v>97.499999999999858</v>
      </c>
      <c r="F46" s="26"/>
      <c r="G46" s="33"/>
      <c r="H46" s="19">
        <f>D46*50/B46</f>
        <v>1.5384615384615384E-2</v>
      </c>
    </row>
    <row r="47" spans="1:8" s="1" customFormat="1" ht="13" thickBot="1">
      <c r="A47" s="15">
        <f>A46+7</f>
        <v>43128</v>
      </c>
      <c r="B47" s="20">
        <f>C46+F46-G46</f>
        <v>14241.169852718755</v>
      </c>
      <c r="C47" s="17">
        <f>B47+(B47*0.03)</f>
        <v>14668.404948300316</v>
      </c>
      <c r="D47" s="17">
        <f>B47/3250</f>
        <v>4.3818984162211549</v>
      </c>
      <c r="E47" s="28">
        <f>(C47-B47)/D47</f>
        <v>97.499999999999829</v>
      </c>
      <c r="F47" s="26"/>
      <c r="G47" s="33"/>
      <c r="H47" s="19">
        <f>D47*50/B47</f>
        <v>1.5384615384615384E-2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14668.404948300316</v>
      </c>
      <c r="C49" s="17">
        <f>B49+(B49*0.03)</f>
        <v>15108.457096749326</v>
      </c>
      <c r="D49" s="17">
        <f>B49/3250</f>
        <v>4.5133553687077894</v>
      </c>
      <c r="E49" s="28">
        <f>(C49-B49)/D49</f>
        <v>97.499999999999915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15108.457096749326</v>
      </c>
      <c r="C50" s="17">
        <f>B50+(B50*0.03)</f>
        <v>15561.710809651806</v>
      </c>
      <c r="D50" s="17">
        <f>B50/3250</f>
        <v>4.6487560297690234</v>
      </c>
      <c r="E50" s="28">
        <f>(C50-B50)/D50</f>
        <v>97.500000000000128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15561.710809651806</v>
      </c>
      <c r="C51" s="17">
        <f>B51+(B51*0.03)</f>
        <v>16028.562133941359</v>
      </c>
      <c r="D51" s="17">
        <f>B51/3250</f>
        <v>4.7882187106620941</v>
      </c>
      <c r="E51" s="28">
        <f>(C51-B51)/D51</f>
        <v>97.499999999999815</v>
      </c>
      <c r="F51" s="26"/>
      <c r="G51" s="33"/>
      <c r="H51" s="19">
        <f>D51*50/B51</f>
        <v>1.5384615384615385E-2</v>
      </c>
    </row>
    <row r="52" spans="1:8" s="1" customFormat="1" ht="13" thickBot="1">
      <c r="A52" s="15">
        <f>A51+7</f>
        <v>43156</v>
      </c>
      <c r="B52" s="20">
        <f>C51+F51-G51</f>
        <v>16028.562133941359</v>
      </c>
      <c r="C52" s="17">
        <f>B52+(B52*0.03)</f>
        <v>16509.418997959601</v>
      </c>
      <c r="D52" s="17">
        <f>B52/3250</f>
        <v>4.9318652719819571</v>
      </c>
      <c r="E52" s="28">
        <f>(C52-B52)/D52</f>
        <v>97.500000000000256</v>
      </c>
      <c r="F52" s="26"/>
      <c r="G52" s="33"/>
      <c r="H52" s="19">
        <f>D52*50/B52</f>
        <v>1.5384615384615387E-2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16509.418997959601</v>
      </c>
      <c r="C54" s="17">
        <f>B54+(B54*0.03)</f>
        <v>17004.701567898388</v>
      </c>
      <c r="D54" s="17">
        <f>B54/3250</f>
        <v>5.0798212301414161</v>
      </c>
      <c r="E54" s="28">
        <f>(C54-B54)/D54</f>
        <v>97.499999999999744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17004.701567898388</v>
      </c>
      <c r="C55" s="17">
        <f>B55+(B55*0.03)</f>
        <v>17514.84261493534</v>
      </c>
      <c r="D55" s="17">
        <f>B55/3250</f>
        <v>5.2322158670456576</v>
      </c>
      <c r="E55" s="28">
        <f>(C55-B55)/D55</f>
        <v>97.500000000000057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17514.84261493534</v>
      </c>
      <c r="C56" s="17">
        <f>B56+(B56*0.03)</f>
        <v>18040.2878933834</v>
      </c>
      <c r="D56" s="17">
        <f>B56/3250</f>
        <v>5.389182343057028</v>
      </c>
      <c r="E56" s="28">
        <f>(C56-B56)/D56</f>
        <v>97.499999999999957</v>
      </c>
      <c r="F56" s="26"/>
      <c r="G56" s="33"/>
      <c r="H56" s="19">
        <f>D56*50/B56</f>
        <v>1.5384615384615384E-2</v>
      </c>
    </row>
    <row r="57" spans="1:8" s="1" customFormat="1" ht="13" thickBot="1">
      <c r="A57" s="15">
        <f>A56+7</f>
        <v>43184</v>
      </c>
      <c r="B57" s="20">
        <f>C56+F56-G56</f>
        <v>18040.2878933834</v>
      </c>
      <c r="C57" s="17">
        <f>B57+(B57*0.03)</f>
        <v>18581.496530184901</v>
      </c>
      <c r="D57" s="17">
        <f>B57/3250</f>
        <v>5.5508578133487383</v>
      </c>
      <c r="E57" s="28">
        <f>(C57-B57)/D57</f>
        <v>97.499999999999773</v>
      </c>
      <c r="F57" s="26"/>
      <c r="G57" s="33"/>
      <c r="H57" s="19">
        <f>D57*50/B57</f>
        <v>1.5384615384615384E-2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18581.496530184901</v>
      </c>
      <c r="C59" s="17">
        <f>B59+(B59*0.03)</f>
        <v>19138.941426090449</v>
      </c>
      <c r="D59" s="17">
        <f>B59/3250</f>
        <v>5.7173835477492005</v>
      </c>
      <c r="E59" s="28">
        <f>(C59-B59)/D59</f>
        <v>97.500000000000171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19138.941426090449</v>
      </c>
      <c r="C60" s="17">
        <f>B60+(B60*0.03)</f>
        <v>19713.109668873163</v>
      </c>
      <c r="D60" s="17">
        <f>B60/3250</f>
        <v>5.8889050541816763</v>
      </c>
      <c r="E60" s="28">
        <f>(C60-B60)/D60</f>
        <v>97.500000000000185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19713.109668873163</v>
      </c>
      <c r="C61" s="17">
        <f>B61+(B61*0.03)</f>
        <v>20304.50295893936</v>
      </c>
      <c r="D61" s="17">
        <f>B61/3250</f>
        <v>6.0655722058071273</v>
      </c>
      <c r="E61" s="28">
        <f>(C61-B61)/D61</f>
        <v>97.500000000000284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20304.50295893936</v>
      </c>
      <c r="C62" s="17">
        <f>B62+(B62*0.03)</f>
        <v>20913.63804770754</v>
      </c>
      <c r="D62" s="17">
        <f>B62/3250</f>
        <v>6.2475393719813415</v>
      </c>
      <c r="E62" s="28">
        <f>(C62-B62)/D62</f>
        <v>97.499999999999901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20913.63804770754</v>
      </c>
      <c r="C64" s="17">
        <f>B64+(B64*0.03)</f>
        <v>21541.047189138768</v>
      </c>
      <c r="D64" s="17">
        <f>B64/3250</f>
        <v>6.4349655531407812</v>
      </c>
      <c r="E64" s="28">
        <f>(C64-B64)/D64</f>
        <v>97.50000000000027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21541.047189138768</v>
      </c>
      <c r="C65" s="17">
        <f>B65+(B65*0.03)</f>
        <v>22187.278604812931</v>
      </c>
      <c r="D65" s="17">
        <f>B65/3250</f>
        <v>6.6280145197350055</v>
      </c>
      <c r="E65" s="28">
        <f>(C65-B65)/D65</f>
        <v>97.500000000000014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22187.278604812931</v>
      </c>
      <c r="C66" s="17">
        <f>B66+(B66*0.03)</f>
        <v>22852.896962957318</v>
      </c>
      <c r="D66" s="17">
        <f>B66/3250</f>
        <v>6.8268549553270557</v>
      </c>
      <c r="E66" s="28">
        <f>(C66-B66)/D66</f>
        <v>97.499999999999929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22852.896962957318</v>
      </c>
      <c r="C67" s="17">
        <f>B67+(B67*0.03)</f>
        <v>23538.483871846038</v>
      </c>
      <c r="D67" s="17">
        <f>B67/3250</f>
        <v>7.0316606039868672</v>
      </c>
      <c r="E67" s="28">
        <f>(C67-B67)/D67</f>
        <v>97.499999999999972</v>
      </c>
      <c r="F67" s="26"/>
      <c r="G67" s="33"/>
      <c r="H67" s="19">
        <f>D67*50/B67</f>
        <v>1.5384615384615384E-2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23538.483871846038</v>
      </c>
      <c r="C69" s="17">
        <f>B69+(B69*0.03)</f>
        <v>24244.638388001418</v>
      </c>
      <c r="D69" s="17">
        <f>B69/3250</f>
        <v>7.2426104221064733</v>
      </c>
      <c r="E69" s="28">
        <f>(C69-B69)/D69</f>
        <v>97.499999999999901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24244.638388001418</v>
      </c>
      <c r="C70" s="17">
        <f>B70+(B70*0.03)</f>
        <v>24971.977539641462</v>
      </c>
      <c r="D70" s="17">
        <f>B70/3250</f>
        <v>7.4598887347696667</v>
      </c>
      <c r="E70" s="28">
        <f>(C70-B70)/D70</f>
        <v>97.500000000000242</v>
      </c>
      <c r="F70" s="26"/>
      <c r="G70" s="63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24971.977539641462</v>
      </c>
      <c r="C71" s="17">
        <f>B71+(B71*0.03)</f>
        <v>25721.136865830707</v>
      </c>
      <c r="D71" s="17">
        <f>B71/3250</f>
        <v>7.6836853968127574</v>
      </c>
      <c r="E71" s="28">
        <f>(C71-B71)/D71</f>
        <v>97.500000000000142</v>
      </c>
      <c r="F71" s="26"/>
      <c r="G71" s="33"/>
      <c r="H71" s="19">
        <f>D71*50/B71</f>
        <v>1.5384615384615384E-2</v>
      </c>
    </row>
    <row r="72" spans="1:8" s="1" customFormat="1" ht="13" thickBot="1">
      <c r="A72" s="15">
        <f>A71+7</f>
        <v>43268</v>
      </c>
      <c r="B72" s="20">
        <f>C71+F71-G71</f>
        <v>25721.136865830707</v>
      </c>
      <c r="C72" s="17">
        <f>B72+(B72*0.03)</f>
        <v>26492.770971805629</v>
      </c>
      <c r="D72" s="17">
        <f>B72/3250</f>
        <v>7.9141959587171407</v>
      </c>
      <c r="E72" s="28">
        <f>(C72-B72)/D72</f>
        <v>97.499999999999986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26492.770971805629</v>
      </c>
      <c r="C74" s="17">
        <f>B74+(B74*0.03)</f>
        <v>27287.554100959798</v>
      </c>
      <c r="D74" s="17">
        <f>B74/3250</f>
        <v>8.1516218374786558</v>
      </c>
      <c r="E74" s="28">
        <f>(C74-B74)/D74</f>
        <v>97.500000000000099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27287.554100959798</v>
      </c>
      <c r="C75" s="17">
        <f>B75+(B75*0.03)</f>
        <v>28106.180723988593</v>
      </c>
      <c r="D75" s="17">
        <f>B75/3250</f>
        <v>8.3961704926030141</v>
      </c>
      <c r="E75" s="28">
        <f>(C75-B75)/D75</f>
        <v>97.500000000000099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28106.180723988593</v>
      </c>
      <c r="C76" s="17">
        <f>B76+(B76*0.03)</f>
        <v>28949.366145708249</v>
      </c>
      <c r="D76" s="17">
        <f>B76/3250</f>
        <v>8.6480556073811048</v>
      </c>
      <c r="E76" s="28">
        <f>(C76-B76)/D76</f>
        <v>97.499999999999801</v>
      </c>
      <c r="F76" s="26"/>
      <c r="G76" s="33"/>
      <c r="H76" s="19">
        <f>D76*50/B76</f>
        <v>1.5384615384615382E-2</v>
      </c>
    </row>
    <row r="77" spans="1:8" s="1" customFormat="1" ht="13" thickBot="1">
      <c r="A77" s="15">
        <f>A76+7</f>
        <v>43296</v>
      </c>
      <c r="B77" s="20">
        <f>C76+F76-G76</f>
        <v>28949.366145708249</v>
      </c>
      <c r="C77" s="17">
        <f>B77+(B77*0.03)</f>
        <v>29817.847130079495</v>
      </c>
      <c r="D77" s="17">
        <f>B77/3250</f>
        <v>8.9074972756025375</v>
      </c>
      <c r="E77" s="28">
        <f>(C77-B77)/D77</f>
        <v>97.499999999999886</v>
      </c>
      <c r="F77" s="26"/>
      <c r="G77" s="33"/>
      <c r="H77" s="19">
        <f>D77*50/B77</f>
        <v>1.5384615384615384E-2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29817.847130079495</v>
      </c>
      <c r="C79" s="17">
        <f>B79+(B79*0.03)</f>
        <v>30712.382543981879</v>
      </c>
      <c r="D79" s="17">
        <f>B79/3250</f>
        <v>9.1747221938706147</v>
      </c>
      <c r="E79" s="28">
        <f>(C79-B79)/D79</f>
        <v>97.499999999999886</v>
      </c>
      <c r="F79" s="26"/>
      <c r="G79" s="33"/>
      <c r="H79" s="19">
        <f>D79*50/B79</f>
        <v>1.5384615384615387E-2</v>
      </c>
    </row>
    <row r="80" spans="1:8" s="1" customFormat="1">
      <c r="A80" s="15">
        <f>A79+7</f>
        <v>43310</v>
      </c>
      <c r="B80" s="20">
        <f>C79+F79-G79</f>
        <v>30712.382543981879</v>
      </c>
      <c r="C80" s="17">
        <f>B80+(B80*0.03)</f>
        <v>31633.754020301334</v>
      </c>
      <c r="D80" s="17">
        <f>B80/3250</f>
        <v>9.4499638596867328</v>
      </c>
      <c r="E80" s="28">
        <f>(C80-B80)/D80</f>
        <v>97.499999999999829</v>
      </c>
      <c r="F80" s="26"/>
      <c r="G80" s="63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31633.754020301334</v>
      </c>
      <c r="C81" s="17">
        <f>B81+(B81*0.03)</f>
        <v>32582.766640910373</v>
      </c>
      <c r="D81" s="17">
        <f>B81/3250</f>
        <v>9.7334627754773333</v>
      </c>
      <c r="E81" s="28">
        <f>(C81-B81)/D81</f>
        <v>97.499999999999901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32582.766640910373</v>
      </c>
      <c r="C82" s="17">
        <f>B82+(B82*0.03)</f>
        <v>33560.249640137685</v>
      </c>
      <c r="D82" s="17">
        <f>B82/3250</f>
        <v>10.025466658741653</v>
      </c>
      <c r="E82" s="28">
        <f>(C82-B82)/D82</f>
        <v>97.500000000000057</v>
      </c>
      <c r="F82" s="26"/>
      <c r="G82" s="33"/>
      <c r="H82" s="19">
        <f>D82*50/B82</f>
        <v>1.5384615384615385E-2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33560.249640137685</v>
      </c>
      <c r="C84" s="17">
        <f>B84+(B84*0.03)</f>
        <v>34567.057129341818</v>
      </c>
      <c r="D84" s="17">
        <f>B84/3250</f>
        <v>10.326230658503903</v>
      </c>
      <c r="E84" s="28">
        <f>(C84-B84)/D84</f>
        <v>97.500000000000256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34567.057129341818</v>
      </c>
      <c r="C85" s="17">
        <f>B85+(B85*0.03)</f>
        <v>35604.06884322207</v>
      </c>
      <c r="D85" s="17">
        <f>B85/3250</f>
        <v>10.63601757825902</v>
      </c>
      <c r="E85" s="28">
        <f>(C85-B85)/D85</f>
        <v>97.499999999999815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35604.06884322207</v>
      </c>
      <c r="C86" s="17">
        <f>B86+(B86*0.03)</f>
        <v>36672.190908518736</v>
      </c>
      <c r="D86" s="17">
        <f>B86/3250</f>
        <v>10.95509810560679</v>
      </c>
      <c r="E86" s="28">
        <f>(C86-B86)/D86</f>
        <v>97.500000000000341</v>
      </c>
      <c r="F86" s="26"/>
      <c r="G86" s="33"/>
      <c r="H86" s="19">
        <f>D86*50/B86</f>
        <v>1.5384615384615382E-2</v>
      </c>
    </row>
    <row r="87" spans="1:8" s="1" customFormat="1" ht="13" thickBot="1">
      <c r="A87" s="15">
        <f>A86+7</f>
        <v>43352</v>
      </c>
      <c r="B87" s="20">
        <f>C86+F86-G86</f>
        <v>36672.190908518736</v>
      </c>
      <c r="C87" s="17">
        <f>B87+(B87*0.03)</f>
        <v>37772.356635774297</v>
      </c>
      <c r="D87" s="17">
        <f>B87/3250</f>
        <v>11.283751048774995</v>
      </c>
      <c r="E87" s="28">
        <f>(C87-B87)/D87</f>
        <v>97.499999999999844</v>
      </c>
      <c r="F87" s="26"/>
      <c r="G87" s="33"/>
      <c r="H87" s="19">
        <f>D87*50/B87</f>
        <v>1.5384615384615384E-2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37772.356635774297</v>
      </c>
      <c r="C89" s="17">
        <f>B89+(B89*0.03)</f>
        <v>38905.527334847524</v>
      </c>
      <c r="D89" s="17">
        <f>B89/3250</f>
        <v>11.622263580238245</v>
      </c>
      <c r="E89" s="28">
        <f>(C89-B89)/D89</f>
        <v>97.499999999999858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38905.527334847524</v>
      </c>
      <c r="C90" s="17">
        <f>B90+(B90*0.03)</f>
        <v>40072.69315489295</v>
      </c>
      <c r="D90" s="17">
        <f>B90/3250</f>
        <v>11.970931487645393</v>
      </c>
      <c r="E90" s="28">
        <f>(C90-B90)/D90</f>
        <v>97.5</v>
      </c>
      <c r="F90" s="26"/>
      <c r="G90" s="33"/>
      <c r="H90" s="19">
        <f>D90*50/B90</f>
        <v>1.5384615384615387E-2</v>
      </c>
    </row>
    <row r="91" spans="1:8" s="1" customFormat="1">
      <c r="A91" s="15">
        <f>A90+7</f>
        <v>43373</v>
      </c>
      <c r="B91" s="20">
        <f>C90+F90-G90</f>
        <v>40072.69315489295</v>
      </c>
      <c r="C91" s="17">
        <f>B91+(B91*0.03)</f>
        <v>41274.873949539739</v>
      </c>
      <c r="D91" s="17">
        <f>B91/3250</f>
        <v>12.330059432274753</v>
      </c>
      <c r="E91" s="28">
        <f>(C91-B91)/D91</f>
        <v>97.500000000000028</v>
      </c>
      <c r="F91" s="26"/>
      <c r="G91" s="33"/>
      <c r="H91" s="19">
        <f>D91*50/B91</f>
        <v>1.5384615384615385E-2</v>
      </c>
    </row>
    <row r="92" spans="1:8" s="1" customFormat="1" ht="13" thickBot="1">
      <c r="A92" s="15">
        <f>A91+7</f>
        <v>43380</v>
      </c>
      <c r="B92" s="20">
        <f>C91+F91-G91</f>
        <v>41274.873949539739</v>
      </c>
      <c r="C92" s="17">
        <f>B92+(B92*0.03)</f>
        <v>42513.120168025933</v>
      </c>
      <c r="D92" s="17">
        <f>B92/3250</f>
        <v>12.699961215242997</v>
      </c>
      <c r="E92" s="28">
        <f>(C92-B92)/D92</f>
        <v>97.500000000000171</v>
      </c>
      <c r="F92" s="26"/>
      <c r="G92" s="33"/>
      <c r="H92" s="19">
        <f>D92*50/B92</f>
        <v>1.5384615384615385E-2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42513.120168025933</v>
      </c>
      <c r="C94" s="17">
        <f>B94+(B94*0.03)</f>
        <v>43788.513773066712</v>
      </c>
      <c r="D94" s="17">
        <f>B94/3250</f>
        <v>13.080960051700288</v>
      </c>
      <c r="E94" s="28">
        <f>(C94-B94)/D94</f>
        <v>97.500000000000085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43788.513773066712</v>
      </c>
      <c r="C95" s="17">
        <f>B95+(B95*0.03)</f>
        <v>45102.16918625871</v>
      </c>
      <c r="D95" s="17">
        <f>B95/3250</f>
        <v>13.473388853251295</v>
      </c>
      <c r="E95" s="28">
        <f>(C95-B95)/D95</f>
        <v>97.499999999999787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45102.16918625871</v>
      </c>
      <c r="C96" s="17">
        <f>B96+(B96*0.03)</f>
        <v>46455.234261846468</v>
      </c>
      <c r="D96" s="17">
        <f>B96/3250</f>
        <v>13.877590518848834</v>
      </c>
      <c r="E96" s="28">
        <f>(C96-B96)/D96</f>
        <v>97.499999999999744</v>
      </c>
      <c r="F96" s="26"/>
      <c r="G96" s="33"/>
      <c r="H96" s="19">
        <f>D96*50/B96</f>
        <v>1.5384615384615384E-2</v>
      </c>
    </row>
    <row r="97" spans="1:8" s="1" customFormat="1" ht="13" thickBot="1">
      <c r="A97" s="15">
        <f>A96+7</f>
        <v>43408</v>
      </c>
      <c r="B97" s="20">
        <f>C96+F96-G96</f>
        <v>46455.234261846468</v>
      </c>
      <c r="C97" s="17">
        <f>B97+(B97*0.03)</f>
        <v>47848.89128970186</v>
      </c>
      <c r="D97" s="17">
        <f>B97/3250</f>
        <v>14.293918234414297</v>
      </c>
      <c r="E97" s="28">
        <f>(C97-B97)/D97</f>
        <v>97.499999999999844</v>
      </c>
      <c r="F97" s="26"/>
      <c r="G97" s="33"/>
      <c r="H97" s="19">
        <f>D97*50/B97</f>
        <v>1.5384615384615384E-2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47848.89128970186</v>
      </c>
      <c r="C99" s="17">
        <f>B99+(B99*0.03)</f>
        <v>49284.358028392919</v>
      </c>
      <c r="D99" s="17">
        <f>B99/3250</f>
        <v>14.722735781446726</v>
      </c>
      <c r="E99" s="28">
        <f>(C99-B99)/D99</f>
        <v>97.500000000000199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49284.358028392919</v>
      </c>
      <c r="C100" s="17">
        <f>B100+(B100*0.03)</f>
        <v>50762.888769244702</v>
      </c>
      <c r="D100" s="17">
        <f>B100/3250</f>
        <v>15.164417854890129</v>
      </c>
      <c r="E100" s="28">
        <f>(C100-B100)/D100</f>
        <v>97.499999999999744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50762.888769244702</v>
      </c>
      <c r="C101" s="17">
        <f>B101+(B101*0.03)</f>
        <v>52285.775432322043</v>
      </c>
      <c r="D101" s="17">
        <f>B101/3250</f>
        <v>15.619350390536832</v>
      </c>
      <c r="E101" s="28">
        <f>(C101-B101)/D101</f>
        <v>97.499999999999986</v>
      </c>
      <c r="F101" s="26"/>
      <c r="G101" s="33"/>
      <c r="H101" s="19">
        <f>D101*50/B101</f>
        <v>1.5384615384615384E-2</v>
      </c>
    </row>
    <row r="102" spans="1:8" s="1" customFormat="1" ht="13" thickBot="1">
      <c r="A102" s="15">
        <f>A101+7</f>
        <v>43436</v>
      </c>
      <c r="B102" s="20">
        <f>C101+F101-G101</f>
        <v>52285.775432322043</v>
      </c>
      <c r="C102" s="17">
        <f>B102+(B102*0.03)</f>
        <v>53854.348695291701</v>
      </c>
      <c r="D102" s="17">
        <f>B102/3250</f>
        <v>16.087930902252936</v>
      </c>
      <c r="E102" s="28">
        <f>(C102-B102)/D102</f>
        <v>97.499999999999773</v>
      </c>
      <c r="F102" s="26"/>
      <c r="G102" s="33"/>
      <c r="H102" s="19">
        <f>D102*50/B102</f>
        <v>1.5384615384615384E-2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53854.348695291701</v>
      </c>
      <c r="C104" s="17">
        <f>B104+(B104*0.03)</f>
        <v>55469.979156150453</v>
      </c>
      <c r="D104" s="17">
        <f>B104/3250</f>
        <v>16.570568829320525</v>
      </c>
      <c r="E104" s="28">
        <f>(C104-B104)/D104</f>
        <v>97.500000000000085</v>
      </c>
      <c r="F104" s="26"/>
      <c r="G104" s="33"/>
      <c r="H104" s="19">
        <f>D104*50/B104</f>
        <v>1.5384615384615387E-2</v>
      </c>
    </row>
    <row r="105" spans="1:8" s="1" customFormat="1">
      <c r="A105" s="15">
        <f>A104+7</f>
        <v>43450</v>
      </c>
      <c r="B105" s="20">
        <f>C104+F104-G104</f>
        <v>55469.979156150453</v>
      </c>
      <c r="C105" s="17">
        <f>B105+(B105*0.03)</f>
        <v>57134.078530834966</v>
      </c>
      <c r="D105" s="17">
        <f>B105/3250</f>
        <v>17.067685894200139</v>
      </c>
      <c r="E105" s="28">
        <f>(C105-B105)/D105</f>
        <v>97.499999999999929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57134.078530834966</v>
      </c>
      <c r="C106" s="17">
        <f>B106+(B106*0.03)</f>
        <v>58848.100886760018</v>
      </c>
      <c r="D106" s="17">
        <f>B106/3250</f>
        <v>17.579716471026142</v>
      </c>
      <c r="E106" s="28">
        <f>(C106-B106)/D106</f>
        <v>97.500000000000156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58848.100886760018</v>
      </c>
      <c r="C107" s="17">
        <f>B107+(B107*0.03)</f>
        <v>60613.543913362817</v>
      </c>
      <c r="D107" s="17">
        <f>B107/3250</f>
        <v>18.107107965156928</v>
      </c>
      <c r="E107" s="28">
        <f>(C107-B107)/D107</f>
        <v>97.499999999999943</v>
      </c>
      <c r="F107" s="26"/>
      <c r="G107" s="33"/>
      <c r="H107" s="19">
        <f>D107*50/B107</f>
        <v>1.5384615384615385E-2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60613.543913362817</v>
      </c>
      <c r="C109" s="17">
        <f>B109+(B109*0.03)</f>
        <v>62431.950230763701</v>
      </c>
      <c r="D109" s="17">
        <f>B109/3250</f>
        <v>18.650321204111638</v>
      </c>
      <c r="E109" s="28">
        <f>(C109-B109)/D109</f>
        <v>97.499999999999986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62431.950230763701</v>
      </c>
      <c r="C110" s="17">
        <f>B110+(B110*0.03)</f>
        <v>64304.908737686615</v>
      </c>
      <c r="D110" s="17">
        <f>B110/3250</f>
        <v>19.209830840234986</v>
      </c>
      <c r="E110" s="28">
        <f>(C110-B110)/D110</f>
        <v>97.500000000000156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64304.908737686615</v>
      </c>
      <c r="C111" s="17">
        <f>B111+(B111*0.03)</f>
        <v>66234.05599981721</v>
      </c>
      <c r="D111" s="17">
        <f>B111/3250</f>
        <v>19.786125765442037</v>
      </c>
      <c r="E111" s="28">
        <f>(C111-B111)/D111</f>
        <v>97.499999999999801</v>
      </c>
      <c r="F111" s="26"/>
      <c r="G111" s="33"/>
      <c r="H111" s="19">
        <f>D111*50/B111</f>
        <v>1.5384615384615385E-2</v>
      </c>
    </row>
    <row r="112" spans="1:8" ht="13" thickBot="1">
      <c r="A112" s="15">
        <f>A111+7</f>
        <v>43492</v>
      </c>
      <c r="B112" s="20">
        <f>C111+F111-G111</f>
        <v>66234.05599981721</v>
      </c>
      <c r="C112" s="17">
        <f>B112+(B112*0.03)</f>
        <v>68221.077679811729</v>
      </c>
      <c r="D112" s="17">
        <f>B112/3250</f>
        <v>20.379709538405294</v>
      </c>
      <c r="E112" s="28">
        <f>(C112-B112)/D112</f>
        <v>97.500000000000156</v>
      </c>
      <c r="F112" s="26"/>
      <c r="G112" s="33"/>
      <c r="H112" s="19">
        <f>D112*50/B112</f>
        <v>1.5384615384615384E-2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68221.077679811729</v>
      </c>
      <c r="C114" s="17">
        <f>B114+(B114*0.03)</f>
        <v>70267.710010206079</v>
      </c>
      <c r="D114" s="17">
        <f>B114/3250</f>
        <v>20.991100824557456</v>
      </c>
      <c r="E114" s="28">
        <f>(C114-B114)/D114</f>
        <v>97.499999999999901</v>
      </c>
      <c r="F114" s="26"/>
      <c r="G114" s="33"/>
      <c r="H114" s="19">
        <f>D114*50/B114</f>
        <v>1.5384615384615385E-2</v>
      </c>
    </row>
    <row r="115" spans="1:8">
      <c r="A115" s="15">
        <f>A114+7</f>
        <v>43506</v>
      </c>
      <c r="B115" s="20">
        <f>C114+F114-G114</f>
        <v>70267.710010206079</v>
      </c>
      <c r="C115" s="17">
        <f>B115+(B115*0.03)</f>
        <v>72375.741310512269</v>
      </c>
      <c r="D115" s="17">
        <f>B115/3250</f>
        <v>21.620833849294179</v>
      </c>
      <c r="E115" s="28">
        <f>(C115-B115)/D115</f>
        <v>97.500000000000313</v>
      </c>
      <c r="F115" s="26"/>
      <c r="G115" s="33"/>
      <c r="H115" s="19">
        <f>D115*50/B115</f>
        <v>1.5384615384615387E-2</v>
      </c>
    </row>
    <row r="116" spans="1:8">
      <c r="A116" s="15">
        <f>A115+7</f>
        <v>43513</v>
      </c>
      <c r="B116" s="20">
        <f>C115+F115-G115</f>
        <v>72375.741310512269</v>
      </c>
      <c r="C116" s="17">
        <f>B116+(B116*0.03)</f>
        <v>74547.013549827636</v>
      </c>
      <c r="D116" s="17">
        <f>B116/3250</f>
        <v>22.269458864773007</v>
      </c>
      <c r="E116" s="28">
        <f>(C116-B116)/D116</f>
        <v>97.499999999999957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74547.013549827636</v>
      </c>
      <c r="C117" s="17">
        <f>B117+(B117*0.03)</f>
        <v>76783.423956322469</v>
      </c>
      <c r="D117" s="17">
        <f>B117/3250</f>
        <v>22.937542630716194</v>
      </c>
      <c r="E117" s="28">
        <f>(C117-B117)/D117</f>
        <v>97.500000000000185</v>
      </c>
      <c r="F117" s="26"/>
      <c r="G117" s="33"/>
      <c r="H117" s="19">
        <f>D117*50/B117</f>
        <v>1.5384615384615384E-2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76783.423956322469</v>
      </c>
      <c r="C119" s="17">
        <f>B119+(B119*0.03)</f>
        <v>79086.926675012146</v>
      </c>
      <c r="D119" s="17">
        <f>B119/3250</f>
        <v>23.625668909637682</v>
      </c>
      <c r="E119" s="28">
        <f>(C119-B119)/D119</f>
        <v>97.500000000000128</v>
      </c>
      <c r="F119" s="26"/>
      <c r="G119" s="33"/>
      <c r="H119" s="19">
        <f>D119*50/B119</f>
        <v>1.5384615384615382E-2</v>
      </c>
    </row>
    <row r="120" spans="1:8">
      <c r="A120" s="15">
        <f>A119+7</f>
        <v>43534</v>
      </c>
      <c r="B120" s="20">
        <f>C119+F119-G119</f>
        <v>79086.926675012146</v>
      </c>
      <c r="C120" s="17">
        <f>B120+(B120*0.03)</f>
        <v>81459.53447526251</v>
      </c>
      <c r="D120" s="17">
        <f>B120/3250</f>
        <v>24.334438976926815</v>
      </c>
      <c r="E120" s="28">
        <f>(C120-B120)/D120</f>
        <v>97.499999999999972</v>
      </c>
      <c r="F120" s="26"/>
      <c r="G120" s="33"/>
      <c r="H120" s="19">
        <f>D120*50/B120</f>
        <v>1.5384615384615387E-2</v>
      </c>
    </row>
    <row r="121" spans="1:8">
      <c r="A121" s="15">
        <f>A120+7</f>
        <v>43541</v>
      </c>
      <c r="B121" s="20">
        <f>C120+F120-G120</f>
        <v>81459.53447526251</v>
      </c>
      <c r="C121" s="17">
        <f>B121+(B121*0.03)</f>
        <v>83903.320509520388</v>
      </c>
      <c r="D121" s="17">
        <f>B121/3250</f>
        <v>25.064472146234618</v>
      </c>
      <c r="E121" s="28">
        <f>(C121-B121)/D121</f>
        <v>97.500000000000142</v>
      </c>
      <c r="F121" s="26"/>
      <c r="G121" s="33"/>
      <c r="H121" s="19">
        <f>D121*50/B121</f>
        <v>1.5384615384615384E-2</v>
      </c>
    </row>
    <row r="122" spans="1:8" ht="13" thickBot="1">
      <c r="A122" s="15">
        <f>A121+7</f>
        <v>43548</v>
      </c>
      <c r="B122" s="20">
        <f>C121+F121-G121</f>
        <v>83903.320509520388</v>
      </c>
      <c r="C122" s="17">
        <f>B122+(B122*0.03)</f>
        <v>86420.420124805998</v>
      </c>
      <c r="D122" s="17">
        <f>B122/3250</f>
        <v>25.816406310621659</v>
      </c>
      <c r="E122" s="28">
        <f>(C122-B122)/D122</f>
        <v>97.499999999999915</v>
      </c>
      <c r="F122" s="26"/>
      <c r="G122" s="33"/>
      <c r="H122" s="19">
        <f>D122*50/B122</f>
        <v>1.5384615384615385E-2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86420.420124805998</v>
      </c>
      <c r="C124" s="17">
        <f>B124+(B124*0.03)</f>
        <v>89013.032728550184</v>
      </c>
      <c r="D124" s="17">
        <f>B124/3250</f>
        <v>26.590898499940309</v>
      </c>
      <c r="E124" s="28">
        <f>(C124-B124)/D124</f>
        <v>97.500000000000227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89013.032728550184</v>
      </c>
      <c r="C125" s="17">
        <f>B125+(B125*0.03)</f>
        <v>91683.423710406685</v>
      </c>
      <c r="D125" s="17">
        <f>B125/3250</f>
        <v>27.38862545493852</v>
      </c>
      <c r="E125" s="28">
        <f>(C125-B125)/D125</f>
        <v>97.499999999999815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91683.423710406685</v>
      </c>
      <c r="C126" s="17">
        <f>B126+(B126*0.03)</f>
        <v>94433.92642171889</v>
      </c>
      <c r="D126" s="17">
        <f>B126/3250</f>
        <v>28.210284218586672</v>
      </c>
      <c r="E126" s="28">
        <f>(C126-B126)/D126</f>
        <v>97.500000000000156</v>
      </c>
      <c r="F126" s="26"/>
      <c r="G126" s="33"/>
      <c r="H126" s="19">
        <f>D126*50/B126</f>
        <v>1.5384615384615384E-2</v>
      </c>
    </row>
    <row r="127" spans="1:8" ht="13" thickBot="1">
      <c r="A127" s="15">
        <f>A126+7</f>
        <v>43576</v>
      </c>
      <c r="B127" s="20">
        <f>C126+F126-G126</f>
        <v>94433.92642171889</v>
      </c>
      <c r="C127" s="17">
        <f>B127+(B127*0.03)</f>
        <v>97266.944214370451</v>
      </c>
      <c r="D127" s="17">
        <f>B127/3250</f>
        <v>29.056592745144275</v>
      </c>
      <c r="E127" s="28">
        <f>(C127-B127)/D127</f>
        <v>97.499999999999787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97266.944214370451</v>
      </c>
      <c r="C129" s="17">
        <f>B129+(B129*0.03)</f>
        <v>100184.95254080156</v>
      </c>
      <c r="D129" s="17">
        <f>B129/3250</f>
        <v>29.9282905274986</v>
      </c>
      <c r="E129" s="28">
        <f>(C129-B129)/D129</f>
        <v>97.499999999999901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100184.95254080156</v>
      </c>
      <c r="C130" s="17">
        <f>B130+(B130*0.03)</f>
        <v>103190.5011170256</v>
      </c>
      <c r="D130" s="17">
        <f>B130/3250</f>
        <v>30.826139243323556</v>
      </c>
      <c r="E130" s="28">
        <f>(C130-B130)/D130</f>
        <v>97.499999999999858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103190.5011170256</v>
      </c>
      <c r="C131" s="17">
        <f>B131+(B131*0.03)</f>
        <v>106286.21615053638</v>
      </c>
      <c r="D131" s="17">
        <f>B131/3250</f>
        <v>31.750923420623263</v>
      </c>
      <c r="E131" s="28">
        <f>(C131-B131)/D131</f>
        <v>97.500000000000142</v>
      </c>
      <c r="F131" s="26"/>
      <c r="G131" s="33"/>
      <c r="H131" s="19">
        <f>D131*50/B131</f>
        <v>1.5384615384615384E-2</v>
      </c>
    </row>
    <row r="132" spans="1:8" ht="13" thickBot="1">
      <c r="A132" s="15">
        <f>A131+7</f>
        <v>43604</v>
      </c>
      <c r="B132" s="20">
        <f>C131+F131-G131</f>
        <v>106286.21615053638</v>
      </c>
      <c r="C132" s="17">
        <f>B132+(B132*0.03)</f>
        <v>109474.80263505247</v>
      </c>
      <c r="D132" s="17">
        <f>B132/3250</f>
        <v>32.703451123241962</v>
      </c>
      <c r="E132" s="28">
        <f>(C132-B132)/D132</f>
        <v>97.500000000000199</v>
      </c>
      <c r="F132" s="26"/>
      <c r="G132" s="33"/>
      <c r="H132" s="19">
        <f>D132*50/B132</f>
        <v>1.5384615384615384E-2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109474.80263505247</v>
      </c>
      <c r="C134" s="17">
        <f>B134+(B134*0.03)</f>
        <v>112759.04671410404</v>
      </c>
      <c r="D134" s="17">
        <f>B134/3250</f>
        <v>33.68455465693922</v>
      </c>
      <c r="E134" s="28">
        <f>(C134-B134)/D134</f>
        <v>97.499999999999829</v>
      </c>
      <c r="F134" s="26"/>
      <c r="G134" s="33"/>
      <c r="H134" s="19">
        <f>D134*50/B134</f>
        <v>1.5384615384615384E-2</v>
      </c>
    </row>
    <row r="135" spans="1:8">
      <c r="A135" s="15">
        <f>A134+7</f>
        <v>43618</v>
      </c>
      <c r="B135" s="20">
        <f>C134+F134-G134</f>
        <v>112759.04671410404</v>
      </c>
      <c r="C135" s="17">
        <f>B135+(B135*0.03)</f>
        <v>116141.81811552716</v>
      </c>
      <c r="D135" s="17">
        <f>B135/3250</f>
        <v>34.695091296647398</v>
      </c>
      <c r="E135" s="28">
        <f>(C135-B135)/D135</f>
        <v>97.499999999999872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116141.81811552716</v>
      </c>
      <c r="C136" s="17">
        <f>B136+(B136*0.03)</f>
        <v>119626.07265899297</v>
      </c>
      <c r="D136" s="17">
        <f>B136/3250</f>
        <v>35.735944035546815</v>
      </c>
      <c r="E136" s="28">
        <f>(C136-B136)/D136</f>
        <v>97.499999999999858</v>
      </c>
      <c r="F136" s="26"/>
      <c r="G136" s="33"/>
      <c r="H136" s="19">
        <f>D136*50/B136</f>
        <v>1.5384615384615382E-2</v>
      </c>
    </row>
    <row r="137" spans="1:8">
      <c r="A137" s="15">
        <f>A136+7</f>
        <v>43632</v>
      </c>
      <c r="B137" s="20">
        <f>C136+F136-G136</f>
        <v>119626.07265899297</v>
      </c>
      <c r="C137" s="17">
        <f>B137+(B137*0.03)</f>
        <v>123214.85483876275</v>
      </c>
      <c r="D137" s="17">
        <f>B137/3250</f>
        <v>36.808022356613222</v>
      </c>
      <c r="E137" s="28">
        <f>(C137-B137)/D137</f>
        <v>97.499999999999844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123214.85483876275</v>
      </c>
      <c r="C138" s="17">
        <f>B138+(B138*0.03)</f>
        <v>126911.30048392563</v>
      </c>
      <c r="D138" s="17">
        <f>B138/3250</f>
        <v>37.912263027311617</v>
      </c>
      <c r="E138" s="28">
        <f>(C138-B138)/D138</f>
        <v>97.499999999999915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B4" sqref="B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9" t="s">
        <v>49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1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4">
        <f>(D4-C4)/E4</f>
        <v>97.5</v>
      </c>
      <c r="G4" s="26"/>
      <c r="H4" s="18"/>
      <c r="I4" s="19">
        <f>E4*50/C4</f>
        <v>1.5384615384615385E-2</v>
      </c>
      <c r="J4" s="87">
        <f>(D4-C4)/C4</f>
        <v>0.03</v>
      </c>
    </row>
    <row r="5" spans="1:10">
      <c r="A5" s="102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4">
        <f>(D5-C5)/E5</f>
        <v>97.500000000000284</v>
      </c>
      <c r="G5" s="18"/>
      <c r="H5" s="18"/>
      <c r="I5" s="19">
        <f>E5*50/C5</f>
        <v>1.5384615384615385E-2</v>
      </c>
      <c r="J5" s="87">
        <f>(D5-$C4)/$C4</f>
        <v>6.0900000000000093E-2</v>
      </c>
    </row>
    <row r="6" spans="1:10">
      <c r="A6" s="102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4">
        <f>(D6-C6)/E6</f>
        <v>97.499999999999986</v>
      </c>
      <c r="G6" s="18"/>
      <c r="H6" s="18"/>
      <c r="I6" s="19">
        <f>E6*50/C6</f>
        <v>1.5384615384615384E-2</v>
      </c>
      <c r="J6" s="87">
        <f>(D6-$C4)/$C4</f>
        <v>9.2727000000000087E-2</v>
      </c>
    </row>
    <row r="7" spans="1:10" ht="13" thickBot="1">
      <c r="A7" s="103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4">
        <f>(D7-C7)/E7</f>
        <v>97.499999999999844</v>
      </c>
      <c r="G7" s="26"/>
      <c r="H7" s="18"/>
      <c r="I7" s="19">
        <f>E7*50/C7</f>
        <v>1.5384615384615384E-2</v>
      </c>
      <c r="J7" s="87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101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7">
        <f>(D9-$C4)/$C4</f>
        <v>0.15927407429999993</v>
      </c>
    </row>
    <row r="10" spans="1:10" s="1" customFormat="1">
      <c r="A10" s="102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7">
        <f>(D10-$C4)/$C4</f>
        <v>0.19405229652899994</v>
      </c>
    </row>
    <row r="11" spans="1:10" s="1" customFormat="1">
      <c r="A11" s="102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7">
        <f>(D11-$C4)/$C4</f>
        <v>0.22987386542487001</v>
      </c>
    </row>
    <row r="12" spans="1:10" s="1" customFormat="1" ht="13" thickBot="1">
      <c r="A12" s="103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7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101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7">
        <f>(D14-$C4)/$C4</f>
        <v>0.30477318382924456</v>
      </c>
    </row>
    <row r="15" spans="1:10" s="1" customFormat="1">
      <c r="A15" s="102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7">
        <f>(D15-$C4)/$C4</f>
        <v>0.34391637934412189</v>
      </c>
    </row>
    <row r="16" spans="1:10" s="1" customFormat="1">
      <c r="A16" s="102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7">
        <f>(D16-$C4)/$C4</f>
        <v>0.38423387072444554</v>
      </c>
    </row>
    <row r="17" spans="1:10" s="1" customFormat="1" ht="13" thickBot="1">
      <c r="A17" s="103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7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101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7">
        <f>(D19-$C4)/$C4</f>
        <v>0.46853371345156414</v>
      </c>
    </row>
    <row r="20" spans="1:10" s="1" customFormat="1">
      <c r="A20" s="102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7">
        <f>(D20-$C4)/$C4</f>
        <v>0.51258972485511112</v>
      </c>
    </row>
    <row r="21" spans="1:10" s="1" customFormat="1">
      <c r="A21" s="102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7">
        <f>(D21-$C4)/$C4</f>
        <v>0.55796741660076443</v>
      </c>
    </row>
    <row r="22" spans="1:10" s="1" customFormat="1" ht="13" thickBot="1">
      <c r="A22" s="103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7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101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7">
        <f>(D24-$C4)/$C4</f>
        <v>0.6528476322717508</v>
      </c>
    </row>
    <row r="25" spans="1:10" s="1" customFormat="1">
      <c r="A25" s="102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7">
        <f>(D25-$C4)/$C4</f>
        <v>0.70243306123990323</v>
      </c>
    </row>
    <row r="26" spans="1:10" s="1" customFormat="1">
      <c r="A26" s="102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7">
        <f>(D26-$C4)/$C4</f>
        <v>0.75350605307710039</v>
      </c>
    </row>
    <row r="27" spans="1:10" s="1" customFormat="1" ht="13" thickBot="1">
      <c r="A27" s="103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7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101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7">
        <f>(D29-$C4)/$C4</f>
        <v>0.86029457170949608</v>
      </c>
    </row>
    <row r="30" spans="1:10" s="1" customFormat="1">
      <c r="A30" s="102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7">
        <f>(D30-$C4)/$C4</f>
        <v>0.91610340886078101</v>
      </c>
    </row>
    <row r="31" spans="1:10" s="1" customFormat="1">
      <c r="A31" s="102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7">
        <f>(D31-$C4)/$C4</f>
        <v>0.97358651112660433</v>
      </c>
    </row>
    <row r="32" spans="1:10" s="1" customFormat="1" ht="13" thickBot="1">
      <c r="A32" s="103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7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101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7">
        <f>(D34-$C4)/$C4</f>
        <v>1.0937779296542145</v>
      </c>
    </row>
    <row r="35" spans="1:10" s="1" customFormat="1">
      <c r="A35" s="102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7">
        <f>(D35-$C4)/$C4</f>
        <v>1.1565912675438408</v>
      </c>
    </row>
    <row r="36" spans="1:10" s="1" customFormat="1">
      <c r="A36" s="102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7">
        <f>(D36-$C4)/$C4</f>
        <v>1.221289005570156</v>
      </c>
    </row>
    <row r="37" spans="1:10" s="1" customFormat="1" ht="13" thickBot="1">
      <c r="A37" s="103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7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101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7">
        <f>(D39-$C4)/$C4</f>
        <v>1.3565655060093782</v>
      </c>
    </row>
    <row r="40" spans="1:10" s="1" customFormat="1">
      <c r="A40" s="102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7">
        <f>(D40-$C4)/$C4</f>
        <v>1.4272624711896598</v>
      </c>
    </row>
    <row r="41" spans="1:10" s="1" customFormat="1">
      <c r="A41" s="102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7">
        <f>(D41-$C4)/$C4</f>
        <v>1.5000803453253493</v>
      </c>
    </row>
    <row r="42" spans="1:10" s="1" customFormat="1" ht="13" thickBot="1">
      <c r="A42" s="103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7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101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7">
        <f>(D44-$C4)/$C4</f>
        <v>1.6523352383556635</v>
      </c>
    </row>
    <row r="45" spans="1:10" s="1" customFormat="1">
      <c r="A45" s="102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7">
        <f>(D45-$C4)/$C4</f>
        <v>1.7319052955063334</v>
      </c>
    </row>
    <row r="46" spans="1:10" s="1" customFormat="1">
      <c r="A46" s="102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7">
        <f>(D46-$C4)/$C4</f>
        <v>1.8138624543715236</v>
      </c>
    </row>
    <row r="47" spans="1:10" s="1" customFormat="1" ht="13" thickBot="1">
      <c r="A47" s="103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7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101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7">
        <f>(D49-$C4)/$C4</f>
        <v>1.9852266778427492</v>
      </c>
    </row>
    <row r="50" spans="1:10" s="1" customFormat="1">
      <c r="A50" s="102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7">
        <f>(D50-$C4)/$C4</f>
        <v>2.0747834781780314</v>
      </c>
    </row>
    <row r="51" spans="1:10" s="1" customFormat="1">
      <c r="A51" s="102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7">
        <f>(D51-$C4)/$C4</f>
        <v>2.1670269825233728</v>
      </c>
    </row>
    <row r="52" spans="1:10" s="1" customFormat="1" ht="13" thickBot="1">
      <c r="A52" s="103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7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101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7">
        <f>(D54-$C4)/$C4</f>
        <v>2.3598989257590461</v>
      </c>
    </row>
    <row r="55" spans="1:10" s="1" customFormat="1">
      <c r="A55" s="102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7">
        <f>(D55-$C4)/$C4</f>
        <v>2.4606958935318177</v>
      </c>
    </row>
    <row r="56" spans="1:10" s="1" customFormat="1">
      <c r="A56" s="102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7">
        <f>(D56-$C4)/$C4</f>
        <v>2.564516770337772</v>
      </c>
    </row>
    <row r="57" spans="1:10" s="1" customFormat="1" ht="13" thickBot="1">
      <c r="A57" s="103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7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101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7">
        <f>(D59-$C4)/$C4</f>
        <v>2.7815958416513422</v>
      </c>
    </row>
    <row r="60" spans="1:10" s="1" customFormat="1">
      <c r="A60" s="102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7">
        <f>(D60-$C4)/$C4</f>
        <v>2.8950437169008825</v>
      </c>
    </row>
    <row r="61" spans="1:10" s="1" customFormat="1">
      <c r="A61" s="102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7">
        <f>(D61-$C4)/$C4</f>
        <v>3.0118950284079089</v>
      </c>
    </row>
    <row r="62" spans="1:10" s="1" customFormat="1" ht="13" thickBot="1">
      <c r="A62" s="103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7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101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7">
        <f>(D64-$C4)/$C4</f>
        <v>3.2562194356379504</v>
      </c>
    </row>
    <row r="65" spans="1:10" s="1" customFormat="1">
      <c r="A65" s="102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7">
        <f>(D65-$C4)/$C4</f>
        <v>3.3839060187070888</v>
      </c>
    </row>
    <row r="66" spans="1:10" s="1" customFormat="1">
      <c r="A66" s="102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7">
        <f>(D66-$C4)/$C4</f>
        <v>3.5154231992683016</v>
      </c>
    </row>
    <row r="67" spans="1:10" s="1" customFormat="1" ht="13" thickBot="1">
      <c r="A67" s="103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7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101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7">
        <f>(D69-$C4)/$C4</f>
        <v>3.7904124721037413</v>
      </c>
    </row>
    <row r="70" spans="1:10" s="1" customFormat="1">
      <c r="A70" s="102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7">
        <f>(D70-$C4)/$C4</f>
        <v>3.9341248462668537</v>
      </c>
    </row>
    <row r="71" spans="1:10" s="1" customFormat="1">
      <c r="A71" s="102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7">
        <f>(D71-$C4)/$C4</f>
        <v>4.0821485916548594</v>
      </c>
    </row>
    <row r="72" spans="1:10" s="1" customFormat="1" ht="13" thickBot="1">
      <c r="A72" s="103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7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101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7">
        <f>(D74-$C4)/$C4</f>
        <v>4.3916514408866396</v>
      </c>
    </row>
    <row r="75" spans="1:10" s="1" customFormat="1">
      <c r="A75" s="102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7">
        <f>(D75-$C4)/$C4</f>
        <v>4.5534009841132397</v>
      </c>
    </row>
    <row r="76" spans="1:10" s="1" customFormat="1">
      <c r="A76" s="102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7">
        <f>(D76-$C4)/$C4</f>
        <v>4.7200030136366369</v>
      </c>
    </row>
    <row r="77" spans="1:10" s="1" customFormat="1" ht="13" thickBot="1">
      <c r="A77" s="103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7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101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7">
        <f>(D79-$C4)/$C4</f>
        <v>5.0683511971671074</v>
      </c>
    </row>
    <row r="80" spans="1:10" s="1" customFormat="1">
      <c r="A80" s="102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7">
        <f>(D80-$C4)/$C4</f>
        <v>5.2504017330821204</v>
      </c>
    </row>
    <row r="81" spans="1:10" s="1" customFormat="1">
      <c r="A81" s="102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7">
        <f>(D81-$C4)/$C4</f>
        <v>5.4379137850745849</v>
      </c>
    </row>
    <row r="82" spans="1:10" s="1" customFormat="1" ht="13" thickBot="1">
      <c r="A82" s="103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7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101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7">
        <f>(D84-$C4)/$C4</f>
        <v>5.8299827345856263</v>
      </c>
    </row>
    <row r="85" spans="1:10" s="1" customFormat="1">
      <c r="A85" s="102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7">
        <f>(D85-$C4)/$C4</f>
        <v>6.0348822166231955</v>
      </c>
    </row>
    <row r="86" spans="1:10" s="1" customFormat="1">
      <c r="A86" s="102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7">
        <f>(D86-$C4)/$C4</f>
        <v>6.2459286831218916</v>
      </c>
    </row>
    <row r="87" spans="1:10" s="1" customFormat="1" ht="13" thickBot="1">
      <c r="A87" s="103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7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101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7">
        <f>(D89-$C4)/$C4</f>
        <v>6.687205739924015</v>
      </c>
    </row>
    <row r="90" spans="1:10" s="1" customFormat="1">
      <c r="A90" s="102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7">
        <f>(D90-$C4)/$C4</f>
        <v>6.9178219121217355</v>
      </c>
    </row>
    <row r="91" spans="1:10" s="1" customFormat="1">
      <c r="A91" s="102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7">
        <f>(D91-$C4)/$C4</f>
        <v>7.155356569485388</v>
      </c>
    </row>
    <row r="92" spans="1:10" s="1" customFormat="1" ht="13" thickBot="1">
      <c r="A92" s="103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7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101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7">
        <f>(D94-$C4)/$C4</f>
        <v>7.6520177845670476</v>
      </c>
    </row>
    <row r="95" spans="1:10" s="1" customFormat="1">
      <c r="A95" s="102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7">
        <f>(D95-$C4)/$C4</f>
        <v>7.9115783181040591</v>
      </c>
    </row>
    <row r="96" spans="1:10" s="1" customFormat="1">
      <c r="A96" s="102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7">
        <f>(D96-$C4)/$C4</f>
        <v>8.1789256676471815</v>
      </c>
    </row>
    <row r="97" spans="1:10" s="1" customFormat="1" ht="13" thickBot="1">
      <c r="A97" s="103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7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101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7">
        <f>(D99-$C4)/$C4</f>
        <v>8.7379222408068937</v>
      </c>
    </row>
    <row r="100" spans="1:10" s="1" customFormat="1">
      <c r="A100" s="102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7">
        <f>(D100-$C4)/$C4</f>
        <v>9.0300599080311024</v>
      </c>
    </row>
    <row r="101" spans="1:10" s="1" customFormat="1">
      <c r="A101" s="102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7">
        <f>(D101-$C4)/$C4</f>
        <v>9.3309617052720348</v>
      </c>
    </row>
    <row r="102" spans="1:10" s="1" customFormat="1" ht="13" thickBot="1">
      <c r="A102" s="103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7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101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7">
        <f>(D104-$C4)/$C4</f>
        <v>9.9601172731231014</v>
      </c>
    </row>
    <row r="105" spans="1:10" s="1" customFormat="1">
      <c r="A105" s="102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7">
        <f>(D105-$C4)/$C4</f>
        <v>10.288920791316796</v>
      </c>
    </row>
    <row r="106" spans="1:10" s="1" customFormat="1">
      <c r="A106" s="102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7">
        <f>(D106-$C4)/$C4</f>
        <v>10.6275884150563</v>
      </c>
    </row>
    <row r="107" spans="1:10" s="1" customFormat="1" ht="13" thickBot="1">
      <c r="A107" s="103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7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101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7">
        <f>(D109-$C4)/$C4</f>
        <v>11.335708549533228</v>
      </c>
    </row>
    <row r="110" spans="1:10">
      <c r="A110" s="102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7">
        <f>(D110-$C4)/$C4</f>
        <v>11.705779806019226</v>
      </c>
    </row>
    <row r="111" spans="1:10">
      <c r="A111" s="102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7">
        <f>(D111-$C4)/$C4</f>
        <v>12.086953200199801</v>
      </c>
    </row>
    <row r="112" spans="1:10" ht="13" thickBot="1">
      <c r="A112" s="103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7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101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7">
        <f>(D114-$C4)/$C4</f>
        <v>12.883948650091968</v>
      </c>
    </row>
    <row r="115" spans="1:10">
      <c r="A115" s="102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7">
        <f>(D115-$C4)/$C4</f>
        <v>13.300467109594727</v>
      </c>
    </row>
    <row r="116" spans="1:10">
      <c r="A116" s="102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7">
        <f>(D116-$C4)/$C4</f>
        <v>13.72948112288257</v>
      </c>
    </row>
    <row r="117" spans="1:10" ht="13" thickBot="1">
      <c r="A117" s="103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7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101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7">
        <f>(D119-$C4)/$C4</f>
        <v>14.626506523266118</v>
      </c>
    </row>
    <row r="120" spans="1:10">
      <c r="A120" s="102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7">
        <f>(D120-$C4)/$C4</f>
        <v>15.095301718964102</v>
      </c>
    </row>
    <row r="121" spans="1:10">
      <c r="A121" s="102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7">
        <f>(D121-$C4)/$C4</f>
        <v>15.578160770533025</v>
      </c>
    </row>
    <row r="122" spans="1:10" ht="13" thickBot="1">
      <c r="A122" s="103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7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101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7">
        <f>(D124-$C4)/$C4</f>
        <v>16.587770761458483</v>
      </c>
    </row>
    <row r="125" spans="1:10">
      <c r="A125" s="102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7">
        <f>(D125-$C4)/$C4</f>
        <v>17.115403884302239</v>
      </c>
    </row>
    <row r="126" spans="1:10">
      <c r="A126" s="102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7">
        <f>(D126-$C4)/$C4</f>
        <v>17.658866000831306</v>
      </c>
    </row>
    <row r="127" spans="1:10" ht="13" thickBot="1">
      <c r="A127" s="103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7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101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7">
        <f>(D129-$C4)/$C4</f>
        <v>18.795190940281934</v>
      </c>
    </row>
    <row r="130" spans="1:10">
      <c r="A130" s="102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7">
        <f>(D130-$C4)/$C4</f>
        <v>19.389046668490391</v>
      </c>
    </row>
    <row r="131" spans="1:10">
      <c r="A131" s="102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7">
        <f>(D131-$C4)/$C4</f>
        <v>20.000718068545101</v>
      </c>
    </row>
    <row r="132" spans="1:10" ht="13" thickBot="1">
      <c r="A132" s="103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7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101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7">
        <f>(D134-$C4)/$C4</f>
        <v>21.279661798919498</v>
      </c>
    </row>
    <row r="135" spans="1:10">
      <c r="A135" s="102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7">
        <f>(D135-$C4)/$C4</f>
        <v>21.948051652887088</v>
      </c>
    </row>
    <row r="136" spans="1:10">
      <c r="A136" s="102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7">
        <f>(D136-$C4)/$C4</f>
        <v>22.636493202473698</v>
      </c>
    </row>
    <row r="137" spans="1:10">
      <c r="A137" s="102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7">
        <f>(D137-$C4)/$C4</f>
        <v>23.345587998547913</v>
      </c>
    </row>
    <row r="138" spans="1:10" ht="14.25" customHeight="1" thickBot="1">
      <c r="A138" s="83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7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2017-12-09T12:20:34Z</dcterms:modified>
</cp:coreProperties>
</file>