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028"/>
  <workbookPr showInkAnnotation="0" autoCompressPictures="0"/>
  <bookViews>
    <workbookView xWindow="0" yWindow="0" windowWidth="31360" windowHeight="18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66" i="1" l="1"/>
  <c r="B73" i="1"/>
  <c r="B27" i="1"/>
  <c r="B20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V72" i="1"/>
  <c r="U72" i="1"/>
  <c r="T72" i="1"/>
  <c r="S72" i="1"/>
  <c r="R72" i="1"/>
  <c r="Q72" i="1"/>
  <c r="P72" i="1"/>
  <c r="O72" i="1"/>
  <c r="N72" i="1"/>
  <c r="M72" i="1"/>
  <c r="L72" i="1"/>
  <c r="K72" i="1"/>
  <c r="J72" i="1"/>
  <c r="I72" i="1"/>
  <c r="H72" i="1"/>
  <c r="C72" i="1"/>
  <c r="D72" i="1"/>
  <c r="E72" i="1"/>
  <c r="F72" i="1"/>
  <c r="G72" i="1"/>
  <c r="V69" i="1"/>
  <c r="V71" i="1"/>
  <c r="U69" i="1"/>
  <c r="U71" i="1"/>
  <c r="T69" i="1"/>
  <c r="T71" i="1"/>
  <c r="S69" i="1"/>
  <c r="S71" i="1"/>
  <c r="R69" i="1"/>
  <c r="R71" i="1"/>
  <c r="Q69" i="1"/>
  <c r="Q71" i="1"/>
  <c r="P69" i="1"/>
  <c r="P71" i="1"/>
  <c r="O69" i="1"/>
  <c r="O71" i="1"/>
  <c r="N69" i="1"/>
  <c r="N71" i="1"/>
  <c r="M69" i="1"/>
  <c r="M71" i="1"/>
  <c r="L69" i="1"/>
  <c r="L71" i="1"/>
  <c r="K69" i="1"/>
  <c r="K71" i="1"/>
  <c r="J69" i="1"/>
  <c r="J71" i="1"/>
  <c r="I69" i="1"/>
  <c r="I71" i="1"/>
  <c r="H69" i="1"/>
  <c r="H71" i="1"/>
  <c r="G69" i="1"/>
  <c r="G71" i="1"/>
  <c r="F69" i="1"/>
  <c r="F71" i="1"/>
  <c r="E69" i="1"/>
  <c r="E71" i="1"/>
  <c r="D69" i="1"/>
  <c r="D71" i="1"/>
  <c r="C69" i="1"/>
  <c r="C71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V48" i="1"/>
  <c r="V68" i="1"/>
  <c r="U49" i="1"/>
  <c r="U68" i="1"/>
  <c r="T50" i="1"/>
  <c r="T68" i="1"/>
  <c r="S51" i="1"/>
  <c r="S68" i="1"/>
  <c r="R52" i="1"/>
  <c r="R68" i="1"/>
  <c r="Q53" i="1"/>
  <c r="Q68" i="1"/>
  <c r="P54" i="1"/>
  <c r="P68" i="1"/>
  <c r="O55" i="1"/>
  <c r="O68" i="1"/>
  <c r="N56" i="1"/>
  <c r="N68" i="1"/>
  <c r="M57" i="1"/>
  <c r="M68" i="1"/>
  <c r="L58" i="1"/>
  <c r="L68" i="1"/>
  <c r="K59" i="1"/>
  <c r="K68" i="1"/>
  <c r="J60" i="1"/>
  <c r="J68" i="1"/>
  <c r="I61" i="1"/>
  <c r="I68" i="1"/>
  <c r="H62" i="1"/>
  <c r="H68" i="1"/>
  <c r="G63" i="1"/>
  <c r="G68" i="1"/>
  <c r="F64" i="1"/>
  <c r="F68" i="1"/>
  <c r="E65" i="1"/>
  <c r="E68" i="1"/>
  <c r="D66" i="1"/>
  <c r="D68" i="1"/>
  <c r="C67" i="1"/>
  <c r="C68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V26" i="1"/>
  <c r="U26" i="1"/>
  <c r="T26" i="1"/>
  <c r="S26" i="1"/>
  <c r="R26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V23" i="1"/>
  <c r="V25" i="1"/>
  <c r="U23" i="1"/>
  <c r="U25" i="1"/>
  <c r="T23" i="1"/>
  <c r="T25" i="1"/>
  <c r="S23" i="1"/>
  <c r="S25" i="1"/>
  <c r="R23" i="1"/>
  <c r="R25" i="1"/>
  <c r="Q23" i="1"/>
  <c r="Q25" i="1"/>
  <c r="P23" i="1"/>
  <c r="P25" i="1"/>
  <c r="O23" i="1"/>
  <c r="O25" i="1"/>
  <c r="N23" i="1"/>
  <c r="N25" i="1"/>
  <c r="M23" i="1"/>
  <c r="M25" i="1"/>
  <c r="L23" i="1"/>
  <c r="L25" i="1"/>
  <c r="K23" i="1"/>
  <c r="K25" i="1"/>
  <c r="J23" i="1"/>
  <c r="J25" i="1"/>
  <c r="I23" i="1"/>
  <c r="I25" i="1"/>
  <c r="H23" i="1"/>
  <c r="H25" i="1"/>
  <c r="G23" i="1"/>
  <c r="G25" i="1"/>
  <c r="F23" i="1"/>
  <c r="F25" i="1"/>
  <c r="E23" i="1"/>
  <c r="E25" i="1"/>
  <c r="D23" i="1"/>
  <c r="D25" i="1"/>
  <c r="C23" i="1"/>
  <c r="C25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V2" i="1"/>
  <c r="V22" i="1"/>
  <c r="U3" i="1"/>
  <c r="U22" i="1"/>
  <c r="T4" i="1"/>
  <c r="T22" i="1"/>
  <c r="S5" i="1"/>
  <c r="S22" i="1"/>
  <c r="R6" i="1"/>
  <c r="R22" i="1"/>
  <c r="Q7" i="1"/>
  <c r="Q22" i="1"/>
  <c r="P8" i="1"/>
  <c r="P22" i="1"/>
  <c r="O9" i="1"/>
  <c r="O22" i="1"/>
  <c r="N10" i="1"/>
  <c r="N22" i="1"/>
  <c r="M11" i="1"/>
  <c r="M22" i="1"/>
  <c r="L12" i="1"/>
  <c r="L22" i="1"/>
  <c r="K13" i="1"/>
  <c r="K22" i="1"/>
  <c r="J14" i="1"/>
  <c r="J22" i="1"/>
  <c r="I15" i="1"/>
  <c r="I22" i="1"/>
  <c r="H16" i="1"/>
  <c r="H22" i="1"/>
  <c r="G17" i="1"/>
  <c r="G22" i="1"/>
  <c r="F18" i="1"/>
  <c r="F22" i="1"/>
  <c r="E19" i="1"/>
  <c r="E22" i="1"/>
  <c r="D20" i="1"/>
  <c r="D22" i="1"/>
  <c r="C21" i="1"/>
  <c r="C22" i="1"/>
</calcChain>
</file>

<file path=xl/sharedStrings.xml><?xml version="1.0" encoding="utf-8"?>
<sst xmlns="http://schemas.openxmlformats.org/spreadsheetml/2006/main" count="14" uniqueCount="6">
  <si>
    <t>50 Pips Net Profit</t>
  </si>
  <si>
    <t xml:space="preserve">.000 (JPY) Pairs </t>
  </si>
  <si>
    <t xml:space="preserve">.00000 Pairs </t>
  </si>
  <si>
    <t>Entry Price SELL</t>
  </si>
  <si>
    <t>Entry Price BUY</t>
  </si>
  <si>
    <t>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</si>
</sst>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0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6500"/>
      <name val="Calibri"/>
      <family val="2"/>
      <scheme val="minor"/>
    </font>
    <font>
      <sz val="12"/>
      <color theme="1"/>
      <name val="Comic Sans MS"/>
    </font>
    <font>
      <sz val="14"/>
      <color rgb="FFFF0000"/>
      <name val="Comic Sans MS"/>
    </font>
    <font>
      <sz val="12"/>
      <color rgb="FF006100"/>
      <name val="Comic Sans MS"/>
    </font>
    <font>
      <sz val="12"/>
      <color rgb="FF9C6500"/>
      <name val="Comic Sans MS"/>
    </font>
    <font>
      <b/>
      <sz val="12"/>
      <color rgb="FFFF0000"/>
      <name val="Comic Sans MS"/>
    </font>
    <font>
      <b/>
      <sz val="12"/>
      <color rgb="FF0000FF"/>
      <name val="Comic Sans MS"/>
    </font>
    <font>
      <sz val="12"/>
      <color rgb="FF000000"/>
      <name val="Comic Sans MS"/>
    </font>
    <font>
      <sz val="12"/>
      <color rgb="FF000000"/>
      <name val="Calibri"/>
      <family val="2"/>
      <scheme val="minor"/>
    </font>
    <font>
      <sz val="12"/>
      <color rgb="FF0000FF"/>
      <name val="Comic Sans MS"/>
    </font>
    <font>
      <b/>
      <sz val="14"/>
      <color rgb="FF0000FF"/>
      <name val="Comic Sans MS"/>
    </font>
    <font>
      <sz val="12"/>
      <color rgb="FFFF0000"/>
      <name val="Comic Sans MS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EB9C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C6EFCE"/>
        <bgColor rgb="FF000000"/>
      </patternFill>
    </fill>
    <fill>
      <patternFill patternType="solid">
        <fgColor theme="8" tint="0.79998168889431442"/>
        <bgColor rgb="FF000000"/>
      </patternFill>
    </fill>
  </fills>
  <borders count="3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rgb="FFB2B2B2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rgb="FFB2B2B2"/>
      </right>
      <top/>
      <bottom style="medium">
        <color auto="1"/>
      </bottom>
      <diagonal/>
    </border>
    <border>
      <left style="medium">
        <color auto="1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medium">
        <color auto="1"/>
      </top>
      <bottom style="thin">
        <color rgb="FFB2B2B2"/>
      </bottom>
      <diagonal/>
    </border>
    <border>
      <left style="medium">
        <color auto="1"/>
      </left>
      <right/>
      <top style="thin">
        <color rgb="FFB2B2B2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rgb="FFB2B2B2"/>
      </right>
      <top style="medium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4" borderId="1" applyNumberFormat="0" applyFont="0" applyAlignment="0" applyProtection="0"/>
    <xf numFmtId="0" fontId="1" fillId="5" borderId="0" applyNumberFormat="0" applyBorder="0" applyAlignment="0" applyProtection="0"/>
  </cellStyleXfs>
  <cellXfs count="125">
    <xf numFmtId="0" fontId="0" fillId="0" borderId="0" xfId="0"/>
    <xf numFmtId="0" fontId="4" fillId="4" borderId="2" xfId="3" applyFont="1" applyBorder="1" applyAlignment="1">
      <alignment horizontal="center" vertical="center"/>
    </xf>
    <xf numFmtId="0" fontId="5" fillId="4" borderId="3" xfId="3" applyFont="1" applyBorder="1" applyAlignment="1">
      <alignment horizontal="center" vertical="center"/>
    </xf>
    <xf numFmtId="0" fontId="0" fillId="4" borderId="4" xfId="3" applyFont="1" applyBorder="1" applyAlignment="1">
      <alignment horizontal="center"/>
    </xf>
    <xf numFmtId="0" fontId="4" fillId="4" borderId="5" xfId="3" applyFont="1" applyBorder="1" applyAlignment="1">
      <alignment horizontal="center" vertical="center"/>
    </xf>
    <xf numFmtId="0" fontId="6" fillId="2" borderId="6" xfId="1" applyFont="1" applyBorder="1" applyAlignment="1">
      <alignment horizontal="center" vertical="center"/>
    </xf>
    <xf numFmtId="0" fontId="6" fillId="2" borderId="7" xfId="1" applyFont="1" applyBorder="1" applyAlignment="1">
      <alignment horizontal="center" vertical="center"/>
    </xf>
    <xf numFmtId="164" fontId="6" fillId="2" borderId="8" xfId="1" applyNumberFormat="1" applyFont="1" applyBorder="1" applyAlignment="1">
      <alignment horizontal="center" vertical="top"/>
    </xf>
    <xf numFmtId="0" fontId="7" fillId="3" borderId="9" xfId="2" applyFont="1" applyBorder="1" applyAlignment="1">
      <alignment horizontal="center" vertical="center"/>
    </xf>
    <xf numFmtId="0" fontId="7" fillId="3" borderId="10" xfId="2" applyFont="1" applyBorder="1" applyAlignment="1">
      <alignment horizontal="center" vertical="center"/>
    </xf>
    <xf numFmtId="164" fontId="7" fillId="3" borderId="11" xfId="2" applyNumberFormat="1" applyFont="1" applyBorder="1" applyAlignment="1">
      <alignment horizontal="center" vertical="top"/>
    </xf>
    <xf numFmtId="164" fontId="6" fillId="2" borderId="4" xfId="1" applyNumberFormat="1" applyFont="1" applyBorder="1" applyAlignment="1">
      <alignment horizontal="center" vertical="top"/>
    </xf>
    <xf numFmtId="0" fontId="6" fillId="2" borderId="12" xfId="1" applyFont="1" applyBorder="1" applyAlignment="1">
      <alignment horizontal="center" vertical="center"/>
    </xf>
    <xf numFmtId="0" fontId="6" fillId="2" borderId="10" xfId="1" applyFont="1" applyBorder="1" applyAlignment="1">
      <alignment horizontal="center" vertical="center"/>
    </xf>
    <xf numFmtId="164" fontId="6" fillId="2" borderId="11" xfId="1" applyNumberFormat="1" applyFont="1" applyBorder="1" applyAlignment="1">
      <alignment horizontal="center" vertical="top"/>
    </xf>
    <xf numFmtId="164" fontId="7" fillId="3" borderId="13" xfId="2" applyNumberFormat="1" applyFont="1" applyBorder="1" applyAlignment="1">
      <alignment horizontal="center" vertical="top"/>
    </xf>
    <xf numFmtId="164" fontId="6" fillId="2" borderId="13" xfId="1" applyNumberFormat="1" applyFont="1" applyBorder="1" applyAlignment="1">
      <alignment horizontal="center" vertical="top"/>
    </xf>
    <xf numFmtId="0" fontId="6" fillId="2" borderId="14" xfId="1" applyFont="1" applyBorder="1" applyAlignment="1">
      <alignment horizontal="center" vertical="center"/>
    </xf>
    <xf numFmtId="0" fontId="7" fillId="3" borderId="0" xfId="2" applyFont="1" applyBorder="1" applyAlignment="1">
      <alignment horizontal="center" vertical="center"/>
    </xf>
    <xf numFmtId="0" fontId="6" fillId="2" borderId="11" xfId="1" applyFont="1" applyBorder="1" applyAlignment="1">
      <alignment horizontal="center" vertical="top"/>
    </xf>
    <xf numFmtId="0" fontId="6" fillId="2" borderId="13" xfId="1" applyFont="1" applyBorder="1" applyAlignment="1">
      <alignment horizontal="center" vertical="top"/>
    </xf>
    <xf numFmtId="0" fontId="7" fillId="3" borderId="11" xfId="2" applyFont="1" applyBorder="1" applyAlignment="1">
      <alignment horizontal="center" vertical="top"/>
    </xf>
    <xf numFmtId="0" fontId="7" fillId="3" borderId="13" xfId="2" applyFont="1" applyBorder="1" applyAlignment="1">
      <alignment horizontal="center" vertical="top"/>
    </xf>
    <xf numFmtId="164" fontId="7" fillId="3" borderId="0" xfId="2" applyNumberFormat="1" applyFont="1" applyBorder="1" applyAlignment="1">
      <alignment horizontal="center" vertical="center"/>
    </xf>
    <xf numFmtId="164" fontId="6" fillId="2" borderId="14" xfId="1" applyNumberFormat="1" applyFont="1" applyBorder="1" applyAlignment="1">
      <alignment horizontal="center" vertical="center"/>
    </xf>
    <xf numFmtId="0" fontId="6" fillId="2" borderId="14" xfId="1" applyFont="1" applyBorder="1" applyAlignment="1">
      <alignment horizontal="center" vertical="center"/>
    </xf>
    <xf numFmtId="164" fontId="8" fillId="3" borderId="15" xfId="2" applyNumberFormat="1" applyFont="1" applyBorder="1" applyAlignment="1">
      <alignment horizontal="center" vertical="center"/>
    </xf>
    <xf numFmtId="164" fontId="7" fillId="3" borderId="11" xfId="2" applyNumberFormat="1" applyFont="1" applyBorder="1" applyAlignment="1">
      <alignment horizontal="center" vertical="center"/>
    </xf>
    <xf numFmtId="0" fontId="8" fillId="6" borderId="16" xfId="4" applyFont="1" applyFill="1" applyBorder="1" applyAlignment="1">
      <alignment horizontal="center" vertical="center" wrapText="1"/>
    </xf>
    <xf numFmtId="164" fontId="8" fillId="3" borderId="13" xfId="2" applyNumberFormat="1" applyFont="1" applyBorder="1" applyAlignment="1">
      <alignment horizontal="center" vertical="center"/>
    </xf>
    <xf numFmtId="164" fontId="8" fillId="2" borderId="17" xfId="1" applyNumberFormat="1" applyFont="1" applyBorder="1" applyAlignment="1">
      <alignment horizontal="center" vertical="center"/>
    </xf>
    <xf numFmtId="164" fontId="8" fillId="3" borderId="17" xfId="2" applyNumberFormat="1" applyFont="1" applyBorder="1" applyAlignment="1">
      <alignment horizontal="center" vertical="center"/>
    </xf>
    <xf numFmtId="164" fontId="8" fillId="2" borderId="18" xfId="1" applyNumberFormat="1" applyFont="1" applyBorder="1" applyAlignment="1">
      <alignment horizontal="center" vertical="center"/>
    </xf>
    <xf numFmtId="0" fontId="4" fillId="5" borderId="19" xfId="4" applyFont="1" applyBorder="1" applyAlignment="1">
      <alignment horizontal="center" vertical="center" wrapText="1"/>
    </xf>
    <xf numFmtId="0" fontId="7" fillId="3" borderId="20" xfId="2" applyFont="1" applyBorder="1" applyAlignment="1">
      <alignment horizontal="center" vertical="center"/>
    </xf>
    <xf numFmtId="0" fontId="6" fillId="2" borderId="21" xfId="1" applyFont="1" applyBorder="1" applyAlignment="1">
      <alignment horizontal="center" vertical="center"/>
    </xf>
    <xf numFmtId="0" fontId="4" fillId="5" borderId="22" xfId="4" applyFont="1" applyBorder="1" applyAlignment="1">
      <alignment horizontal="center" vertical="center" wrapText="1"/>
    </xf>
    <xf numFmtId="0" fontId="7" fillId="3" borderId="23" xfId="2" applyFont="1" applyBorder="1" applyAlignment="1">
      <alignment horizontal="center" vertical="center"/>
    </xf>
    <xf numFmtId="0" fontId="6" fillId="2" borderId="24" xfId="1" applyFont="1" applyBorder="1" applyAlignment="1">
      <alignment horizontal="center" vertical="center"/>
    </xf>
    <xf numFmtId="0" fontId="6" fillId="2" borderId="25" xfId="1" applyFont="1" applyBorder="1" applyAlignment="1">
      <alignment horizontal="center" vertical="center"/>
    </xf>
    <xf numFmtId="0" fontId="9" fillId="7" borderId="16" xfId="4" applyFont="1" applyFill="1" applyBorder="1" applyAlignment="1">
      <alignment horizontal="center" vertical="center" wrapText="1"/>
    </xf>
    <xf numFmtId="164" fontId="9" fillId="8" borderId="13" xfId="0" applyNumberFormat="1" applyFont="1" applyFill="1" applyBorder="1" applyAlignment="1">
      <alignment horizontal="center" vertical="center"/>
    </xf>
    <xf numFmtId="164" fontId="9" fillId="2" borderId="17" xfId="1" applyNumberFormat="1" applyFont="1" applyBorder="1" applyAlignment="1">
      <alignment horizontal="center" vertical="center"/>
    </xf>
    <xf numFmtId="164" fontId="9" fillId="8" borderId="0" xfId="0" applyNumberFormat="1" applyFont="1" applyFill="1" applyBorder="1" applyAlignment="1">
      <alignment horizontal="center" vertical="center"/>
    </xf>
    <xf numFmtId="164" fontId="9" fillId="3" borderId="17" xfId="2" applyNumberFormat="1" applyFont="1" applyBorder="1" applyAlignment="1">
      <alignment horizontal="center" vertical="center"/>
    </xf>
    <xf numFmtId="164" fontId="9" fillId="2" borderId="18" xfId="1" applyNumberFormat="1" applyFont="1" applyBorder="1" applyAlignment="1">
      <alignment horizontal="center" vertical="center"/>
    </xf>
    <xf numFmtId="0" fontId="10" fillId="9" borderId="26" xfId="0" applyFont="1" applyFill="1" applyBorder="1" applyAlignment="1">
      <alignment horizontal="center" vertical="center"/>
    </xf>
    <xf numFmtId="164" fontId="9" fillId="8" borderId="27" xfId="0" applyNumberFormat="1" applyFont="1" applyFill="1" applyBorder="1" applyAlignment="1">
      <alignment horizontal="center" vertical="center"/>
    </xf>
    <xf numFmtId="164" fontId="7" fillId="8" borderId="28" xfId="0" applyNumberFormat="1" applyFont="1" applyFill="1" applyBorder="1" applyAlignment="1">
      <alignment horizontal="center" vertical="center"/>
    </xf>
    <xf numFmtId="0" fontId="6" fillId="10" borderId="13" xfId="0" applyFont="1" applyFill="1" applyBorder="1" applyAlignment="1">
      <alignment horizontal="center"/>
    </xf>
    <xf numFmtId="164" fontId="7" fillId="8" borderId="13" xfId="0" applyNumberFormat="1" applyFont="1" applyFill="1" applyBorder="1" applyAlignment="1">
      <alignment horizontal="center"/>
    </xf>
    <xf numFmtId="164" fontId="6" fillId="10" borderId="13" xfId="0" applyNumberFormat="1" applyFont="1" applyFill="1" applyBorder="1" applyAlignment="1">
      <alignment horizontal="center"/>
    </xf>
    <xf numFmtId="0" fontId="7" fillId="8" borderId="13" xfId="0" applyFont="1" applyFill="1" applyBorder="1" applyAlignment="1">
      <alignment horizontal="center"/>
    </xf>
    <xf numFmtId="164" fontId="6" fillId="10" borderId="4" xfId="0" applyNumberFormat="1" applyFont="1" applyFill="1" applyBorder="1" applyAlignment="1">
      <alignment horizontal="center"/>
    </xf>
    <xf numFmtId="0" fontId="6" fillId="2" borderId="24" xfId="1" applyFont="1" applyBorder="1" applyAlignment="1">
      <alignment vertical="center"/>
    </xf>
    <xf numFmtId="0" fontId="6" fillId="10" borderId="28" xfId="0" applyFont="1" applyFill="1" applyBorder="1" applyAlignment="1">
      <alignment horizontal="center"/>
    </xf>
    <xf numFmtId="0" fontId="7" fillId="8" borderId="9" xfId="0" applyFont="1" applyFill="1" applyBorder="1" applyAlignment="1">
      <alignment horizontal="center" vertical="center"/>
    </xf>
    <xf numFmtId="0" fontId="7" fillId="3" borderId="24" xfId="2" applyFont="1" applyBorder="1" applyAlignment="1">
      <alignment horizontal="center" vertical="center"/>
    </xf>
    <xf numFmtId="164" fontId="7" fillId="8" borderId="28" xfId="0" applyNumberFormat="1" applyFont="1" applyFill="1" applyBorder="1" applyAlignment="1">
      <alignment horizontal="center"/>
    </xf>
    <xf numFmtId="164" fontId="6" fillId="10" borderId="28" xfId="0" applyNumberFormat="1" applyFont="1" applyFill="1" applyBorder="1" applyAlignment="1">
      <alignment horizontal="center"/>
    </xf>
    <xf numFmtId="0" fontId="7" fillId="3" borderId="14" xfId="2" applyFont="1" applyBorder="1" applyAlignment="1">
      <alignment horizontal="center" vertical="center"/>
    </xf>
    <xf numFmtId="0" fontId="7" fillId="8" borderId="28" xfId="0" applyFont="1" applyFill="1" applyBorder="1" applyAlignment="1">
      <alignment horizontal="center"/>
    </xf>
    <xf numFmtId="164" fontId="7" fillId="3" borderId="14" xfId="2" applyNumberFormat="1" applyFont="1" applyBorder="1" applyAlignment="1">
      <alignment horizontal="center" vertical="center"/>
    </xf>
    <xf numFmtId="0" fontId="6" fillId="2" borderId="29" xfId="1" applyFont="1" applyBorder="1" applyAlignment="1">
      <alignment horizontal="center" vertical="center"/>
    </xf>
    <xf numFmtId="0" fontId="6" fillId="2" borderId="30" xfId="1" applyFont="1" applyBorder="1" applyAlignment="1">
      <alignment horizontal="center" vertical="center"/>
    </xf>
    <xf numFmtId="164" fontId="6" fillId="10" borderId="31" xfId="0" applyNumberFormat="1" applyFont="1" applyFill="1" applyBorder="1" applyAlignment="1">
      <alignment horizontal="center"/>
    </xf>
    <xf numFmtId="0" fontId="11" fillId="9" borderId="29" xfId="0" applyFont="1" applyFill="1" applyBorder="1" applyAlignment="1">
      <alignment horizontal="center" vertical="center"/>
    </xf>
    <xf numFmtId="0" fontId="11" fillId="9" borderId="30" xfId="0" applyFont="1" applyFill="1" applyBorder="1" applyAlignment="1">
      <alignment horizontal="center" vertical="center"/>
    </xf>
    <xf numFmtId="0" fontId="11" fillId="9" borderId="32" xfId="0" applyFont="1" applyFill="1" applyBorder="1" applyAlignment="1">
      <alignment horizontal="center" vertical="center"/>
    </xf>
    <xf numFmtId="0" fontId="0" fillId="4" borderId="31" xfId="3" applyFont="1" applyBorder="1" applyAlignment="1">
      <alignment horizontal="center"/>
    </xf>
    <xf numFmtId="0" fontId="0" fillId="4" borderId="33" xfId="3" applyFont="1" applyBorder="1" applyAlignment="1">
      <alignment horizontal="center" vertical="center"/>
    </xf>
    <xf numFmtId="0" fontId="0" fillId="4" borderId="34" xfId="3" applyFont="1" applyBorder="1" applyAlignment="1">
      <alignment horizontal="center" vertical="center"/>
    </xf>
    <xf numFmtId="0" fontId="0" fillId="4" borderId="8" xfId="3" applyFont="1" applyBorder="1" applyAlignment="1">
      <alignment horizontal="center"/>
    </xf>
    <xf numFmtId="165" fontId="6" fillId="2" borderId="6" xfId="1" applyNumberFormat="1" applyFont="1" applyBorder="1" applyAlignment="1">
      <alignment horizontal="center" vertical="center"/>
    </xf>
    <xf numFmtId="165" fontId="6" fillId="2" borderId="8" xfId="1" applyNumberFormat="1" applyFont="1" applyBorder="1" applyAlignment="1">
      <alignment horizontal="center" vertical="top"/>
    </xf>
    <xf numFmtId="165" fontId="7" fillId="3" borderId="9" xfId="2" applyNumberFormat="1" applyFont="1" applyBorder="1" applyAlignment="1">
      <alignment horizontal="center" vertical="center"/>
    </xf>
    <xf numFmtId="165" fontId="7" fillId="3" borderId="10" xfId="2" applyNumberFormat="1" applyFont="1" applyBorder="1" applyAlignment="1">
      <alignment horizontal="center" vertical="center"/>
    </xf>
    <xf numFmtId="165" fontId="7" fillId="3" borderId="11" xfId="2" applyNumberFormat="1" applyFont="1" applyBorder="1" applyAlignment="1">
      <alignment horizontal="center" vertical="top"/>
    </xf>
    <xf numFmtId="165" fontId="6" fillId="2" borderId="4" xfId="1" applyNumberFormat="1" applyFont="1" applyBorder="1" applyAlignment="1">
      <alignment horizontal="center" vertical="top"/>
    </xf>
    <xf numFmtId="165" fontId="6" fillId="2" borderId="12" xfId="1" applyNumberFormat="1" applyFont="1" applyBorder="1" applyAlignment="1">
      <alignment horizontal="center" vertical="center"/>
    </xf>
    <xf numFmtId="165" fontId="6" fillId="2" borderId="10" xfId="1" applyNumberFormat="1" applyFont="1" applyBorder="1" applyAlignment="1">
      <alignment horizontal="center" vertical="center"/>
    </xf>
    <xf numFmtId="165" fontId="6" fillId="2" borderId="11" xfId="1" applyNumberFormat="1" applyFont="1" applyBorder="1" applyAlignment="1">
      <alignment horizontal="center" vertical="top"/>
    </xf>
    <xf numFmtId="165" fontId="7" fillId="3" borderId="13" xfId="2" applyNumberFormat="1" applyFont="1" applyBorder="1" applyAlignment="1">
      <alignment horizontal="center" vertical="top"/>
    </xf>
    <xf numFmtId="165" fontId="6" fillId="2" borderId="13" xfId="1" applyNumberFormat="1" applyFont="1" applyBorder="1" applyAlignment="1">
      <alignment horizontal="center" vertical="top"/>
    </xf>
    <xf numFmtId="165" fontId="6" fillId="2" borderId="14" xfId="1" applyNumberFormat="1" applyFont="1" applyBorder="1" applyAlignment="1">
      <alignment horizontal="center" vertical="center"/>
    </xf>
    <xf numFmtId="165" fontId="7" fillId="3" borderId="0" xfId="2" applyNumberFormat="1" applyFont="1" applyBorder="1" applyAlignment="1">
      <alignment horizontal="center" vertical="center"/>
    </xf>
    <xf numFmtId="165" fontId="6" fillId="2" borderId="14" xfId="1" applyNumberFormat="1" applyFont="1" applyBorder="1" applyAlignment="1">
      <alignment horizontal="center" vertical="center"/>
    </xf>
    <xf numFmtId="165" fontId="7" fillId="3" borderId="11" xfId="2" applyNumberFormat="1" applyFont="1" applyBorder="1" applyAlignment="1">
      <alignment horizontal="center" vertical="center"/>
    </xf>
    <xf numFmtId="0" fontId="4" fillId="4" borderId="0" xfId="3" applyFont="1" applyBorder="1" applyAlignment="1">
      <alignment horizontal="center" vertical="center"/>
    </xf>
    <xf numFmtId="165" fontId="8" fillId="3" borderId="13" xfId="2" applyNumberFormat="1" applyFont="1" applyBorder="1" applyAlignment="1">
      <alignment horizontal="center" vertical="center"/>
    </xf>
    <xf numFmtId="165" fontId="8" fillId="2" borderId="0" xfId="1" applyNumberFormat="1" applyFont="1" applyBorder="1" applyAlignment="1">
      <alignment horizontal="center" vertical="center"/>
    </xf>
    <xf numFmtId="165" fontId="8" fillId="3" borderId="17" xfId="2" applyNumberFormat="1" applyFont="1" applyBorder="1" applyAlignment="1">
      <alignment horizontal="center" vertical="center"/>
    </xf>
    <xf numFmtId="165" fontId="8" fillId="2" borderId="4" xfId="1" applyNumberFormat="1" applyFont="1" applyBorder="1" applyAlignment="1">
      <alignment horizontal="center" vertical="center"/>
    </xf>
    <xf numFmtId="0" fontId="4" fillId="4" borderId="26" xfId="3" applyFont="1" applyBorder="1" applyAlignment="1">
      <alignment horizontal="center" vertical="center"/>
    </xf>
    <xf numFmtId="0" fontId="4" fillId="5" borderId="36" xfId="4" applyFont="1" applyBorder="1" applyAlignment="1">
      <alignment horizontal="center" vertical="center" wrapText="1"/>
    </xf>
    <xf numFmtId="165" fontId="9" fillId="8" borderId="13" xfId="0" applyNumberFormat="1" applyFont="1" applyFill="1" applyBorder="1" applyAlignment="1">
      <alignment horizontal="center" vertical="center"/>
    </xf>
    <xf numFmtId="165" fontId="9" fillId="2" borderId="0" xfId="1" applyNumberFormat="1" applyFont="1" applyBorder="1" applyAlignment="1">
      <alignment horizontal="center" vertical="center"/>
    </xf>
    <xf numFmtId="165" fontId="9" fillId="8" borderId="17" xfId="0" applyNumberFormat="1" applyFont="1" applyFill="1" applyBorder="1" applyAlignment="1">
      <alignment horizontal="center" vertical="center"/>
    </xf>
    <xf numFmtId="165" fontId="9" fillId="2" borderId="4" xfId="1" applyNumberFormat="1" applyFont="1" applyBorder="1" applyAlignment="1">
      <alignment horizontal="center" vertical="center"/>
    </xf>
    <xf numFmtId="165" fontId="7" fillId="8" borderId="28" xfId="0" applyNumberFormat="1" applyFont="1" applyFill="1" applyBorder="1" applyAlignment="1">
      <alignment horizontal="center"/>
    </xf>
    <xf numFmtId="165" fontId="6" fillId="10" borderId="13" xfId="0" applyNumberFormat="1" applyFont="1" applyFill="1" applyBorder="1" applyAlignment="1">
      <alignment horizontal="center"/>
    </xf>
    <xf numFmtId="165" fontId="7" fillId="8" borderId="13" xfId="0" applyNumberFormat="1" applyFont="1" applyFill="1" applyBorder="1" applyAlignment="1">
      <alignment horizontal="center"/>
    </xf>
    <xf numFmtId="165" fontId="6" fillId="10" borderId="4" xfId="0" applyNumberFormat="1" applyFont="1" applyFill="1" applyBorder="1" applyAlignment="1">
      <alignment horizontal="center"/>
    </xf>
    <xf numFmtId="165" fontId="6" fillId="2" borderId="24" xfId="1" applyNumberFormat="1" applyFont="1" applyBorder="1" applyAlignment="1">
      <alignment vertical="center"/>
    </xf>
    <xf numFmtId="165" fontId="6" fillId="10" borderId="28" xfId="0" applyNumberFormat="1" applyFont="1" applyFill="1" applyBorder="1" applyAlignment="1">
      <alignment horizontal="center"/>
    </xf>
    <xf numFmtId="0" fontId="7" fillId="8" borderId="12" xfId="0" applyFont="1" applyFill="1" applyBorder="1" applyAlignment="1">
      <alignment horizontal="center" vertical="center"/>
    </xf>
    <xf numFmtId="165" fontId="7" fillId="3" borderId="24" xfId="2" applyNumberFormat="1" applyFont="1" applyBorder="1" applyAlignment="1">
      <alignment horizontal="center" vertical="center"/>
    </xf>
    <xf numFmtId="165" fontId="7" fillId="8" borderId="28" xfId="0" applyNumberFormat="1" applyFont="1" applyFill="1" applyBorder="1" applyAlignment="1">
      <alignment horizontal="center"/>
    </xf>
    <xf numFmtId="165" fontId="6" fillId="2" borderId="24" xfId="1" applyNumberFormat="1" applyFont="1" applyBorder="1" applyAlignment="1">
      <alignment horizontal="center" vertical="center"/>
    </xf>
    <xf numFmtId="0" fontId="7" fillId="3" borderId="12" xfId="2" applyFont="1" applyBorder="1" applyAlignment="1">
      <alignment horizontal="center" vertical="center"/>
    </xf>
    <xf numFmtId="165" fontId="7" fillId="3" borderId="14" xfId="2" applyNumberFormat="1" applyFont="1" applyBorder="1" applyAlignment="1">
      <alignment horizontal="center" vertical="center"/>
    </xf>
    <xf numFmtId="0" fontId="10" fillId="9" borderId="29" xfId="0" applyFont="1" applyFill="1" applyBorder="1" applyAlignment="1">
      <alignment horizontal="center" vertical="center"/>
    </xf>
    <xf numFmtId="165" fontId="6" fillId="2" borderId="30" xfId="1" applyNumberFormat="1" applyFont="1" applyBorder="1" applyAlignment="1">
      <alignment horizontal="center" vertical="center"/>
    </xf>
    <xf numFmtId="165" fontId="6" fillId="10" borderId="31" xfId="0" applyNumberFormat="1" applyFont="1" applyFill="1" applyBorder="1" applyAlignment="1">
      <alignment horizontal="center"/>
    </xf>
    <xf numFmtId="0" fontId="11" fillId="9" borderId="29" xfId="0" applyFont="1" applyFill="1" applyBorder="1" applyAlignment="1">
      <alignment vertical="center"/>
    </xf>
    <xf numFmtId="0" fontId="13" fillId="9" borderId="37" xfId="0" applyFont="1" applyFill="1" applyBorder="1" applyAlignment="1">
      <alignment horizontal="center" vertical="center"/>
    </xf>
    <xf numFmtId="0" fontId="13" fillId="9" borderId="38" xfId="0" applyFont="1" applyFill="1" applyBorder="1" applyAlignment="1">
      <alignment horizontal="center" vertical="center"/>
    </xf>
    <xf numFmtId="164" fontId="6" fillId="2" borderId="9" xfId="1" applyNumberFormat="1" applyFont="1" applyBorder="1" applyAlignment="1">
      <alignment horizontal="center" vertical="center"/>
    </xf>
    <xf numFmtId="0" fontId="6" fillId="2" borderId="9" xfId="1" applyFont="1" applyBorder="1" applyAlignment="1">
      <alignment horizontal="center" vertical="center"/>
    </xf>
    <xf numFmtId="0" fontId="14" fillId="6" borderId="5" xfId="3" applyFont="1" applyFill="1" applyBorder="1" applyAlignment="1">
      <alignment horizontal="center" vertical="center"/>
    </xf>
    <xf numFmtId="0" fontId="12" fillId="11" borderId="26" xfId="0" applyFont="1" applyFill="1" applyBorder="1" applyAlignment="1">
      <alignment horizontal="center" vertical="center"/>
    </xf>
    <xf numFmtId="0" fontId="14" fillId="6" borderId="35" xfId="3" applyFont="1" applyFill="1" applyBorder="1" applyAlignment="1">
      <alignment horizontal="center" vertical="center"/>
    </xf>
    <xf numFmtId="165" fontId="6" fillId="2" borderId="9" xfId="1" applyNumberFormat="1" applyFont="1" applyBorder="1" applyAlignment="1">
      <alignment horizontal="center" vertical="center"/>
    </xf>
    <xf numFmtId="165" fontId="14" fillId="3" borderId="9" xfId="2" applyNumberFormat="1" applyFont="1" applyBorder="1" applyAlignment="1">
      <alignment horizontal="center" vertical="center"/>
    </xf>
    <xf numFmtId="165" fontId="12" fillId="8" borderId="12" xfId="0" applyNumberFormat="1" applyFont="1" applyFill="1" applyBorder="1" applyAlignment="1">
      <alignment horizontal="center" vertical="center"/>
    </xf>
  </cellXfs>
  <cellStyles count="5">
    <cellStyle name="40% - Accent5" xfId="4" builtinId="47"/>
    <cellStyle name="Good" xfId="1" builtinId="26"/>
    <cellStyle name="Neutral" xfId="2" builtinId="28"/>
    <cellStyle name="Normal" xfId="0" builtinId="0"/>
    <cellStyle name="Note" xfId="3" builtinId="1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2"/>
  <sheetViews>
    <sheetView tabSelected="1" workbookViewId="0">
      <selection activeCell="C30" sqref="C30:F30"/>
    </sheetView>
  </sheetViews>
  <sheetFormatPr baseColWidth="10" defaultRowHeight="15" x14ac:dyDescent="0"/>
  <cols>
    <col min="1" max="1" width="16.6640625" customWidth="1"/>
  </cols>
  <sheetData>
    <row r="1" spans="1:23" ht="21" thickBo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3"/>
    </row>
    <row r="2" spans="1:23" ht="17">
      <c r="A2" s="4">
        <v>20</v>
      </c>
      <c r="B2" s="5" t="e">
        <f>SUM(B3+0.2)</f>
        <v>#VALUE!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7" t="e">
        <f>SUM(B2:B21)/20</f>
        <v>#VALUE!</v>
      </c>
      <c r="W2" s="3"/>
    </row>
    <row r="3" spans="1:23" ht="17">
      <c r="A3" s="4">
        <v>19</v>
      </c>
      <c r="B3" s="8" t="e">
        <f t="shared" ref="B3:B18" si="0">SUM(B4+0.2)</f>
        <v>#VALUE!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10" t="e">
        <f>SUM(B3:B21)/19</f>
        <v>#VALUE!</v>
      </c>
      <c r="V3" s="11"/>
      <c r="W3" s="3"/>
    </row>
    <row r="4" spans="1:23" ht="17">
      <c r="A4" s="4">
        <v>18</v>
      </c>
      <c r="B4" s="12" t="e">
        <f t="shared" si="0"/>
        <v>#VALUE!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4" t="e">
        <f>SUM(B4:B21)/18</f>
        <v>#VALUE!</v>
      </c>
      <c r="U4" s="15"/>
      <c r="V4" s="11"/>
      <c r="W4" s="3"/>
    </row>
    <row r="5" spans="1:23" ht="17">
      <c r="A5" s="4">
        <v>17</v>
      </c>
      <c r="B5" s="8" t="e">
        <f t="shared" si="0"/>
        <v>#VALUE!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10" t="e">
        <f>SUM(B5:B21)/17</f>
        <v>#VALUE!</v>
      </c>
      <c r="T5" s="16"/>
      <c r="U5" s="15"/>
      <c r="V5" s="11"/>
      <c r="W5" s="3"/>
    </row>
    <row r="6" spans="1:23" ht="17">
      <c r="A6" s="4">
        <v>16</v>
      </c>
      <c r="B6" s="12" t="e">
        <f t="shared" si="0"/>
        <v>#VALUE!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4" t="e">
        <f>SUM(B6:B21)/16</f>
        <v>#VALUE!</v>
      </c>
      <c r="S6" s="15"/>
      <c r="T6" s="16"/>
      <c r="U6" s="15"/>
      <c r="V6" s="11"/>
      <c r="W6" s="3"/>
    </row>
    <row r="7" spans="1:23" ht="17">
      <c r="A7" s="4">
        <v>15</v>
      </c>
      <c r="B7" s="8" t="e">
        <f t="shared" si="0"/>
        <v>#VALUE!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0" t="e">
        <f>SUM(B7:B21)/15</f>
        <v>#VALUE!</v>
      </c>
      <c r="R7" s="16"/>
      <c r="S7" s="15"/>
      <c r="T7" s="16"/>
      <c r="U7" s="15"/>
      <c r="V7" s="11"/>
      <c r="W7" s="3"/>
    </row>
    <row r="8" spans="1:23" ht="17">
      <c r="A8" s="4">
        <v>14</v>
      </c>
      <c r="B8" s="12" t="e">
        <f t="shared" si="0"/>
        <v>#VALUE!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9" t="e">
        <f>SUM(B8:B21)/14</f>
        <v>#VALUE!</v>
      </c>
      <c r="Q8" s="15"/>
      <c r="R8" s="16"/>
      <c r="S8" s="15"/>
      <c r="T8" s="16"/>
      <c r="U8" s="15"/>
      <c r="V8" s="11"/>
      <c r="W8" s="3"/>
    </row>
    <row r="9" spans="1:23" ht="17">
      <c r="A9" s="4">
        <v>13</v>
      </c>
      <c r="B9" s="8" t="e">
        <f t="shared" si="0"/>
        <v>#VALUE!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0" t="e">
        <f>SUM(B9:B21)/13</f>
        <v>#VALUE!</v>
      </c>
      <c r="P9" s="20"/>
      <c r="Q9" s="15"/>
      <c r="R9" s="16"/>
      <c r="S9" s="15"/>
      <c r="T9" s="16"/>
      <c r="U9" s="15"/>
      <c r="V9" s="11"/>
      <c r="W9" s="3"/>
    </row>
    <row r="10" spans="1:23" ht="17">
      <c r="A10" s="4">
        <v>12</v>
      </c>
      <c r="B10" s="12" t="e">
        <f t="shared" si="0"/>
        <v>#VALUE!</v>
      </c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4" t="e">
        <f>SUM(B10:B21)/12</f>
        <v>#VALUE!</v>
      </c>
      <c r="O10" s="15"/>
      <c r="P10" s="20"/>
      <c r="Q10" s="15"/>
      <c r="R10" s="16"/>
      <c r="S10" s="15"/>
      <c r="T10" s="16"/>
      <c r="U10" s="15"/>
      <c r="V10" s="11"/>
      <c r="W10" s="3"/>
    </row>
    <row r="11" spans="1:23" ht="17">
      <c r="A11" s="4">
        <v>11</v>
      </c>
      <c r="B11" s="8" t="e">
        <f t="shared" si="0"/>
        <v>#VALUE!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0" t="e">
        <f>SUM(B11:B21)/11</f>
        <v>#VALUE!</v>
      </c>
      <c r="N11" s="16"/>
      <c r="O11" s="15"/>
      <c r="P11" s="20"/>
      <c r="Q11" s="15"/>
      <c r="R11" s="16"/>
      <c r="S11" s="15"/>
      <c r="T11" s="16"/>
      <c r="U11" s="15"/>
      <c r="V11" s="11"/>
      <c r="W11" s="3"/>
    </row>
    <row r="12" spans="1:23" ht="17">
      <c r="A12" s="4">
        <v>10</v>
      </c>
      <c r="B12" s="12" t="e">
        <f t="shared" si="0"/>
        <v>#VALUE!</v>
      </c>
      <c r="C12" s="17"/>
      <c r="D12" s="17"/>
      <c r="E12" s="17"/>
      <c r="F12" s="17"/>
      <c r="G12" s="17"/>
      <c r="H12" s="17"/>
      <c r="I12" s="17"/>
      <c r="J12" s="17"/>
      <c r="K12" s="17"/>
      <c r="L12" s="14" t="e">
        <f>SUM(B12:B21)/10</f>
        <v>#VALUE!</v>
      </c>
      <c r="M12" s="15"/>
      <c r="N12" s="16"/>
      <c r="O12" s="15"/>
      <c r="P12" s="20"/>
      <c r="Q12" s="15"/>
      <c r="R12" s="16"/>
      <c r="S12" s="15"/>
      <c r="T12" s="16"/>
      <c r="U12" s="15"/>
      <c r="V12" s="11"/>
      <c r="W12" s="3"/>
    </row>
    <row r="13" spans="1:23" ht="17">
      <c r="A13" s="4">
        <v>9</v>
      </c>
      <c r="B13" s="8" t="e">
        <f t="shared" si="0"/>
        <v>#VALUE!</v>
      </c>
      <c r="C13" s="18"/>
      <c r="D13" s="18"/>
      <c r="E13" s="18"/>
      <c r="F13" s="18"/>
      <c r="G13" s="18"/>
      <c r="H13" s="18"/>
      <c r="I13" s="18"/>
      <c r="J13" s="18"/>
      <c r="K13" s="10" t="e">
        <f>SUM(B13:B21)/9</f>
        <v>#VALUE!</v>
      </c>
      <c r="L13" s="16"/>
      <c r="M13" s="15"/>
      <c r="N13" s="16"/>
      <c r="O13" s="15"/>
      <c r="P13" s="20"/>
      <c r="Q13" s="15"/>
      <c r="R13" s="16"/>
      <c r="S13" s="15"/>
      <c r="T13" s="16"/>
      <c r="U13" s="15"/>
      <c r="V13" s="11"/>
      <c r="W13" s="3"/>
    </row>
    <row r="14" spans="1:23" ht="17">
      <c r="A14" s="4">
        <v>8</v>
      </c>
      <c r="B14" s="12" t="e">
        <f t="shared" si="0"/>
        <v>#VALUE!</v>
      </c>
      <c r="C14" s="17"/>
      <c r="D14" s="17"/>
      <c r="E14" s="17"/>
      <c r="F14" s="17"/>
      <c r="G14" s="17"/>
      <c r="H14" s="17"/>
      <c r="I14" s="17"/>
      <c r="J14" s="14" t="e">
        <f>SUM(B14:B21)/8</f>
        <v>#VALUE!</v>
      </c>
      <c r="K14" s="15"/>
      <c r="L14" s="16"/>
      <c r="M14" s="15"/>
      <c r="N14" s="16"/>
      <c r="O14" s="15"/>
      <c r="P14" s="20"/>
      <c r="Q14" s="15"/>
      <c r="R14" s="16"/>
      <c r="S14" s="15"/>
      <c r="T14" s="16"/>
      <c r="U14" s="15"/>
      <c r="V14" s="11"/>
      <c r="W14" s="3"/>
    </row>
    <row r="15" spans="1:23" ht="17">
      <c r="A15" s="4">
        <v>7</v>
      </c>
      <c r="B15" s="8" t="e">
        <f t="shared" si="0"/>
        <v>#VALUE!</v>
      </c>
      <c r="C15" s="18"/>
      <c r="D15" s="18"/>
      <c r="E15" s="18"/>
      <c r="F15" s="18"/>
      <c r="G15" s="18"/>
      <c r="H15" s="18"/>
      <c r="I15" s="21" t="e">
        <f>SUM(B15:B21)/7</f>
        <v>#VALUE!</v>
      </c>
      <c r="J15" s="16"/>
      <c r="K15" s="15"/>
      <c r="L15" s="16"/>
      <c r="M15" s="15"/>
      <c r="N15" s="16"/>
      <c r="O15" s="15"/>
      <c r="P15" s="20"/>
      <c r="Q15" s="15"/>
      <c r="R15" s="16"/>
      <c r="S15" s="15"/>
      <c r="T15" s="16"/>
      <c r="U15" s="15"/>
      <c r="V15" s="11"/>
      <c r="W15" s="3"/>
    </row>
    <row r="16" spans="1:23" ht="17">
      <c r="A16" s="4">
        <v>6</v>
      </c>
      <c r="B16" s="12" t="e">
        <f t="shared" si="0"/>
        <v>#VALUE!</v>
      </c>
      <c r="C16" s="17"/>
      <c r="D16" s="17"/>
      <c r="E16" s="17"/>
      <c r="F16" s="17"/>
      <c r="G16" s="17"/>
      <c r="H16" s="14" t="e">
        <f>SUM(B16:B21)/6</f>
        <v>#VALUE!</v>
      </c>
      <c r="I16" s="22"/>
      <c r="J16" s="16"/>
      <c r="K16" s="15"/>
      <c r="L16" s="16"/>
      <c r="M16" s="15"/>
      <c r="N16" s="16"/>
      <c r="O16" s="15"/>
      <c r="P16" s="20"/>
      <c r="Q16" s="15"/>
      <c r="R16" s="16"/>
      <c r="S16" s="15"/>
      <c r="T16" s="16"/>
      <c r="U16" s="15"/>
      <c r="V16" s="11"/>
      <c r="W16" s="3"/>
    </row>
    <row r="17" spans="1:23" ht="17">
      <c r="A17" s="4">
        <v>5</v>
      </c>
      <c r="B17" s="8" t="e">
        <f t="shared" si="0"/>
        <v>#VALUE!</v>
      </c>
      <c r="C17" s="23"/>
      <c r="D17" s="23"/>
      <c r="E17" s="23"/>
      <c r="F17" s="23"/>
      <c r="G17" s="10" t="e">
        <f>SUM(B17:B21)/5</f>
        <v>#VALUE!</v>
      </c>
      <c r="H17" s="16"/>
      <c r="I17" s="22"/>
      <c r="J17" s="16"/>
      <c r="K17" s="15"/>
      <c r="L17" s="16"/>
      <c r="M17" s="15"/>
      <c r="N17" s="16"/>
      <c r="O17" s="15"/>
      <c r="P17" s="20"/>
      <c r="Q17" s="15"/>
      <c r="R17" s="16"/>
      <c r="S17" s="15"/>
      <c r="T17" s="16"/>
      <c r="U17" s="15"/>
      <c r="V17" s="11"/>
      <c r="W17" s="3"/>
    </row>
    <row r="18" spans="1:23" ht="17">
      <c r="A18" s="4">
        <v>4</v>
      </c>
      <c r="B18" s="12" t="e">
        <f t="shared" si="0"/>
        <v>#VALUE!</v>
      </c>
      <c r="C18" s="24"/>
      <c r="D18" s="24"/>
      <c r="E18" s="24"/>
      <c r="F18" s="14" t="e">
        <f>SUM(B18:B21)/4</f>
        <v>#VALUE!</v>
      </c>
      <c r="G18" s="15"/>
      <c r="H18" s="16"/>
      <c r="I18" s="22"/>
      <c r="J18" s="16"/>
      <c r="K18" s="15"/>
      <c r="L18" s="16"/>
      <c r="M18" s="15"/>
      <c r="N18" s="16"/>
      <c r="O18" s="15"/>
      <c r="P18" s="20"/>
      <c r="Q18" s="15"/>
      <c r="R18" s="16"/>
      <c r="S18" s="15"/>
      <c r="T18" s="16"/>
      <c r="U18" s="15"/>
      <c r="V18" s="11"/>
      <c r="W18" s="3"/>
    </row>
    <row r="19" spans="1:23" ht="17">
      <c r="A19" s="4">
        <v>3</v>
      </c>
      <c r="B19" s="8" t="e">
        <f>SUM(B20+0.2)</f>
        <v>#VALUE!</v>
      </c>
      <c r="C19" s="18"/>
      <c r="D19" s="18"/>
      <c r="E19" s="10" t="e">
        <f>SUM(B19:B21)/3</f>
        <v>#VALUE!</v>
      </c>
      <c r="F19" s="16"/>
      <c r="G19" s="15"/>
      <c r="H19" s="16"/>
      <c r="I19" s="22"/>
      <c r="J19" s="16"/>
      <c r="K19" s="15"/>
      <c r="L19" s="16"/>
      <c r="M19" s="15"/>
      <c r="N19" s="16"/>
      <c r="O19" s="15"/>
      <c r="P19" s="20"/>
      <c r="Q19" s="15"/>
      <c r="R19" s="16"/>
      <c r="S19" s="15"/>
      <c r="T19" s="16"/>
      <c r="U19" s="15"/>
      <c r="V19" s="11"/>
      <c r="W19" s="3"/>
    </row>
    <row r="20" spans="1:23" ht="17">
      <c r="A20" s="4">
        <v>2</v>
      </c>
      <c r="B20" s="117" t="e">
        <f>SUM(B21+0.2)</f>
        <v>#VALUE!</v>
      </c>
      <c r="C20" s="25"/>
      <c r="D20" s="19" t="e">
        <f>SUM(B21+B20)/2</f>
        <v>#VALUE!</v>
      </c>
      <c r="E20" s="15"/>
      <c r="F20" s="16"/>
      <c r="G20" s="15"/>
      <c r="H20" s="16"/>
      <c r="I20" s="22"/>
      <c r="J20" s="16"/>
      <c r="K20" s="15"/>
      <c r="L20" s="16"/>
      <c r="M20" s="15"/>
      <c r="N20" s="16"/>
      <c r="O20" s="15"/>
      <c r="P20" s="20"/>
      <c r="Q20" s="15"/>
      <c r="R20" s="16"/>
      <c r="S20" s="15"/>
      <c r="T20" s="16"/>
      <c r="U20" s="15"/>
      <c r="V20" s="11"/>
      <c r="W20" s="3"/>
    </row>
    <row r="21" spans="1:23" ht="17">
      <c r="A21" s="119" t="s">
        <v>3</v>
      </c>
      <c r="B21" s="26" t="s">
        <v>5</v>
      </c>
      <c r="C21" s="27" t="e">
        <f>SUM(B21/1)</f>
        <v>#VALUE!</v>
      </c>
      <c r="D21" s="20"/>
      <c r="E21" s="15"/>
      <c r="F21" s="16"/>
      <c r="G21" s="15"/>
      <c r="H21" s="16"/>
      <c r="I21" s="22"/>
      <c r="J21" s="16"/>
      <c r="K21" s="15"/>
      <c r="L21" s="16"/>
      <c r="M21" s="15"/>
      <c r="N21" s="16"/>
      <c r="O21" s="15"/>
      <c r="P21" s="20"/>
      <c r="Q21" s="15"/>
      <c r="R21" s="16"/>
      <c r="S21" s="15"/>
      <c r="T21" s="16"/>
      <c r="U21" s="15"/>
      <c r="V21" s="11"/>
      <c r="W21" s="3"/>
    </row>
    <row r="22" spans="1:23" ht="51">
      <c r="A22" s="4"/>
      <c r="B22" s="28" t="s">
        <v>0</v>
      </c>
      <c r="C22" s="29" t="e">
        <f>SUM(C21-C23)</f>
        <v>#VALUE!</v>
      </c>
      <c r="D22" s="30" t="e">
        <f>SUM(D20-D23)</f>
        <v>#VALUE!</v>
      </c>
      <c r="E22" s="31" t="e">
        <f>SUM(E19-E23)</f>
        <v>#VALUE!</v>
      </c>
      <c r="F22" s="30" t="e">
        <f>SUM(F18-F23)</f>
        <v>#VALUE!</v>
      </c>
      <c r="G22" s="31" t="e">
        <f>SUM(G17-G23)</f>
        <v>#VALUE!</v>
      </c>
      <c r="H22" s="30" t="e">
        <f>SUM(H16-H23)</f>
        <v>#VALUE!</v>
      </c>
      <c r="I22" s="31" t="e">
        <f>SUM(I15-I23)</f>
        <v>#VALUE!</v>
      </c>
      <c r="J22" s="30" t="e">
        <f>SUM(J14-J23)</f>
        <v>#VALUE!</v>
      </c>
      <c r="K22" s="31" t="e">
        <f>SUM(K13-K23)</f>
        <v>#VALUE!</v>
      </c>
      <c r="L22" s="30" t="e">
        <f>SUM(L12-L23)</f>
        <v>#VALUE!</v>
      </c>
      <c r="M22" s="31" t="e">
        <f>SUM(M11-M23)</f>
        <v>#VALUE!</v>
      </c>
      <c r="N22" s="30" t="e">
        <f>SUM(N10-N23)</f>
        <v>#VALUE!</v>
      </c>
      <c r="O22" s="31" t="e">
        <f>SUM(O9-O23)</f>
        <v>#VALUE!</v>
      </c>
      <c r="P22" s="30" t="e">
        <f>SUM(P8-P23)</f>
        <v>#VALUE!</v>
      </c>
      <c r="Q22" s="31" t="e">
        <f>SUM(Q7-Q23)</f>
        <v>#VALUE!</v>
      </c>
      <c r="R22" s="30" t="e">
        <f>SUM(R6-R23)</f>
        <v>#VALUE!</v>
      </c>
      <c r="S22" s="31" t="e">
        <f>SUM(S5-S23)</f>
        <v>#VALUE!</v>
      </c>
      <c r="T22" s="30" t="e">
        <f>SUM(T4-T23)</f>
        <v>#VALUE!</v>
      </c>
      <c r="U22" s="31" t="e">
        <f>SUM(U3-U23)</f>
        <v>#VALUE!</v>
      </c>
      <c r="V22" s="32" t="e">
        <f>SUM(V2-V23)</f>
        <v>#VALUE!</v>
      </c>
      <c r="W22" s="3"/>
    </row>
    <row r="23" spans="1:23" ht="17">
      <c r="A23" s="4"/>
      <c r="B23" s="33" t="s">
        <v>1</v>
      </c>
      <c r="C23" s="34">
        <f>SUM(50/1)/100</f>
        <v>0.5</v>
      </c>
      <c r="D23" s="13">
        <f>SUM(50/2)/100</f>
        <v>0.25</v>
      </c>
      <c r="E23" s="34">
        <f>SUM(50/3)/100</f>
        <v>0.16666666666666669</v>
      </c>
      <c r="F23" s="13">
        <f>SUM(50/4)/100</f>
        <v>0.125</v>
      </c>
      <c r="G23" s="34">
        <f>SUM(50/5)/100</f>
        <v>0.1</v>
      </c>
      <c r="H23" s="13">
        <f>SUM(50/6)/100</f>
        <v>8.3333333333333343E-2</v>
      </c>
      <c r="I23" s="34">
        <f>SUM(50/7)/100</f>
        <v>7.1428571428571438E-2</v>
      </c>
      <c r="J23" s="13">
        <f>SUM(50/8)/100</f>
        <v>6.25E-2</v>
      </c>
      <c r="K23" s="34">
        <f>SUM(50/9)/100</f>
        <v>5.5555555555555552E-2</v>
      </c>
      <c r="L23" s="13">
        <f>SUM(50/10)/100</f>
        <v>0.05</v>
      </c>
      <c r="M23" s="34">
        <f>SUM(50/11)/100</f>
        <v>4.5454545454545456E-2</v>
      </c>
      <c r="N23" s="13">
        <f>SUM(50/12)/100</f>
        <v>4.1666666666666671E-2</v>
      </c>
      <c r="O23" s="34">
        <f>SUM(50/13)/100</f>
        <v>3.8461538461538464E-2</v>
      </c>
      <c r="P23" s="13">
        <f>SUM(50/14)/100</f>
        <v>3.5714285714285719E-2</v>
      </c>
      <c r="Q23" s="34">
        <f>SUM(50/15)/100</f>
        <v>3.3333333333333333E-2</v>
      </c>
      <c r="R23" s="13">
        <f>SUM(50/16)/100</f>
        <v>3.125E-2</v>
      </c>
      <c r="S23" s="34">
        <f>SUM(50/17)/100</f>
        <v>2.9411764705882356E-2</v>
      </c>
      <c r="T23" s="13">
        <f>SUM(50/18)/100</f>
        <v>2.7777777777777776E-2</v>
      </c>
      <c r="U23" s="34">
        <f>SUM(50/19)/100</f>
        <v>2.6315789473684213E-2</v>
      </c>
      <c r="V23" s="35">
        <f>SUM(50/20)/100</f>
        <v>2.5000000000000001E-2</v>
      </c>
      <c r="W23" s="3"/>
    </row>
    <row r="24" spans="1:23" ht="17">
      <c r="A24" s="4"/>
      <c r="B24" s="36"/>
      <c r="C24" s="37"/>
      <c r="D24" s="38"/>
      <c r="E24" s="37"/>
      <c r="F24" s="38"/>
      <c r="G24" s="37"/>
      <c r="H24" s="38"/>
      <c r="I24" s="37"/>
      <c r="J24" s="38"/>
      <c r="K24" s="37"/>
      <c r="L24" s="38"/>
      <c r="M24" s="37"/>
      <c r="N24" s="38"/>
      <c r="O24" s="37"/>
      <c r="P24" s="38"/>
      <c r="Q24" s="37"/>
      <c r="R24" s="38"/>
      <c r="S24" s="37"/>
      <c r="T24" s="38"/>
      <c r="U24" s="37"/>
      <c r="V24" s="39"/>
      <c r="W24" s="3"/>
    </row>
    <row r="25" spans="1:23" ht="51">
      <c r="A25" s="4"/>
      <c r="B25" s="40" t="s">
        <v>0</v>
      </c>
      <c r="C25" s="41" t="e">
        <f>SUM(C26+C23)</f>
        <v>#VALUE!</v>
      </c>
      <c r="D25" s="42" t="e">
        <f>SUM(D26+D23)</f>
        <v>#VALUE!</v>
      </c>
      <c r="E25" s="43" t="e">
        <f>SUM(E26+E23)</f>
        <v>#VALUE!</v>
      </c>
      <c r="F25" s="42" t="e">
        <f>SUM(F26+F23)</f>
        <v>#VALUE!</v>
      </c>
      <c r="G25" s="44" t="e">
        <f>SUM(G26+G23)</f>
        <v>#VALUE!</v>
      </c>
      <c r="H25" s="42" t="e">
        <f>SUM(H26+H23)</f>
        <v>#VALUE!</v>
      </c>
      <c r="I25" s="44" t="e">
        <f>SUM(I26+I23)</f>
        <v>#VALUE!</v>
      </c>
      <c r="J25" s="42" t="e">
        <f>SUM(J26+J23)</f>
        <v>#VALUE!</v>
      </c>
      <c r="K25" s="44" t="e">
        <f>SUM(K26+K23)</f>
        <v>#VALUE!</v>
      </c>
      <c r="L25" s="42" t="e">
        <f>SUM(L26+L23)</f>
        <v>#VALUE!</v>
      </c>
      <c r="M25" s="44" t="e">
        <f>SUM(M26+M23)</f>
        <v>#VALUE!</v>
      </c>
      <c r="N25" s="42" t="e">
        <f>SUM(N26+N23)</f>
        <v>#VALUE!</v>
      </c>
      <c r="O25" s="44" t="e">
        <f t="shared" ref="O25:V25" si="1">SUM(O26+O23)</f>
        <v>#VALUE!</v>
      </c>
      <c r="P25" s="42" t="e">
        <f t="shared" si="1"/>
        <v>#VALUE!</v>
      </c>
      <c r="Q25" s="44" t="e">
        <f t="shared" si="1"/>
        <v>#VALUE!</v>
      </c>
      <c r="R25" s="42" t="e">
        <f t="shared" si="1"/>
        <v>#VALUE!</v>
      </c>
      <c r="S25" s="44" t="e">
        <f t="shared" si="1"/>
        <v>#VALUE!</v>
      </c>
      <c r="T25" s="42" t="e">
        <f t="shared" si="1"/>
        <v>#VALUE!</v>
      </c>
      <c r="U25" s="44" t="e">
        <f t="shared" si="1"/>
        <v>#VALUE!</v>
      </c>
      <c r="V25" s="45" t="e">
        <f t="shared" si="1"/>
        <v>#VALUE!</v>
      </c>
      <c r="W25" s="3"/>
    </row>
    <row r="26" spans="1:23" ht="17">
      <c r="A26" s="120" t="s">
        <v>4</v>
      </c>
      <c r="B26" s="47" t="s">
        <v>5</v>
      </c>
      <c r="C26" s="48" t="e">
        <f>SUM(B26/1)</f>
        <v>#VALUE!</v>
      </c>
      <c r="D26" s="49" t="e">
        <f>SUM(B26:B27)/2</f>
        <v>#VALUE!</v>
      </c>
      <c r="E26" s="50" t="e">
        <f>SUM(B26:B28)/3</f>
        <v>#VALUE!</v>
      </c>
      <c r="F26" s="51" t="e">
        <f>SUM(B26:B29)/4</f>
        <v>#VALUE!</v>
      </c>
      <c r="G26" s="50" t="e">
        <f>SUM(B26:B30)/5</f>
        <v>#VALUE!</v>
      </c>
      <c r="H26" s="51" t="e">
        <f>SUM(B26:B31)/6</f>
        <v>#VALUE!</v>
      </c>
      <c r="I26" s="52" t="e">
        <f>SUM(B26:B32)/7</f>
        <v>#VALUE!</v>
      </c>
      <c r="J26" s="51" t="e">
        <f>SUM(B26:B33)/8</f>
        <v>#VALUE!</v>
      </c>
      <c r="K26" s="50" t="e">
        <f>SUM(B26:B34)/9</f>
        <v>#VALUE!</v>
      </c>
      <c r="L26" s="51" t="e">
        <f>SUM(B26:B35)/10</f>
        <v>#VALUE!</v>
      </c>
      <c r="M26" s="50" t="e">
        <f>SUM(B26:B36)/11</f>
        <v>#VALUE!</v>
      </c>
      <c r="N26" s="51" t="e">
        <f>SUM(B26:B37)/12</f>
        <v>#VALUE!</v>
      </c>
      <c r="O26" s="50" t="e">
        <f>SUM(B26:B38)/13</f>
        <v>#VALUE!</v>
      </c>
      <c r="P26" s="51" t="e">
        <f>SUM(B26:B39)/14</f>
        <v>#VALUE!</v>
      </c>
      <c r="Q26" s="50" t="e">
        <f>SUM(B26:B45)/15</f>
        <v>#VALUE!</v>
      </c>
      <c r="R26" s="51" t="e">
        <f>SUM(B26:B41)/16</f>
        <v>#VALUE!</v>
      </c>
      <c r="S26" s="50" t="e">
        <f>SUM(B26:B42)/17</f>
        <v>#VALUE!</v>
      </c>
      <c r="T26" s="51" t="e">
        <f>SUM(B26:B43)/18</f>
        <v>#VALUE!</v>
      </c>
      <c r="U26" s="50" t="e">
        <f>SUM(B26:B44)/19</f>
        <v>#VALUE!</v>
      </c>
      <c r="V26" s="53" t="e">
        <f>SUM(B26:B45)/20</f>
        <v>#VALUE!</v>
      </c>
      <c r="W26" s="3"/>
    </row>
    <row r="27" spans="1:23" ht="17">
      <c r="A27" s="46">
        <v>2</v>
      </c>
      <c r="B27" s="118" t="e">
        <f>SUM(B26-0.2)</f>
        <v>#VALUE!</v>
      </c>
      <c r="C27" s="54"/>
      <c r="D27" s="55"/>
      <c r="E27" s="50"/>
      <c r="F27" s="51"/>
      <c r="G27" s="50"/>
      <c r="H27" s="51"/>
      <c r="I27" s="52"/>
      <c r="J27" s="51"/>
      <c r="K27" s="50"/>
      <c r="L27" s="51"/>
      <c r="M27" s="50"/>
      <c r="N27" s="51"/>
      <c r="O27" s="50"/>
      <c r="P27" s="51"/>
      <c r="Q27" s="50"/>
      <c r="R27" s="51"/>
      <c r="S27" s="50"/>
      <c r="T27" s="51"/>
      <c r="U27" s="50"/>
      <c r="V27" s="53"/>
      <c r="W27" s="3"/>
    </row>
    <row r="28" spans="1:23" ht="17">
      <c r="A28" s="46">
        <v>3</v>
      </c>
      <c r="B28" s="56" t="e">
        <f>SUM(B27-0.2)</f>
        <v>#VALUE!</v>
      </c>
      <c r="C28" s="57"/>
      <c r="D28" s="57"/>
      <c r="E28" s="58"/>
      <c r="F28" s="51"/>
      <c r="G28" s="50"/>
      <c r="H28" s="51"/>
      <c r="I28" s="52"/>
      <c r="J28" s="51"/>
      <c r="K28" s="50"/>
      <c r="L28" s="51"/>
      <c r="M28" s="50"/>
      <c r="N28" s="51"/>
      <c r="O28" s="50"/>
      <c r="P28" s="51"/>
      <c r="Q28" s="50"/>
      <c r="R28" s="51"/>
      <c r="S28" s="50"/>
      <c r="T28" s="51"/>
      <c r="U28" s="50"/>
      <c r="V28" s="53"/>
      <c r="W28" s="3"/>
    </row>
    <row r="29" spans="1:23" ht="17">
      <c r="A29" s="46">
        <v>4</v>
      </c>
      <c r="B29" s="12" t="e">
        <f t="shared" ref="B29:B45" si="2">SUM(B28-0.2)</f>
        <v>#VALUE!</v>
      </c>
      <c r="C29" s="38"/>
      <c r="D29" s="38"/>
      <c r="E29" s="38"/>
      <c r="F29" s="59"/>
      <c r="G29" s="50"/>
      <c r="H29" s="51"/>
      <c r="I29" s="52"/>
      <c r="J29" s="51"/>
      <c r="K29" s="50"/>
      <c r="L29" s="51"/>
      <c r="M29" s="50"/>
      <c r="N29" s="51"/>
      <c r="O29" s="50"/>
      <c r="P29" s="51"/>
      <c r="Q29" s="50"/>
      <c r="R29" s="51"/>
      <c r="S29" s="50"/>
      <c r="T29" s="51"/>
      <c r="U29" s="50"/>
      <c r="V29" s="53"/>
      <c r="W29" s="3"/>
    </row>
    <row r="30" spans="1:23" ht="17">
      <c r="A30" s="46">
        <v>5</v>
      </c>
      <c r="B30" s="56" t="e">
        <f t="shared" si="2"/>
        <v>#VALUE!</v>
      </c>
      <c r="C30" s="60"/>
      <c r="D30" s="60"/>
      <c r="E30" s="60"/>
      <c r="F30" s="60"/>
      <c r="G30" s="58"/>
      <c r="H30" s="51"/>
      <c r="I30" s="52"/>
      <c r="J30" s="51"/>
      <c r="K30" s="50"/>
      <c r="L30" s="51"/>
      <c r="M30" s="50"/>
      <c r="N30" s="51"/>
      <c r="O30" s="50"/>
      <c r="P30" s="51"/>
      <c r="Q30" s="50"/>
      <c r="R30" s="51"/>
      <c r="S30" s="50"/>
      <c r="T30" s="51"/>
      <c r="U30" s="50"/>
      <c r="V30" s="53"/>
      <c r="W30" s="3"/>
    </row>
    <row r="31" spans="1:23" ht="17">
      <c r="A31" s="46">
        <v>6</v>
      </c>
      <c r="B31" s="12" t="e">
        <f t="shared" si="2"/>
        <v>#VALUE!</v>
      </c>
      <c r="C31" s="17"/>
      <c r="D31" s="17"/>
      <c r="E31" s="17"/>
      <c r="F31" s="17"/>
      <c r="G31" s="17"/>
      <c r="H31" s="59"/>
      <c r="I31" s="52"/>
      <c r="J31" s="51"/>
      <c r="K31" s="50"/>
      <c r="L31" s="51"/>
      <c r="M31" s="50"/>
      <c r="N31" s="51"/>
      <c r="O31" s="50"/>
      <c r="P31" s="51"/>
      <c r="Q31" s="50"/>
      <c r="R31" s="51"/>
      <c r="S31" s="50"/>
      <c r="T31" s="51"/>
      <c r="U31" s="50"/>
      <c r="V31" s="53"/>
      <c r="W31" s="3"/>
    </row>
    <row r="32" spans="1:23" ht="17">
      <c r="A32" s="46">
        <v>7</v>
      </c>
      <c r="B32" s="56" t="e">
        <f t="shared" si="2"/>
        <v>#VALUE!</v>
      </c>
      <c r="C32" s="57"/>
      <c r="D32" s="57"/>
      <c r="E32" s="57"/>
      <c r="F32" s="57"/>
      <c r="G32" s="57"/>
      <c r="H32" s="57"/>
      <c r="I32" s="61"/>
      <c r="J32" s="51"/>
      <c r="K32" s="50"/>
      <c r="L32" s="51"/>
      <c r="M32" s="50"/>
      <c r="N32" s="51"/>
      <c r="O32" s="50"/>
      <c r="P32" s="51"/>
      <c r="Q32" s="50"/>
      <c r="R32" s="51"/>
      <c r="S32" s="50"/>
      <c r="T32" s="51"/>
      <c r="U32" s="50"/>
      <c r="V32" s="53"/>
      <c r="W32" s="3"/>
    </row>
    <row r="33" spans="1:23" ht="17">
      <c r="A33" s="46">
        <v>8</v>
      </c>
      <c r="B33" s="12" t="e">
        <f t="shared" si="2"/>
        <v>#VALUE!</v>
      </c>
      <c r="C33" s="38"/>
      <c r="D33" s="38"/>
      <c r="E33" s="38"/>
      <c r="F33" s="38"/>
      <c r="G33" s="38"/>
      <c r="H33" s="38"/>
      <c r="I33" s="38"/>
      <c r="J33" s="59"/>
      <c r="K33" s="50"/>
      <c r="L33" s="51"/>
      <c r="M33" s="50"/>
      <c r="N33" s="51"/>
      <c r="O33" s="50"/>
      <c r="P33" s="51"/>
      <c r="Q33" s="50"/>
      <c r="R33" s="51"/>
      <c r="S33" s="50"/>
      <c r="T33" s="51"/>
      <c r="U33" s="50"/>
      <c r="V33" s="53"/>
      <c r="W33" s="3"/>
    </row>
    <row r="34" spans="1:23" ht="17">
      <c r="A34" s="46">
        <v>9</v>
      </c>
      <c r="B34" s="56" t="e">
        <f t="shared" si="2"/>
        <v>#VALUE!</v>
      </c>
      <c r="C34" s="57"/>
      <c r="D34" s="57"/>
      <c r="E34" s="57"/>
      <c r="F34" s="57"/>
      <c r="G34" s="57"/>
      <c r="H34" s="57"/>
      <c r="I34" s="57"/>
      <c r="J34" s="57"/>
      <c r="K34" s="58"/>
      <c r="L34" s="51"/>
      <c r="M34" s="50"/>
      <c r="N34" s="51"/>
      <c r="O34" s="50"/>
      <c r="P34" s="51"/>
      <c r="Q34" s="50"/>
      <c r="R34" s="51"/>
      <c r="S34" s="50"/>
      <c r="T34" s="51"/>
      <c r="U34" s="50"/>
      <c r="V34" s="53"/>
      <c r="W34" s="3"/>
    </row>
    <row r="35" spans="1:23" ht="17">
      <c r="A35" s="46">
        <v>10</v>
      </c>
      <c r="B35" s="12" t="e">
        <f t="shared" si="2"/>
        <v>#VALUE!</v>
      </c>
      <c r="C35" s="38"/>
      <c r="D35" s="38"/>
      <c r="E35" s="38"/>
      <c r="F35" s="38"/>
      <c r="G35" s="38"/>
      <c r="H35" s="38"/>
      <c r="I35" s="38"/>
      <c r="J35" s="38"/>
      <c r="K35" s="38"/>
      <c r="L35" s="59"/>
      <c r="M35" s="50"/>
      <c r="N35" s="51"/>
      <c r="O35" s="50"/>
      <c r="P35" s="51"/>
      <c r="Q35" s="50"/>
      <c r="R35" s="51"/>
      <c r="S35" s="50"/>
      <c r="T35" s="51"/>
      <c r="U35" s="50"/>
      <c r="V35" s="53"/>
      <c r="W35" s="3"/>
    </row>
    <row r="36" spans="1:23" ht="17">
      <c r="A36" s="46">
        <v>11</v>
      </c>
      <c r="B36" s="56" t="e">
        <f t="shared" si="2"/>
        <v>#VALUE!</v>
      </c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58"/>
      <c r="N36" s="51"/>
      <c r="O36" s="50"/>
      <c r="P36" s="51"/>
      <c r="Q36" s="50"/>
      <c r="R36" s="51"/>
      <c r="S36" s="50"/>
      <c r="T36" s="51"/>
      <c r="U36" s="50"/>
      <c r="V36" s="53"/>
      <c r="W36" s="3"/>
    </row>
    <row r="37" spans="1:23" ht="17">
      <c r="A37" s="46">
        <v>12</v>
      </c>
      <c r="B37" s="12" t="e">
        <f t="shared" si="2"/>
        <v>#VALUE!</v>
      </c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59"/>
      <c r="O37" s="50"/>
      <c r="P37" s="51"/>
      <c r="Q37" s="50"/>
      <c r="R37" s="51"/>
      <c r="S37" s="50"/>
      <c r="T37" s="51"/>
      <c r="U37" s="50"/>
      <c r="V37" s="53"/>
      <c r="W37" s="3"/>
    </row>
    <row r="38" spans="1:23" ht="17">
      <c r="A38" s="46">
        <v>13</v>
      </c>
      <c r="B38" s="56" t="e">
        <f t="shared" si="2"/>
        <v>#VALUE!</v>
      </c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58"/>
      <c r="P38" s="51"/>
      <c r="Q38" s="50"/>
      <c r="R38" s="51"/>
      <c r="S38" s="50"/>
      <c r="T38" s="51"/>
      <c r="U38" s="50"/>
      <c r="V38" s="53"/>
      <c r="W38" s="3"/>
    </row>
    <row r="39" spans="1:23" ht="17">
      <c r="A39" s="46">
        <v>14</v>
      </c>
      <c r="B39" s="12" t="e">
        <f t="shared" si="2"/>
        <v>#VALUE!</v>
      </c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59"/>
      <c r="Q39" s="50"/>
      <c r="R39" s="51"/>
      <c r="S39" s="50"/>
      <c r="T39" s="51"/>
      <c r="U39" s="50"/>
      <c r="V39" s="53"/>
      <c r="W39" s="3"/>
    </row>
    <row r="40" spans="1:23" ht="17">
      <c r="A40" s="46">
        <v>15</v>
      </c>
      <c r="B40" s="56" t="e">
        <f t="shared" si="2"/>
        <v>#VALUE!</v>
      </c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58"/>
      <c r="R40" s="51"/>
      <c r="S40" s="50"/>
      <c r="T40" s="51"/>
      <c r="U40" s="50"/>
      <c r="V40" s="53"/>
      <c r="W40" s="3"/>
    </row>
    <row r="41" spans="1:23" ht="17">
      <c r="A41" s="46">
        <v>16</v>
      </c>
      <c r="B41" s="12" t="e">
        <f t="shared" si="2"/>
        <v>#VALUE!</v>
      </c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59"/>
      <c r="S41" s="50"/>
      <c r="T41" s="51"/>
      <c r="U41" s="50"/>
      <c r="V41" s="53"/>
      <c r="W41" s="3"/>
    </row>
    <row r="42" spans="1:23" ht="17">
      <c r="A42" s="46">
        <v>17</v>
      </c>
      <c r="B42" s="56" t="e">
        <f t="shared" si="2"/>
        <v>#VALUE!</v>
      </c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58"/>
      <c r="T42" s="51"/>
      <c r="U42" s="50"/>
      <c r="V42" s="53"/>
      <c r="W42" s="3"/>
    </row>
    <row r="43" spans="1:23" ht="17">
      <c r="A43" s="46">
        <v>18</v>
      </c>
      <c r="B43" s="12" t="e">
        <f t="shared" si="2"/>
        <v>#VALUE!</v>
      </c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59"/>
      <c r="U43" s="50"/>
      <c r="V43" s="53"/>
      <c r="W43" s="3"/>
    </row>
    <row r="44" spans="1:23" ht="17">
      <c r="A44" s="46">
        <v>19</v>
      </c>
      <c r="B44" s="56" t="e">
        <f t="shared" si="2"/>
        <v>#VALUE!</v>
      </c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58"/>
      <c r="V44" s="53"/>
      <c r="W44" s="3"/>
    </row>
    <row r="45" spans="1:23" ht="18" thickBot="1">
      <c r="A45" s="46">
        <v>20</v>
      </c>
      <c r="B45" s="63" t="e">
        <f t="shared" si="2"/>
        <v>#VALUE!</v>
      </c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5"/>
      <c r="W45" s="3"/>
    </row>
    <row r="46" spans="1:23" ht="21" thickBot="1">
      <c r="A46" s="114"/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115"/>
      <c r="P46" s="115"/>
      <c r="Q46" s="115"/>
      <c r="R46" s="115"/>
      <c r="S46" s="115"/>
      <c r="T46" s="115"/>
      <c r="U46" s="115"/>
      <c r="V46" s="116"/>
      <c r="W46" s="69"/>
    </row>
    <row r="47" spans="1:23" ht="16" thickBot="1">
      <c r="A47" s="70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2"/>
    </row>
    <row r="48" spans="1:23" ht="17">
      <c r="A48" s="4">
        <v>20</v>
      </c>
      <c r="B48" s="73" t="e">
        <f t="shared" ref="B48:B64" si="3">SUM(B49+0.002)</f>
        <v>#VALUE!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74" t="e">
        <f>SUM(B48:B67)/20</f>
        <v>#VALUE!</v>
      </c>
      <c r="W48" s="3"/>
    </row>
    <row r="49" spans="1:23" ht="17">
      <c r="A49" s="4">
        <v>19</v>
      </c>
      <c r="B49" s="75" t="e">
        <f t="shared" si="3"/>
        <v>#VALUE!</v>
      </c>
      <c r="C49" s="76"/>
      <c r="D49" s="76"/>
      <c r="E49" s="76"/>
      <c r="F49" s="76"/>
      <c r="G49" s="76"/>
      <c r="H49" s="76"/>
      <c r="I49" s="76"/>
      <c r="J49" s="76"/>
      <c r="K49" s="76"/>
      <c r="L49" s="76"/>
      <c r="M49" s="76"/>
      <c r="N49" s="76"/>
      <c r="O49" s="76"/>
      <c r="P49" s="76"/>
      <c r="Q49" s="76"/>
      <c r="R49" s="76"/>
      <c r="S49" s="76"/>
      <c r="T49" s="76"/>
      <c r="U49" s="77" t="e">
        <f>SUM(B49:B67)/19</f>
        <v>#VALUE!</v>
      </c>
      <c r="V49" s="78"/>
      <c r="W49" s="3"/>
    </row>
    <row r="50" spans="1:23" ht="17">
      <c r="A50" s="4">
        <v>18</v>
      </c>
      <c r="B50" s="79" t="e">
        <f t="shared" si="3"/>
        <v>#VALUE!</v>
      </c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1" t="e">
        <f>SUM(B50:B67)/18</f>
        <v>#VALUE!</v>
      </c>
      <c r="U50" s="82"/>
      <c r="V50" s="78"/>
      <c r="W50" s="3"/>
    </row>
    <row r="51" spans="1:23" ht="17">
      <c r="A51" s="4">
        <v>17</v>
      </c>
      <c r="B51" s="75" t="e">
        <f t="shared" si="3"/>
        <v>#VALUE!</v>
      </c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7" t="e">
        <f>SUM(B51:B67)/17</f>
        <v>#VALUE!</v>
      </c>
      <c r="T51" s="83"/>
      <c r="U51" s="82"/>
      <c r="V51" s="78"/>
      <c r="W51" s="3"/>
    </row>
    <row r="52" spans="1:23" ht="17">
      <c r="A52" s="4">
        <v>16</v>
      </c>
      <c r="B52" s="79" t="e">
        <f t="shared" si="3"/>
        <v>#VALUE!</v>
      </c>
      <c r="C52" s="84"/>
      <c r="D52" s="84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1" t="e">
        <f>SUM(B52:B67)/16</f>
        <v>#VALUE!</v>
      </c>
      <c r="S52" s="82"/>
      <c r="T52" s="83"/>
      <c r="U52" s="82"/>
      <c r="V52" s="78"/>
      <c r="W52" s="3"/>
    </row>
    <row r="53" spans="1:23" ht="17">
      <c r="A53" s="4">
        <v>15</v>
      </c>
      <c r="B53" s="75" t="e">
        <f t="shared" si="3"/>
        <v>#VALUE!</v>
      </c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77" t="e">
        <f>SUM(B53:B67)/15</f>
        <v>#VALUE!</v>
      </c>
      <c r="R53" s="83"/>
      <c r="S53" s="82"/>
      <c r="T53" s="83"/>
      <c r="U53" s="82"/>
      <c r="V53" s="78"/>
      <c r="W53" s="3"/>
    </row>
    <row r="54" spans="1:23" ht="17">
      <c r="A54" s="4">
        <v>14</v>
      </c>
      <c r="B54" s="79" t="e">
        <f t="shared" si="3"/>
        <v>#VALUE!</v>
      </c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1" t="e">
        <f>SUM(B54:B67)/14</f>
        <v>#VALUE!</v>
      </c>
      <c r="Q54" s="82"/>
      <c r="R54" s="83"/>
      <c r="S54" s="82"/>
      <c r="T54" s="83"/>
      <c r="U54" s="82"/>
      <c r="V54" s="78"/>
      <c r="W54" s="3"/>
    </row>
    <row r="55" spans="1:23" ht="17">
      <c r="A55" s="4">
        <v>13</v>
      </c>
      <c r="B55" s="75" t="e">
        <f t="shared" si="3"/>
        <v>#VALUE!</v>
      </c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77" t="e">
        <f>SUM(B55:B67)/13</f>
        <v>#VALUE!</v>
      </c>
      <c r="P55" s="83"/>
      <c r="Q55" s="82"/>
      <c r="R55" s="83"/>
      <c r="S55" s="82"/>
      <c r="T55" s="83"/>
      <c r="U55" s="82"/>
      <c r="V55" s="78"/>
      <c r="W55" s="3"/>
    </row>
    <row r="56" spans="1:23" ht="17">
      <c r="A56" s="4">
        <v>12</v>
      </c>
      <c r="B56" s="79" t="e">
        <f t="shared" si="3"/>
        <v>#VALUE!</v>
      </c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1" t="e">
        <f>SUM(B56:B67)/12</f>
        <v>#VALUE!</v>
      </c>
      <c r="O56" s="82"/>
      <c r="P56" s="83"/>
      <c r="Q56" s="82"/>
      <c r="R56" s="83"/>
      <c r="S56" s="82"/>
      <c r="T56" s="83"/>
      <c r="U56" s="82"/>
      <c r="V56" s="78"/>
      <c r="W56" s="3"/>
    </row>
    <row r="57" spans="1:23" ht="17">
      <c r="A57" s="4">
        <v>11</v>
      </c>
      <c r="B57" s="75" t="e">
        <f t="shared" si="3"/>
        <v>#VALUE!</v>
      </c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77" t="e">
        <f>SUM(B57:B67)/11</f>
        <v>#VALUE!</v>
      </c>
      <c r="N57" s="83"/>
      <c r="O57" s="82"/>
      <c r="P57" s="83"/>
      <c r="Q57" s="82"/>
      <c r="R57" s="83"/>
      <c r="S57" s="82"/>
      <c r="T57" s="83"/>
      <c r="U57" s="82"/>
      <c r="V57" s="78"/>
      <c r="W57" s="3"/>
    </row>
    <row r="58" spans="1:23" ht="17">
      <c r="A58" s="4">
        <v>10</v>
      </c>
      <c r="B58" s="79" t="e">
        <f t="shared" si="3"/>
        <v>#VALUE!</v>
      </c>
      <c r="C58" s="84"/>
      <c r="D58" s="84"/>
      <c r="E58" s="84"/>
      <c r="F58" s="84"/>
      <c r="G58" s="84"/>
      <c r="H58" s="84"/>
      <c r="I58" s="84"/>
      <c r="J58" s="84"/>
      <c r="K58" s="84"/>
      <c r="L58" s="81" t="e">
        <f>SUM(B58:B67)/10</f>
        <v>#VALUE!</v>
      </c>
      <c r="M58" s="82"/>
      <c r="N58" s="83"/>
      <c r="O58" s="82"/>
      <c r="P58" s="83"/>
      <c r="Q58" s="82"/>
      <c r="R58" s="83"/>
      <c r="S58" s="82"/>
      <c r="T58" s="83"/>
      <c r="U58" s="82"/>
      <c r="V58" s="78"/>
      <c r="W58" s="3"/>
    </row>
    <row r="59" spans="1:23" ht="17">
      <c r="A59" s="4">
        <v>9</v>
      </c>
      <c r="B59" s="75" t="e">
        <f t="shared" si="3"/>
        <v>#VALUE!</v>
      </c>
      <c r="C59" s="85"/>
      <c r="D59" s="85"/>
      <c r="E59" s="85"/>
      <c r="F59" s="85"/>
      <c r="G59" s="85"/>
      <c r="H59" s="85"/>
      <c r="I59" s="85"/>
      <c r="J59" s="85"/>
      <c r="K59" s="77" t="e">
        <f>SUM(B59:B67)/9</f>
        <v>#VALUE!</v>
      </c>
      <c r="L59" s="83"/>
      <c r="M59" s="82"/>
      <c r="N59" s="83"/>
      <c r="O59" s="82"/>
      <c r="P59" s="83"/>
      <c r="Q59" s="82"/>
      <c r="R59" s="83"/>
      <c r="S59" s="82"/>
      <c r="T59" s="83"/>
      <c r="U59" s="82"/>
      <c r="V59" s="78"/>
      <c r="W59" s="3"/>
    </row>
    <row r="60" spans="1:23" ht="17">
      <c r="A60" s="4">
        <v>8</v>
      </c>
      <c r="B60" s="79" t="e">
        <f t="shared" si="3"/>
        <v>#VALUE!</v>
      </c>
      <c r="C60" s="84"/>
      <c r="D60" s="84"/>
      <c r="E60" s="84"/>
      <c r="F60" s="84"/>
      <c r="G60" s="84"/>
      <c r="H60" s="84"/>
      <c r="I60" s="84"/>
      <c r="J60" s="81" t="e">
        <f>SUM(B60:B67)/8</f>
        <v>#VALUE!</v>
      </c>
      <c r="K60" s="82"/>
      <c r="L60" s="83"/>
      <c r="M60" s="82"/>
      <c r="N60" s="83"/>
      <c r="O60" s="82"/>
      <c r="P60" s="83"/>
      <c r="Q60" s="82"/>
      <c r="R60" s="83"/>
      <c r="S60" s="82"/>
      <c r="T60" s="83"/>
      <c r="U60" s="82"/>
      <c r="V60" s="78"/>
      <c r="W60" s="3"/>
    </row>
    <row r="61" spans="1:23" ht="17">
      <c r="A61" s="4">
        <v>7</v>
      </c>
      <c r="B61" s="75" t="e">
        <f t="shared" si="3"/>
        <v>#VALUE!</v>
      </c>
      <c r="C61" s="85"/>
      <c r="D61" s="85"/>
      <c r="E61" s="85"/>
      <c r="F61" s="85"/>
      <c r="G61" s="85"/>
      <c r="H61" s="85"/>
      <c r="I61" s="77" t="e">
        <f>SUM(B61:B67)/7</f>
        <v>#VALUE!</v>
      </c>
      <c r="J61" s="83"/>
      <c r="K61" s="82"/>
      <c r="L61" s="83"/>
      <c r="M61" s="82"/>
      <c r="N61" s="83"/>
      <c r="O61" s="82"/>
      <c r="P61" s="83"/>
      <c r="Q61" s="82"/>
      <c r="R61" s="83"/>
      <c r="S61" s="82"/>
      <c r="T61" s="83"/>
      <c r="U61" s="82"/>
      <c r="V61" s="78"/>
      <c r="W61" s="3"/>
    </row>
    <row r="62" spans="1:23" ht="17">
      <c r="A62" s="4">
        <v>6</v>
      </c>
      <c r="B62" s="79" t="e">
        <f t="shared" si="3"/>
        <v>#VALUE!</v>
      </c>
      <c r="C62" s="84"/>
      <c r="D62" s="84"/>
      <c r="E62" s="84"/>
      <c r="F62" s="84"/>
      <c r="G62" s="84"/>
      <c r="H62" s="81" t="e">
        <f>SUM(B62:B67)/6</f>
        <v>#VALUE!</v>
      </c>
      <c r="I62" s="82"/>
      <c r="J62" s="83"/>
      <c r="K62" s="82"/>
      <c r="L62" s="83"/>
      <c r="M62" s="82"/>
      <c r="N62" s="83"/>
      <c r="O62" s="82"/>
      <c r="P62" s="83"/>
      <c r="Q62" s="82"/>
      <c r="R62" s="83"/>
      <c r="S62" s="82"/>
      <c r="T62" s="83"/>
      <c r="U62" s="82"/>
      <c r="V62" s="78"/>
      <c r="W62" s="3"/>
    </row>
    <row r="63" spans="1:23" ht="17">
      <c r="A63" s="4">
        <v>5</v>
      </c>
      <c r="B63" s="75" t="e">
        <f t="shared" si="3"/>
        <v>#VALUE!</v>
      </c>
      <c r="C63" s="85"/>
      <c r="D63" s="85"/>
      <c r="E63" s="85"/>
      <c r="F63" s="85"/>
      <c r="G63" s="77" t="e">
        <f>SUM(B63:B67)/5</f>
        <v>#VALUE!</v>
      </c>
      <c r="H63" s="83"/>
      <c r="I63" s="82"/>
      <c r="J63" s="83"/>
      <c r="K63" s="82"/>
      <c r="L63" s="83"/>
      <c r="M63" s="82"/>
      <c r="N63" s="83"/>
      <c r="O63" s="82"/>
      <c r="P63" s="83"/>
      <c r="Q63" s="82"/>
      <c r="R63" s="83"/>
      <c r="S63" s="82"/>
      <c r="T63" s="83"/>
      <c r="U63" s="82"/>
      <c r="V63" s="78"/>
      <c r="W63" s="3"/>
    </row>
    <row r="64" spans="1:23" ht="17">
      <c r="A64" s="4">
        <v>4</v>
      </c>
      <c r="B64" s="79" t="e">
        <f t="shared" si="3"/>
        <v>#VALUE!</v>
      </c>
      <c r="C64" s="84"/>
      <c r="D64" s="84"/>
      <c r="E64" s="84"/>
      <c r="F64" s="81" t="e">
        <f>SUM(B64:B67)/4</f>
        <v>#VALUE!</v>
      </c>
      <c r="G64" s="82"/>
      <c r="H64" s="83"/>
      <c r="I64" s="82"/>
      <c r="J64" s="83"/>
      <c r="K64" s="82"/>
      <c r="L64" s="83"/>
      <c r="M64" s="82"/>
      <c r="N64" s="83"/>
      <c r="O64" s="82"/>
      <c r="P64" s="83"/>
      <c r="Q64" s="82"/>
      <c r="R64" s="83"/>
      <c r="S64" s="82"/>
      <c r="T64" s="83"/>
      <c r="U64" s="82"/>
      <c r="V64" s="78"/>
      <c r="W64" s="3"/>
    </row>
    <row r="65" spans="1:23" ht="17">
      <c r="A65" s="4">
        <v>3</v>
      </c>
      <c r="B65" s="75" t="e">
        <f>SUM(B66+0.002)</f>
        <v>#VALUE!</v>
      </c>
      <c r="C65" s="85"/>
      <c r="D65" s="85"/>
      <c r="E65" s="77" t="e">
        <f>SUM(B65:B67)/3</f>
        <v>#VALUE!</v>
      </c>
      <c r="F65" s="83"/>
      <c r="G65" s="82"/>
      <c r="H65" s="83"/>
      <c r="I65" s="82"/>
      <c r="J65" s="83"/>
      <c r="K65" s="82"/>
      <c r="L65" s="83"/>
      <c r="M65" s="82"/>
      <c r="N65" s="83"/>
      <c r="O65" s="82"/>
      <c r="P65" s="83"/>
      <c r="Q65" s="82"/>
      <c r="R65" s="83"/>
      <c r="S65" s="82"/>
      <c r="T65" s="83"/>
      <c r="U65" s="82"/>
      <c r="V65" s="78"/>
      <c r="W65" s="3"/>
    </row>
    <row r="66" spans="1:23" ht="17">
      <c r="A66" s="4">
        <v>2</v>
      </c>
      <c r="B66" s="122" t="e">
        <f>SUM(B67+0.002)</f>
        <v>#VALUE!</v>
      </c>
      <c r="C66" s="86"/>
      <c r="D66" s="81" t="e">
        <f>SUM(B67+B66)/2</f>
        <v>#VALUE!</v>
      </c>
      <c r="E66" s="82"/>
      <c r="F66" s="83"/>
      <c r="G66" s="82"/>
      <c r="H66" s="83"/>
      <c r="I66" s="82"/>
      <c r="J66" s="83"/>
      <c r="K66" s="82"/>
      <c r="L66" s="83"/>
      <c r="M66" s="82"/>
      <c r="N66" s="83"/>
      <c r="O66" s="82"/>
      <c r="P66" s="83"/>
      <c r="Q66" s="82"/>
      <c r="R66" s="83"/>
      <c r="S66" s="82"/>
      <c r="T66" s="83"/>
      <c r="U66" s="82"/>
      <c r="V66" s="78"/>
      <c r="W66" s="3"/>
    </row>
    <row r="67" spans="1:23" ht="17">
      <c r="A67" s="121" t="s">
        <v>3</v>
      </c>
      <c r="B67" s="123" t="s">
        <v>5</v>
      </c>
      <c r="C67" s="87" t="e">
        <f>SUM(B67/1)</f>
        <v>#VALUE!</v>
      </c>
      <c r="D67" s="83"/>
      <c r="E67" s="82"/>
      <c r="F67" s="83"/>
      <c r="G67" s="82"/>
      <c r="H67" s="83"/>
      <c r="I67" s="82"/>
      <c r="J67" s="83"/>
      <c r="K67" s="82"/>
      <c r="L67" s="83"/>
      <c r="M67" s="82"/>
      <c r="N67" s="83"/>
      <c r="O67" s="82"/>
      <c r="P67" s="83"/>
      <c r="Q67" s="82"/>
      <c r="R67" s="83"/>
      <c r="S67" s="82"/>
      <c r="T67" s="83"/>
      <c r="U67" s="82"/>
      <c r="V67" s="78"/>
      <c r="W67" s="3"/>
    </row>
    <row r="68" spans="1:23" ht="51">
      <c r="A68" s="88"/>
      <c r="B68" s="28" t="s">
        <v>0</v>
      </c>
      <c r="C68" s="89" t="e">
        <f>SUM(C67-C69)</f>
        <v>#VALUE!</v>
      </c>
      <c r="D68" s="90" t="e">
        <f>SUM(D66-D69)</f>
        <v>#VALUE!</v>
      </c>
      <c r="E68" s="91" t="e">
        <f>SUM(E65-E69)</f>
        <v>#VALUE!</v>
      </c>
      <c r="F68" s="90" t="e">
        <f>SUM(F64-F69)</f>
        <v>#VALUE!</v>
      </c>
      <c r="G68" s="91" t="e">
        <f>SUM(G63-G69)</f>
        <v>#VALUE!</v>
      </c>
      <c r="H68" s="90" t="e">
        <f>SUM(H62-H69)</f>
        <v>#VALUE!</v>
      </c>
      <c r="I68" s="91" t="e">
        <f>SUM(I61-I69)</f>
        <v>#VALUE!</v>
      </c>
      <c r="J68" s="90" t="e">
        <f>SUM(J60-J69)</f>
        <v>#VALUE!</v>
      </c>
      <c r="K68" s="91" t="e">
        <f>SUM(K59-K69)</f>
        <v>#VALUE!</v>
      </c>
      <c r="L68" s="90" t="e">
        <f>SUM(L58-L69)</f>
        <v>#VALUE!</v>
      </c>
      <c r="M68" s="91" t="e">
        <f>SUM(M57-M69)</f>
        <v>#VALUE!</v>
      </c>
      <c r="N68" s="90" t="e">
        <f>SUM(N56-N69)</f>
        <v>#VALUE!</v>
      </c>
      <c r="O68" s="91" t="e">
        <f>SUM(O55-O69)</f>
        <v>#VALUE!</v>
      </c>
      <c r="P68" s="90" t="e">
        <f>SUM(P54-P69)</f>
        <v>#VALUE!</v>
      </c>
      <c r="Q68" s="91" t="e">
        <f>SUM(Q53-Q69)</f>
        <v>#VALUE!</v>
      </c>
      <c r="R68" s="90" t="e">
        <f>SUM(R52-R69)</f>
        <v>#VALUE!</v>
      </c>
      <c r="S68" s="91" t="e">
        <f>SUM(S51-S69)</f>
        <v>#VALUE!</v>
      </c>
      <c r="T68" s="90" t="e">
        <f>SUM(T50-T69)</f>
        <v>#VALUE!</v>
      </c>
      <c r="U68" s="91" t="e">
        <f>SUM(U49-U69)</f>
        <v>#VALUE!</v>
      </c>
      <c r="V68" s="92" t="e">
        <f>SUM(V48-V69)</f>
        <v>#VALUE!</v>
      </c>
      <c r="W68" s="3"/>
    </row>
    <row r="69" spans="1:23" ht="17">
      <c r="A69" s="93"/>
      <c r="B69" s="94" t="s">
        <v>2</v>
      </c>
      <c r="C69" s="34">
        <f>SUM(50/1)/10000</f>
        <v>5.0000000000000001E-3</v>
      </c>
      <c r="D69" s="13">
        <f>SUM(50/2)/10000</f>
        <v>2.5000000000000001E-3</v>
      </c>
      <c r="E69" s="34">
        <f>SUM(50/3)/10000</f>
        <v>1.6666666666666668E-3</v>
      </c>
      <c r="F69" s="13">
        <f>SUM(50/4)/10000</f>
        <v>1.25E-3</v>
      </c>
      <c r="G69" s="34">
        <f>SUM(50/5)/10000</f>
        <v>1E-3</v>
      </c>
      <c r="H69" s="13">
        <f>SUM(50/6)/10000</f>
        <v>8.3333333333333339E-4</v>
      </c>
      <c r="I69" s="34">
        <f>SUM(50/7)/10000</f>
        <v>7.1428571428571429E-4</v>
      </c>
      <c r="J69" s="13">
        <f>SUM(50/8)/10000</f>
        <v>6.2500000000000001E-4</v>
      </c>
      <c r="K69" s="34">
        <f>SUM(50/9)/10000</f>
        <v>5.5555555555555556E-4</v>
      </c>
      <c r="L69" s="13">
        <f>SUM(50/10)/10000</f>
        <v>5.0000000000000001E-4</v>
      </c>
      <c r="M69" s="34">
        <f>SUM(50/11)/10000</f>
        <v>4.545454545454546E-4</v>
      </c>
      <c r="N69" s="13">
        <f>SUM(50/12)/10000</f>
        <v>4.1666666666666669E-4</v>
      </c>
      <c r="O69" s="34">
        <f>SUM(50/13)/10000</f>
        <v>3.8461538461538462E-4</v>
      </c>
      <c r="P69" s="13">
        <f>SUM(50/14)/10000</f>
        <v>3.5714285714285714E-4</v>
      </c>
      <c r="Q69" s="34">
        <f>SUM(50/15)/10000</f>
        <v>3.3333333333333332E-4</v>
      </c>
      <c r="R69" s="13">
        <f>SUM(50/16)/10000</f>
        <v>3.1250000000000001E-4</v>
      </c>
      <c r="S69" s="34">
        <f>SUM(50/17)/10000</f>
        <v>2.9411764705882356E-4</v>
      </c>
      <c r="T69" s="13">
        <f>SUM(50/18)/10000</f>
        <v>2.7777777777777778E-4</v>
      </c>
      <c r="U69" s="34">
        <f>SUM(50/19)/10000</f>
        <v>2.631578947368421E-4</v>
      </c>
      <c r="V69" s="35">
        <f>SUM(50/20)/10000</f>
        <v>2.5000000000000001E-4</v>
      </c>
      <c r="W69" s="3"/>
    </row>
    <row r="70" spans="1:23" ht="17">
      <c r="A70" s="4"/>
      <c r="B70" s="94"/>
      <c r="C70" s="37"/>
      <c r="D70" s="38"/>
      <c r="E70" s="37"/>
      <c r="F70" s="38"/>
      <c r="G70" s="37"/>
      <c r="H70" s="38"/>
      <c r="I70" s="37"/>
      <c r="J70" s="38"/>
      <c r="K70" s="37"/>
      <c r="L70" s="38"/>
      <c r="M70" s="37"/>
      <c r="N70" s="38"/>
      <c r="O70" s="37"/>
      <c r="P70" s="38"/>
      <c r="Q70" s="37"/>
      <c r="R70" s="38"/>
      <c r="S70" s="37"/>
      <c r="T70" s="38"/>
      <c r="U70" s="37"/>
      <c r="V70" s="39"/>
      <c r="W70" s="3"/>
    </row>
    <row r="71" spans="1:23" ht="51">
      <c r="A71" s="4"/>
      <c r="B71" s="40" t="s">
        <v>0</v>
      </c>
      <c r="C71" s="95" t="e">
        <f>SUM(C72+C69)</f>
        <v>#VALUE!</v>
      </c>
      <c r="D71" s="96" t="e">
        <f>SUM(D72+D69)</f>
        <v>#VALUE!</v>
      </c>
      <c r="E71" s="97" t="e">
        <f>SUM(E72+E69)</f>
        <v>#VALUE!</v>
      </c>
      <c r="F71" s="96" t="e">
        <f>SUM(F72+F69)</f>
        <v>#VALUE!</v>
      </c>
      <c r="G71" s="97" t="e">
        <f>SUM(G72+G69)</f>
        <v>#VALUE!</v>
      </c>
      <c r="H71" s="96" t="e">
        <f>SUM(H72+H69)</f>
        <v>#VALUE!</v>
      </c>
      <c r="I71" s="97" t="e">
        <f>SUM(I72+I69)</f>
        <v>#VALUE!</v>
      </c>
      <c r="J71" s="96" t="e">
        <f>SUM(J72+J69)</f>
        <v>#VALUE!</v>
      </c>
      <c r="K71" s="97" t="e">
        <f>SUM(K72+K69)</f>
        <v>#VALUE!</v>
      </c>
      <c r="L71" s="96" t="e">
        <f>SUM(L72+L69)</f>
        <v>#VALUE!</v>
      </c>
      <c r="M71" s="97" t="e">
        <f>SUM(M72+M69)</f>
        <v>#VALUE!</v>
      </c>
      <c r="N71" s="96" t="e">
        <f>SUM(N72+N69)</f>
        <v>#VALUE!</v>
      </c>
      <c r="O71" s="97" t="e">
        <f>SUM(O72+O69)</f>
        <v>#VALUE!</v>
      </c>
      <c r="P71" s="96" t="e">
        <f>SUM(P72+P69)</f>
        <v>#VALUE!</v>
      </c>
      <c r="Q71" s="97" t="e">
        <f>SUM(Q72+Q69)</f>
        <v>#VALUE!</v>
      </c>
      <c r="R71" s="96" t="e">
        <f>SUM(R72+R69)</f>
        <v>#VALUE!</v>
      </c>
      <c r="S71" s="97" t="e">
        <f>SUM(S72+S69)</f>
        <v>#VALUE!</v>
      </c>
      <c r="T71" s="96" t="e">
        <f>SUM(T72+T69)</f>
        <v>#VALUE!</v>
      </c>
      <c r="U71" s="97" t="e">
        <f>SUM(U72+U69)</f>
        <v>#VALUE!</v>
      </c>
      <c r="V71" s="98" t="e">
        <f>SUM(V72+V69)</f>
        <v>#VALUE!</v>
      </c>
      <c r="W71" s="3"/>
    </row>
    <row r="72" spans="1:23" ht="17">
      <c r="A72" s="120" t="s">
        <v>4</v>
      </c>
      <c r="B72" s="124" t="s">
        <v>5</v>
      </c>
      <c r="C72" s="99" t="e">
        <f>SUM(B72/1)</f>
        <v>#VALUE!</v>
      </c>
      <c r="D72" s="100" t="e">
        <f>SUM(B72:B73)/2</f>
        <v>#VALUE!</v>
      </c>
      <c r="E72" s="101" t="e">
        <f>SUM(B72:B74)/3</f>
        <v>#VALUE!</v>
      </c>
      <c r="F72" s="100" t="e">
        <f>SUM(B72:B75)/4</f>
        <v>#VALUE!</v>
      </c>
      <c r="G72" s="101" t="e">
        <f>SUM(A72:F75)/5</f>
        <v>#VALUE!</v>
      </c>
      <c r="H72" s="100" t="e">
        <f>SUM(B72:B77)/6</f>
        <v>#VALUE!</v>
      </c>
      <c r="I72" s="101" t="e">
        <f>SUM(B72:B78)/7</f>
        <v>#VALUE!</v>
      </c>
      <c r="J72" s="100" t="e">
        <f>SUM(B72:B79)/8</f>
        <v>#VALUE!</v>
      </c>
      <c r="K72" s="101" t="e">
        <f>SUM(B72:B80)/9</f>
        <v>#VALUE!</v>
      </c>
      <c r="L72" s="100" t="e">
        <f>SUM(B72:B81)/10</f>
        <v>#VALUE!</v>
      </c>
      <c r="M72" s="101" t="e">
        <f>SUM(B72:B82)/11</f>
        <v>#VALUE!</v>
      </c>
      <c r="N72" s="100" t="e">
        <f>SUM(B72:B83)/12</f>
        <v>#VALUE!</v>
      </c>
      <c r="O72" s="101" t="e">
        <f>SUM(B72:B84)/13</f>
        <v>#VALUE!</v>
      </c>
      <c r="P72" s="100" t="e">
        <f>SUM(B72:B85)/14</f>
        <v>#VALUE!</v>
      </c>
      <c r="Q72" s="101" t="e">
        <f>SUM(B72:B91)/15</f>
        <v>#VALUE!</v>
      </c>
      <c r="R72" s="100" t="e">
        <f>SUM(B72:B87)/16</f>
        <v>#VALUE!</v>
      </c>
      <c r="S72" s="101" t="e">
        <f>SUM(B72:B88)/17</f>
        <v>#VALUE!</v>
      </c>
      <c r="T72" s="100" t="e">
        <f>SUM(B72:B89)/18</f>
        <v>#VALUE!</v>
      </c>
      <c r="U72" s="101" t="e">
        <f>SUM(B72:B90)/19</f>
        <v>#VALUE!</v>
      </c>
      <c r="V72" s="102" t="e">
        <f>SUM(B72:B91)/20</f>
        <v>#VALUE!</v>
      </c>
      <c r="W72" s="3"/>
    </row>
    <row r="73" spans="1:23" ht="17">
      <c r="A73" s="46">
        <v>2</v>
      </c>
      <c r="B73" s="12" t="e">
        <f>SUM(B72-0.002)</f>
        <v>#VALUE!</v>
      </c>
      <c r="C73" s="103"/>
      <c r="D73" s="104"/>
      <c r="E73" s="101"/>
      <c r="F73" s="100"/>
      <c r="G73" s="101"/>
      <c r="H73" s="100"/>
      <c r="I73" s="101"/>
      <c r="J73" s="100"/>
      <c r="K73" s="101"/>
      <c r="L73" s="100"/>
      <c r="M73" s="101"/>
      <c r="N73" s="100"/>
      <c r="O73" s="101"/>
      <c r="P73" s="100"/>
      <c r="Q73" s="101"/>
      <c r="R73" s="100"/>
      <c r="S73" s="101"/>
      <c r="T73" s="100"/>
      <c r="U73" s="101"/>
      <c r="V73" s="102"/>
      <c r="W73" s="3"/>
    </row>
    <row r="74" spans="1:23" ht="17">
      <c r="A74" s="46">
        <v>3</v>
      </c>
      <c r="B74" s="105" t="e">
        <f>SUM(B73-0.002)</f>
        <v>#VALUE!</v>
      </c>
      <c r="C74" s="106"/>
      <c r="D74" s="106"/>
      <c r="E74" s="107"/>
      <c r="F74" s="100"/>
      <c r="G74" s="101"/>
      <c r="H74" s="100"/>
      <c r="I74" s="101"/>
      <c r="J74" s="100"/>
      <c r="K74" s="101"/>
      <c r="L74" s="100"/>
      <c r="M74" s="101"/>
      <c r="N74" s="100"/>
      <c r="O74" s="101"/>
      <c r="P74" s="100"/>
      <c r="Q74" s="101"/>
      <c r="R74" s="100"/>
      <c r="S74" s="101"/>
      <c r="T74" s="100"/>
      <c r="U74" s="101"/>
      <c r="V74" s="102"/>
      <c r="W74" s="3"/>
    </row>
    <row r="75" spans="1:23" ht="17">
      <c r="A75" s="46">
        <v>4</v>
      </c>
      <c r="B75" s="12" t="e">
        <f>SUM(B74-0.002)</f>
        <v>#VALUE!</v>
      </c>
      <c r="C75" s="108"/>
      <c r="D75" s="108"/>
      <c r="E75" s="108"/>
      <c r="F75" s="104"/>
      <c r="G75" s="101"/>
      <c r="H75" s="100"/>
      <c r="I75" s="101"/>
      <c r="J75" s="100"/>
      <c r="K75" s="101"/>
      <c r="L75" s="100"/>
      <c r="M75" s="101"/>
      <c r="N75" s="100"/>
      <c r="O75" s="101"/>
      <c r="P75" s="100"/>
      <c r="Q75" s="101"/>
      <c r="R75" s="100"/>
      <c r="S75" s="101"/>
      <c r="T75" s="100"/>
      <c r="U75" s="101"/>
      <c r="V75" s="102"/>
      <c r="W75" s="3"/>
    </row>
    <row r="76" spans="1:23" ht="17">
      <c r="A76" s="46">
        <v>5</v>
      </c>
      <c r="B76" s="109" t="e">
        <f t="shared" ref="B76:B91" si="4">SUM(B75-0.002)</f>
        <v>#VALUE!</v>
      </c>
      <c r="C76" s="110"/>
      <c r="D76" s="110"/>
      <c r="E76" s="110"/>
      <c r="F76" s="110"/>
      <c r="G76" s="107"/>
      <c r="H76" s="100"/>
      <c r="I76" s="101"/>
      <c r="J76" s="100"/>
      <c r="K76" s="101"/>
      <c r="L76" s="100"/>
      <c r="M76" s="101"/>
      <c r="N76" s="100"/>
      <c r="O76" s="101"/>
      <c r="P76" s="100"/>
      <c r="Q76" s="101"/>
      <c r="R76" s="100"/>
      <c r="S76" s="101"/>
      <c r="T76" s="100"/>
      <c r="U76" s="101"/>
      <c r="V76" s="102"/>
      <c r="W76" s="3"/>
    </row>
    <row r="77" spans="1:23" ht="17">
      <c r="A77" s="46">
        <v>6</v>
      </c>
      <c r="B77" s="12" t="e">
        <f t="shared" si="4"/>
        <v>#VALUE!</v>
      </c>
      <c r="C77" s="84"/>
      <c r="D77" s="84"/>
      <c r="E77" s="84"/>
      <c r="F77" s="84"/>
      <c r="G77" s="84"/>
      <c r="H77" s="104"/>
      <c r="I77" s="101"/>
      <c r="J77" s="100"/>
      <c r="K77" s="101"/>
      <c r="L77" s="100"/>
      <c r="M77" s="101"/>
      <c r="N77" s="100"/>
      <c r="O77" s="101"/>
      <c r="P77" s="100"/>
      <c r="Q77" s="101"/>
      <c r="R77" s="100"/>
      <c r="S77" s="101"/>
      <c r="T77" s="100"/>
      <c r="U77" s="101"/>
      <c r="V77" s="102"/>
      <c r="W77" s="3"/>
    </row>
    <row r="78" spans="1:23" ht="17">
      <c r="A78" s="46">
        <v>7</v>
      </c>
      <c r="B78" s="109" t="e">
        <f t="shared" si="4"/>
        <v>#VALUE!</v>
      </c>
      <c r="C78" s="106"/>
      <c r="D78" s="106"/>
      <c r="E78" s="106"/>
      <c r="F78" s="106"/>
      <c r="G78" s="106"/>
      <c r="H78" s="106"/>
      <c r="I78" s="107"/>
      <c r="J78" s="100"/>
      <c r="K78" s="101"/>
      <c r="L78" s="100"/>
      <c r="M78" s="101"/>
      <c r="N78" s="100"/>
      <c r="O78" s="101"/>
      <c r="P78" s="100"/>
      <c r="Q78" s="101"/>
      <c r="R78" s="100"/>
      <c r="S78" s="101"/>
      <c r="T78" s="100"/>
      <c r="U78" s="101"/>
      <c r="V78" s="102"/>
      <c r="W78" s="3"/>
    </row>
    <row r="79" spans="1:23" ht="17">
      <c r="A79" s="46">
        <v>8</v>
      </c>
      <c r="B79" s="12" t="e">
        <f t="shared" si="4"/>
        <v>#VALUE!</v>
      </c>
      <c r="C79" s="108"/>
      <c r="D79" s="108"/>
      <c r="E79" s="108"/>
      <c r="F79" s="108"/>
      <c r="G79" s="108"/>
      <c r="H79" s="108"/>
      <c r="I79" s="108"/>
      <c r="J79" s="104"/>
      <c r="K79" s="101"/>
      <c r="L79" s="100"/>
      <c r="M79" s="101"/>
      <c r="N79" s="100"/>
      <c r="O79" s="101"/>
      <c r="P79" s="100"/>
      <c r="Q79" s="101"/>
      <c r="R79" s="100"/>
      <c r="S79" s="101"/>
      <c r="T79" s="100"/>
      <c r="U79" s="101"/>
      <c r="V79" s="102"/>
      <c r="W79" s="3"/>
    </row>
    <row r="80" spans="1:23" ht="17">
      <c r="A80" s="46">
        <v>9</v>
      </c>
      <c r="B80" s="109" t="e">
        <f t="shared" si="4"/>
        <v>#VALUE!</v>
      </c>
      <c r="C80" s="106"/>
      <c r="D80" s="106"/>
      <c r="E80" s="106"/>
      <c r="F80" s="106"/>
      <c r="G80" s="106"/>
      <c r="H80" s="106"/>
      <c r="I80" s="106"/>
      <c r="J80" s="106"/>
      <c r="K80" s="107"/>
      <c r="L80" s="100"/>
      <c r="M80" s="101"/>
      <c r="N80" s="100"/>
      <c r="O80" s="101"/>
      <c r="P80" s="100"/>
      <c r="Q80" s="101"/>
      <c r="R80" s="100"/>
      <c r="S80" s="101"/>
      <c r="T80" s="100"/>
      <c r="U80" s="101"/>
      <c r="V80" s="102"/>
      <c r="W80" s="3"/>
    </row>
    <row r="81" spans="1:23" ht="17">
      <c r="A81" s="46">
        <v>10</v>
      </c>
      <c r="B81" s="12" t="e">
        <f t="shared" si="4"/>
        <v>#VALUE!</v>
      </c>
      <c r="C81" s="108"/>
      <c r="D81" s="108"/>
      <c r="E81" s="108"/>
      <c r="F81" s="108"/>
      <c r="G81" s="108"/>
      <c r="H81" s="108"/>
      <c r="I81" s="108"/>
      <c r="J81" s="108"/>
      <c r="K81" s="108"/>
      <c r="L81" s="104"/>
      <c r="M81" s="101"/>
      <c r="N81" s="100"/>
      <c r="O81" s="101"/>
      <c r="P81" s="100"/>
      <c r="Q81" s="101"/>
      <c r="R81" s="100"/>
      <c r="S81" s="101"/>
      <c r="T81" s="100"/>
      <c r="U81" s="101"/>
      <c r="V81" s="102"/>
      <c r="W81" s="3"/>
    </row>
    <row r="82" spans="1:23" ht="17">
      <c r="A82" s="46">
        <v>11</v>
      </c>
      <c r="B82" s="109" t="e">
        <f t="shared" si="4"/>
        <v>#VALUE!</v>
      </c>
      <c r="C82" s="110"/>
      <c r="D82" s="110"/>
      <c r="E82" s="110"/>
      <c r="F82" s="110"/>
      <c r="G82" s="110"/>
      <c r="H82" s="110"/>
      <c r="I82" s="110"/>
      <c r="J82" s="110"/>
      <c r="K82" s="110"/>
      <c r="L82" s="110"/>
      <c r="M82" s="107"/>
      <c r="N82" s="100"/>
      <c r="O82" s="101"/>
      <c r="P82" s="100"/>
      <c r="Q82" s="101"/>
      <c r="R82" s="100"/>
      <c r="S82" s="101"/>
      <c r="T82" s="100"/>
      <c r="U82" s="101"/>
      <c r="V82" s="102"/>
      <c r="W82" s="3"/>
    </row>
    <row r="83" spans="1:23" ht="17">
      <c r="A83" s="46">
        <v>12</v>
      </c>
      <c r="B83" s="12" t="e">
        <f t="shared" si="4"/>
        <v>#VALUE!</v>
      </c>
      <c r="C83" s="84"/>
      <c r="D83" s="84"/>
      <c r="E83" s="84"/>
      <c r="F83" s="84"/>
      <c r="G83" s="84"/>
      <c r="H83" s="84"/>
      <c r="I83" s="84"/>
      <c r="J83" s="84"/>
      <c r="K83" s="84"/>
      <c r="L83" s="84"/>
      <c r="M83" s="84"/>
      <c r="N83" s="104"/>
      <c r="O83" s="101"/>
      <c r="P83" s="100"/>
      <c r="Q83" s="101"/>
      <c r="R83" s="100"/>
      <c r="S83" s="101"/>
      <c r="T83" s="100"/>
      <c r="U83" s="101"/>
      <c r="V83" s="102"/>
      <c r="W83" s="3"/>
    </row>
    <row r="84" spans="1:23" ht="17">
      <c r="A84" s="46">
        <v>13</v>
      </c>
      <c r="B84" s="109" t="e">
        <f t="shared" si="4"/>
        <v>#VALUE!</v>
      </c>
      <c r="C84" s="110"/>
      <c r="D84" s="110"/>
      <c r="E84" s="110"/>
      <c r="F84" s="110"/>
      <c r="G84" s="110"/>
      <c r="H84" s="110"/>
      <c r="I84" s="110"/>
      <c r="J84" s="110"/>
      <c r="K84" s="110"/>
      <c r="L84" s="110"/>
      <c r="M84" s="110"/>
      <c r="N84" s="110"/>
      <c r="O84" s="107"/>
      <c r="P84" s="100"/>
      <c r="Q84" s="101"/>
      <c r="R84" s="100"/>
      <c r="S84" s="101"/>
      <c r="T84" s="100"/>
      <c r="U84" s="101"/>
      <c r="V84" s="102"/>
      <c r="W84" s="3"/>
    </row>
    <row r="85" spans="1:23" ht="17">
      <c r="A85" s="46">
        <v>14</v>
      </c>
      <c r="B85" s="12" t="e">
        <f t="shared" si="4"/>
        <v>#VALUE!</v>
      </c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104"/>
      <c r="Q85" s="101"/>
      <c r="R85" s="100"/>
      <c r="S85" s="101"/>
      <c r="T85" s="100"/>
      <c r="U85" s="101"/>
      <c r="V85" s="102"/>
      <c r="W85" s="3"/>
    </row>
    <row r="86" spans="1:23" ht="17">
      <c r="A86" s="46">
        <v>15</v>
      </c>
      <c r="B86" s="109" t="e">
        <f t="shared" si="4"/>
        <v>#VALUE!</v>
      </c>
      <c r="C86" s="110"/>
      <c r="D86" s="110"/>
      <c r="E86" s="110"/>
      <c r="F86" s="110"/>
      <c r="G86" s="110"/>
      <c r="H86" s="110"/>
      <c r="I86" s="110"/>
      <c r="J86" s="110"/>
      <c r="K86" s="110"/>
      <c r="L86" s="110"/>
      <c r="M86" s="110"/>
      <c r="N86" s="110"/>
      <c r="O86" s="110"/>
      <c r="P86" s="110"/>
      <c r="Q86" s="107"/>
      <c r="R86" s="100"/>
      <c r="S86" s="101"/>
      <c r="T86" s="100"/>
      <c r="U86" s="101"/>
      <c r="V86" s="102"/>
      <c r="W86" s="3"/>
    </row>
    <row r="87" spans="1:23" ht="17">
      <c r="A87" s="46">
        <v>16</v>
      </c>
      <c r="B87" s="12" t="e">
        <f t="shared" si="4"/>
        <v>#VALUE!</v>
      </c>
      <c r="C87" s="84"/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104"/>
      <c r="S87" s="101"/>
      <c r="T87" s="100"/>
      <c r="U87" s="101"/>
      <c r="V87" s="102"/>
      <c r="W87" s="3"/>
    </row>
    <row r="88" spans="1:23" ht="17">
      <c r="A88" s="46">
        <v>17</v>
      </c>
      <c r="B88" s="109" t="e">
        <f t="shared" si="4"/>
        <v>#VALUE!</v>
      </c>
      <c r="C88" s="110"/>
      <c r="D88" s="110"/>
      <c r="E88" s="110"/>
      <c r="F88" s="110"/>
      <c r="G88" s="110"/>
      <c r="H88" s="110"/>
      <c r="I88" s="110"/>
      <c r="J88" s="110"/>
      <c r="K88" s="110"/>
      <c r="L88" s="110"/>
      <c r="M88" s="110"/>
      <c r="N88" s="110"/>
      <c r="O88" s="110"/>
      <c r="P88" s="110"/>
      <c r="Q88" s="110"/>
      <c r="R88" s="110"/>
      <c r="S88" s="107"/>
      <c r="T88" s="100"/>
      <c r="U88" s="101"/>
      <c r="V88" s="102"/>
      <c r="W88" s="3"/>
    </row>
    <row r="89" spans="1:23" ht="17">
      <c r="A89" s="46">
        <v>18</v>
      </c>
      <c r="B89" s="12" t="e">
        <f t="shared" si="4"/>
        <v>#VALUE!</v>
      </c>
      <c r="C89" s="84"/>
      <c r="D89" s="84"/>
      <c r="E89" s="84"/>
      <c r="F89" s="84"/>
      <c r="G89" s="84"/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104"/>
      <c r="U89" s="101"/>
      <c r="V89" s="102"/>
      <c r="W89" s="3"/>
    </row>
    <row r="90" spans="1:23" ht="17">
      <c r="A90" s="46">
        <v>19</v>
      </c>
      <c r="B90" s="109" t="e">
        <f t="shared" si="4"/>
        <v>#VALUE!</v>
      </c>
      <c r="C90" s="110"/>
      <c r="D90" s="110"/>
      <c r="E90" s="110"/>
      <c r="F90" s="110"/>
      <c r="G90" s="110"/>
      <c r="H90" s="110"/>
      <c r="I90" s="110"/>
      <c r="J90" s="110"/>
      <c r="K90" s="110"/>
      <c r="L90" s="110"/>
      <c r="M90" s="110"/>
      <c r="N90" s="110"/>
      <c r="O90" s="110"/>
      <c r="P90" s="110"/>
      <c r="Q90" s="110"/>
      <c r="R90" s="110"/>
      <c r="S90" s="110"/>
      <c r="T90" s="110"/>
      <c r="U90" s="107"/>
      <c r="V90" s="102"/>
      <c r="W90" s="3"/>
    </row>
    <row r="91" spans="1:23" ht="18" thickBot="1">
      <c r="A91" s="111">
        <v>20</v>
      </c>
      <c r="B91" s="63" t="e">
        <f t="shared" si="4"/>
        <v>#VALUE!</v>
      </c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3"/>
      <c r="W91" s="3"/>
    </row>
    <row r="92" spans="1:23" ht="16" thickBot="1">
      <c r="A92" s="66"/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67"/>
      <c r="Q92" s="67"/>
      <c r="R92" s="67"/>
      <c r="S92" s="67"/>
      <c r="T92" s="67"/>
      <c r="U92" s="67"/>
      <c r="V92" s="68"/>
      <c r="W92" s="69"/>
    </row>
  </sheetData>
  <mergeCells count="196">
    <mergeCell ref="A92:V92"/>
    <mergeCell ref="B46:V46"/>
    <mergeCell ref="C86:P86"/>
    <mergeCell ref="C87:Q87"/>
    <mergeCell ref="C88:R88"/>
    <mergeCell ref="C89:S89"/>
    <mergeCell ref="C90:T90"/>
    <mergeCell ref="C91:U91"/>
    <mergeCell ref="C80:J80"/>
    <mergeCell ref="C81:K81"/>
    <mergeCell ref="C82:L82"/>
    <mergeCell ref="C83:M83"/>
    <mergeCell ref="C84:N84"/>
    <mergeCell ref="C85:O85"/>
    <mergeCell ref="C74:D74"/>
    <mergeCell ref="C75:E75"/>
    <mergeCell ref="C76:F76"/>
    <mergeCell ref="C77:G77"/>
    <mergeCell ref="C78:H78"/>
    <mergeCell ref="C79:I79"/>
    <mergeCell ref="Q72:Q86"/>
    <mergeCell ref="R72:R87"/>
    <mergeCell ref="S72:S88"/>
    <mergeCell ref="T72:T89"/>
    <mergeCell ref="U72:U90"/>
    <mergeCell ref="V72:V91"/>
    <mergeCell ref="K72:K80"/>
    <mergeCell ref="L72:L81"/>
    <mergeCell ref="M72:M82"/>
    <mergeCell ref="N72:N83"/>
    <mergeCell ref="O72:O84"/>
    <mergeCell ref="P72:P85"/>
    <mergeCell ref="T69:T70"/>
    <mergeCell ref="U69:U70"/>
    <mergeCell ref="V69:V70"/>
    <mergeCell ref="D72:D73"/>
    <mergeCell ref="E72:E74"/>
    <mergeCell ref="F72:F75"/>
    <mergeCell ref="G72:G76"/>
    <mergeCell ref="H72:H77"/>
    <mergeCell ref="I72:I78"/>
    <mergeCell ref="J72:J79"/>
    <mergeCell ref="N69:N70"/>
    <mergeCell ref="O69:O70"/>
    <mergeCell ref="P69:P70"/>
    <mergeCell ref="Q69:Q70"/>
    <mergeCell ref="R69:R70"/>
    <mergeCell ref="S69:S70"/>
    <mergeCell ref="H69:H70"/>
    <mergeCell ref="I69:I70"/>
    <mergeCell ref="J69:J70"/>
    <mergeCell ref="K69:K70"/>
    <mergeCell ref="L69:L70"/>
    <mergeCell ref="M69:M70"/>
    <mergeCell ref="B69:B70"/>
    <mergeCell ref="C69:C70"/>
    <mergeCell ref="D69:D70"/>
    <mergeCell ref="E69:E70"/>
    <mergeCell ref="F69:F70"/>
    <mergeCell ref="G69:G70"/>
    <mergeCell ref="I61:I67"/>
    <mergeCell ref="C62:G62"/>
    <mergeCell ref="H62:H67"/>
    <mergeCell ref="C63:F63"/>
    <mergeCell ref="G63:G67"/>
    <mergeCell ref="C64:E64"/>
    <mergeCell ref="F64:F67"/>
    <mergeCell ref="C65:D65"/>
    <mergeCell ref="E65:E67"/>
    <mergeCell ref="D66:D67"/>
    <mergeCell ref="N56:N67"/>
    <mergeCell ref="C57:L57"/>
    <mergeCell ref="M57:M67"/>
    <mergeCell ref="C58:K58"/>
    <mergeCell ref="L58:L67"/>
    <mergeCell ref="C59:J59"/>
    <mergeCell ref="K59:K67"/>
    <mergeCell ref="C60:I60"/>
    <mergeCell ref="J60:J67"/>
    <mergeCell ref="C61:H61"/>
    <mergeCell ref="S51:S67"/>
    <mergeCell ref="C52:Q52"/>
    <mergeCell ref="R52:R67"/>
    <mergeCell ref="C53:P53"/>
    <mergeCell ref="Q53:Q67"/>
    <mergeCell ref="C54:O54"/>
    <mergeCell ref="P54:P67"/>
    <mergeCell ref="C55:N55"/>
    <mergeCell ref="O55:O67"/>
    <mergeCell ref="C56:M56"/>
    <mergeCell ref="A47:V47"/>
    <mergeCell ref="W47:W92"/>
    <mergeCell ref="C48:U48"/>
    <mergeCell ref="V48:V67"/>
    <mergeCell ref="C49:T49"/>
    <mergeCell ref="U49:U67"/>
    <mergeCell ref="C50:S50"/>
    <mergeCell ref="T50:T67"/>
    <mergeCell ref="C51:R51"/>
    <mergeCell ref="C40:P40"/>
    <mergeCell ref="C41:Q41"/>
    <mergeCell ref="C42:R42"/>
    <mergeCell ref="C43:S43"/>
    <mergeCell ref="C44:T44"/>
    <mergeCell ref="C45:U45"/>
    <mergeCell ref="C34:J34"/>
    <mergeCell ref="C35:K35"/>
    <mergeCell ref="C36:L36"/>
    <mergeCell ref="C37:M37"/>
    <mergeCell ref="C38:N38"/>
    <mergeCell ref="C39:O39"/>
    <mergeCell ref="C28:D28"/>
    <mergeCell ref="C29:E29"/>
    <mergeCell ref="C30:F30"/>
    <mergeCell ref="C31:G31"/>
    <mergeCell ref="C32:H32"/>
    <mergeCell ref="C33:I33"/>
    <mergeCell ref="Q26:Q40"/>
    <mergeCell ref="R26:R41"/>
    <mergeCell ref="S26:S42"/>
    <mergeCell ref="T26:T43"/>
    <mergeCell ref="U26:U44"/>
    <mergeCell ref="V26:V45"/>
    <mergeCell ref="K26:K34"/>
    <mergeCell ref="L26:L35"/>
    <mergeCell ref="M26:M36"/>
    <mergeCell ref="N26:N37"/>
    <mergeCell ref="O26:O38"/>
    <mergeCell ref="P26:P39"/>
    <mergeCell ref="T23:T24"/>
    <mergeCell ref="U23:U24"/>
    <mergeCell ref="V23:V24"/>
    <mergeCell ref="D26:D27"/>
    <mergeCell ref="E26:E28"/>
    <mergeCell ref="F26:F29"/>
    <mergeCell ref="G26:G30"/>
    <mergeCell ref="H26:H31"/>
    <mergeCell ref="I26:I32"/>
    <mergeCell ref="J26:J33"/>
    <mergeCell ref="N23:N24"/>
    <mergeCell ref="O23:O24"/>
    <mergeCell ref="P23:P24"/>
    <mergeCell ref="Q23:Q24"/>
    <mergeCell ref="R23:R24"/>
    <mergeCell ref="S23:S24"/>
    <mergeCell ref="H23:H24"/>
    <mergeCell ref="I23:I24"/>
    <mergeCell ref="J23:J24"/>
    <mergeCell ref="K23:K24"/>
    <mergeCell ref="L23:L24"/>
    <mergeCell ref="M23:M24"/>
    <mergeCell ref="B23:B24"/>
    <mergeCell ref="C23:C24"/>
    <mergeCell ref="D23:D24"/>
    <mergeCell ref="E23:E24"/>
    <mergeCell ref="F23:F24"/>
    <mergeCell ref="G23:G24"/>
    <mergeCell ref="C16:G16"/>
    <mergeCell ref="H16:H21"/>
    <mergeCell ref="C17:F17"/>
    <mergeCell ref="G17:G21"/>
    <mergeCell ref="C18:E18"/>
    <mergeCell ref="F18:F21"/>
    <mergeCell ref="C19:D19"/>
    <mergeCell ref="E19:E21"/>
    <mergeCell ref="D20:D21"/>
    <mergeCell ref="C11:L11"/>
    <mergeCell ref="M11:M21"/>
    <mergeCell ref="C12:K12"/>
    <mergeCell ref="L12:L21"/>
    <mergeCell ref="C13:J13"/>
    <mergeCell ref="K13:K21"/>
    <mergeCell ref="C14:I14"/>
    <mergeCell ref="J14:J21"/>
    <mergeCell ref="C15:H15"/>
    <mergeCell ref="I15:I21"/>
    <mergeCell ref="C6:Q6"/>
    <mergeCell ref="R6:R21"/>
    <mergeCell ref="C7:P7"/>
    <mergeCell ref="Q7:Q21"/>
    <mergeCell ref="C8:O8"/>
    <mergeCell ref="P8:P21"/>
    <mergeCell ref="C9:N9"/>
    <mergeCell ref="O9:O21"/>
    <mergeCell ref="C10:M10"/>
    <mergeCell ref="N10:N21"/>
    <mergeCell ref="B1:V1"/>
    <mergeCell ref="W1:W46"/>
    <mergeCell ref="C2:U2"/>
    <mergeCell ref="V2:V21"/>
    <mergeCell ref="C3:T3"/>
    <mergeCell ref="U3:U21"/>
    <mergeCell ref="C4:S4"/>
    <mergeCell ref="T4:T21"/>
    <mergeCell ref="C5:R5"/>
    <mergeCell ref="S5:S21"/>
  </mergeCells>
  <phoneticPr fontId="15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Patt</dc:creator>
  <cp:lastModifiedBy>Stephen Patt</cp:lastModifiedBy>
  <cp:lastPrinted>2017-08-02T17:03:05Z</cp:lastPrinted>
  <dcterms:created xsi:type="dcterms:W3CDTF">2017-08-02T16:55:14Z</dcterms:created>
  <dcterms:modified xsi:type="dcterms:W3CDTF">2017-08-02T17:04:49Z</dcterms:modified>
</cp:coreProperties>
</file>