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714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5725"/>
</workbook>
</file>

<file path=xl/calcChain.xml><?xml version="1.0" encoding="utf-8"?>
<calcChain xmlns="http://schemas.openxmlformats.org/spreadsheetml/2006/main">
  <c r="J4" i="282"/>
  <c r="J4" i="281"/>
  <c r="D4" i="282"/>
  <c r="J6" i="281"/>
  <c r="D6"/>
  <c r="J14" i="280"/>
  <c r="D14"/>
  <c r="J17" i="277"/>
  <c r="D17"/>
  <c r="J17" i="273"/>
  <c r="D17"/>
  <c r="C17" i="276"/>
  <c r="E17" i="279"/>
  <c r="J5" i="281"/>
  <c r="D5"/>
  <c r="J12" i="280"/>
  <c r="D12"/>
  <c r="H17" i="273"/>
  <c r="J16" i="279"/>
  <c r="J16" i="277"/>
  <c r="D16"/>
  <c r="D16" i="273"/>
  <c r="C16" i="276"/>
  <c r="J16" i="273"/>
  <c r="C5" i="282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J15" i="273"/>
  <c r="J15" i="277"/>
  <c r="J11" i="280"/>
  <c r="J10"/>
  <c r="J9"/>
  <c r="J7"/>
  <c r="J6"/>
  <c r="J5"/>
  <c r="J4"/>
  <c r="J14" i="277"/>
  <c r="J12"/>
  <c r="J11"/>
  <c r="J10"/>
  <c r="J9"/>
  <c r="J7"/>
  <c r="J6"/>
  <c r="J5"/>
  <c r="J4"/>
  <c r="D15"/>
  <c r="D4" i="281"/>
  <c r="C15" i="276"/>
  <c r="D5" i="282" l="1"/>
  <c r="E5"/>
  <c r="I5" s="1"/>
  <c r="F4"/>
  <c r="J14" i="279"/>
  <c r="J12"/>
  <c r="D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6" i="282" l="1"/>
  <c r="F5"/>
  <c r="E5" i="281"/>
  <c r="I5" s="1"/>
  <c r="F4"/>
  <c r="D4" i="280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82" l="1"/>
  <c r="E6"/>
  <c r="I6" s="1"/>
  <c r="C6" i="281"/>
  <c r="F5"/>
  <c r="C5" i="279"/>
  <c r="D5" s="1"/>
  <c r="E4" i="280"/>
  <c r="I4" s="1"/>
  <c r="E4" i="279"/>
  <c r="I4" s="1"/>
  <c r="C7" i="282" l="1"/>
  <c r="F6"/>
  <c r="C6" i="279"/>
  <c r="D6" s="1"/>
  <c r="J5"/>
  <c r="E5"/>
  <c r="I5" s="1"/>
  <c r="E6" i="281"/>
  <c r="I6" s="1"/>
  <c r="F4" i="280"/>
  <c r="C5"/>
  <c r="D5" s="1"/>
  <c r="E6" i="279"/>
  <c r="I6" s="1"/>
  <c r="F4"/>
  <c r="E7" i="282" l="1"/>
  <c r="I7" s="1"/>
  <c r="D7"/>
  <c r="C7" i="279"/>
  <c r="J6"/>
  <c r="F5"/>
  <c r="C7" i="281"/>
  <c r="D7" s="1"/>
  <c r="F6"/>
  <c r="E5" i="280"/>
  <c r="I5" s="1"/>
  <c r="C6"/>
  <c r="D6" s="1"/>
  <c r="F6" i="279"/>
  <c r="C9" i="282" l="1"/>
  <c r="F7"/>
  <c r="D7" i="279"/>
  <c r="J7" s="1"/>
  <c r="E7" i="281"/>
  <c r="I7" s="1"/>
  <c r="F5" i="280"/>
  <c r="E6"/>
  <c r="I6" s="1"/>
  <c r="C7"/>
  <c r="D7" s="1"/>
  <c r="E7" i="279"/>
  <c r="I7" s="1"/>
  <c r="E9" i="282" l="1"/>
  <c r="I9" s="1"/>
  <c r="D9"/>
  <c r="C9" i="281"/>
  <c r="D9" s="1"/>
  <c r="F7"/>
  <c r="F6" i="280"/>
  <c r="F7" i="279"/>
  <c r="C9"/>
  <c r="F9" i="282" l="1"/>
  <c r="C10"/>
  <c r="E9" i="281"/>
  <c r="I9" s="1"/>
  <c r="E7" i="280"/>
  <c r="I7" s="1"/>
  <c r="D9" i="279"/>
  <c r="J9" s="1"/>
  <c r="E9"/>
  <c r="I9" s="1"/>
  <c r="D10" i="282" l="1"/>
  <c r="E10"/>
  <c r="I10" s="1"/>
  <c r="C10" i="281"/>
  <c r="D10" s="1"/>
  <c r="F9"/>
  <c r="C9" i="280"/>
  <c r="D9" s="1"/>
  <c r="F7"/>
  <c r="F9" i="279"/>
  <c r="C10"/>
  <c r="C11" i="282" l="1"/>
  <c r="F10"/>
  <c r="E10" i="281"/>
  <c r="I10" s="1"/>
  <c r="E9" i="280"/>
  <c r="I9" s="1"/>
  <c r="D10" i="279"/>
  <c r="J10" s="1"/>
  <c r="E10"/>
  <c r="I10" s="1"/>
  <c r="D11" i="282" l="1"/>
  <c r="E11"/>
  <c r="I11" s="1"/>
  <c r="C11" i="281"/>
  <c r="D11" s="1"/>
  <c r="F10"/>
  <c r="C10" i="280"/>
  <c r="D10" s="1"/>
  <c r="F9"/>
  <c r="F10" i="279"/>
  <c r="C11"/>
  <c r="C12" i="282" l="1"/>
  <c r="F11"/>
  <c r="E11" i="281"/>
  <c r="I11" s="1"/>
  <c r="E10" i="280"/>
  <c r="I10" s="1"/>
  <c r="D11" i="279"/>
  <c r="J11" s="1"/>
  <c r="E11"/>
  <c r="I11" s="1"/>
  <c r="D12" i="282" l="1"/>
  <c r="E12"/>
  <c r="I12" s="1"/>
  <c r="C12" i="281"/>
  <c r="D12" s="1"/>
  <c r="F11"/>
  <c r="C11" i="280"/>
  <c r="D11" s="1"/>
  <c r="F10"/>
  <c r="F11" i="279"/>
  <c r="C12"/>
  <c r="D12" s="1"/>
  <c r="F12" i="282" l="1"/>
  <c r="C14"/>
  <c r="E12" i="281"/>
  <c r="I12" s="1"/>
  <c r="E11" i="280"/>
  <c r="I11" s="1"/>
  <c r="E12" i="279"/>
  <c r="I12" s="1"/>
  <c r="D4" i="277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D14" i="282" l="1"/>
  <c r="E14"/>
  <c r="I14" s="1"/>
  <c r="B5" i="276"/>
  <c r="F12" i="281"/>
  <c r="C14"/>
  <c r="C12" i="280"/>
  <c r="F11"/>
  <c r="F12" i="279"/>
  <c r="C14"/>
  <c r="E5" i="277"/>
  <c r="I5" s="1"/>
  <c r="F4"/>
  <c r="F14" i="282" l="1"/>
  <c r="C15"/>
  <c r="E14" i="281"/>
  <c r="I14" s="1"/>
  <c r="D14"/>
  <c r="E12" i="280"/>
  <c r="I12" s="1"/>
  <c r="D14" i="279"/>
  <c r="E14"/>
  <c r="I14" s="1"/>
  <c r="C6" i="277"/>
  <c r="D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/>
  <c r="D15" i="282" l="1"/>
  <c r="E15"/>
  <c r="I15" s="1"/>
  <c r="D5" i="262"/>
  <c r="H5" s="1"/>
  <c r="C5"/>
  <c r="C15" i="281"/>
  <c r="F14"/>
  <c r="C14" i="280"/>
  <c r="F12"/>
  <c r="F14" i="279"/>
  <c r="C15"/>
  <c r="E6" i="277"/>
  <c r="I6" s="1"/>
  <c r="E5" i="273"/>
  <c r="I5" s="1"/>
  <c r="F4"/>
  <c r="I4"/>
  <c r="F15" i="282" l="1"/>
  <c r="C16"/>
  <c r="E5" i="262"/>
  <c r="B6"/>
  <c r="E15" i="281"/>
  <c r="I15" s="1"/>
  <c r="D15"/>
  <c r="C5" i="276"/>
  <c r="E14" i="280"/>
  <c r="I14" s="1"/>
  <c r="D15" i="279"/>
  <c r="J15" s="1"/>
  <c r="E15"/>
  <c r="I15" s="1"/>
  <c r="C7" i="277"/>
  <c r="D7" s="1"/>
  <c r="F6"/>
  <c r="F5" i="273"/>
  <c r="C6"/>
  <c r="D6" s="1"/>
  <c r="J6" s="1"/>
  <c r="D16" i="282" l="1"/>
  <c r="E16"/>
  <c r="I16" s="1"/>
  <c r="D6" i="262"/>
  <c r="H6" s="1"/>
  <c r="C6"/>
  <c r="C16" i="281"/>
  <c r="F15"/>
  <c r="C15" i="280"/>
  <c r="F14"/>
  <c r="F15" i="279"/>
  <c r="C16"/>
  <c r="E7" i="277"/>
  <c r="I7" s="1"/>
  <c r="E6" i="273"/>
  <c r="I6" s="1"/>
  <c r="F16" i="282" l="1"/>
  <c r="C17"/>
  <c r="B7" i="262"/>
  <c r="E6"/>
  <c r="D16" i="281"/>
  <c r="E16"/>
  <c r="I16" s="1"/>
  <c r="D15" i="280"/>
  <c r="E15"/>
  <c r="I15" s="1"/>
  <c r="D16" i="279"/>
  <c r="E16"/>
  <c r="I16" s="1"/>
  <c r="C9" i="277"/>
  <c r="D9" s="1"/>
  <c r="F7"/>
  <c r="C7" i="273"/>
  <c r="D7" s="1"/>
  <c r="J7" s="1"/>
  <c r="F6"/>
  <c r="D17" i="282" l="1"/>
  <c r="E17"/>
  <c r="I17" s="1"/>
  <c r="D7" i="262"/>
  <c r="H7" s="1"/>
  <c r="C7"/>
  <c r="C17" i="281"/>
  <c r="F16"/>
  <c r="C16" i="280"/>
  <c r="F15"/>
  <c r="F16" i="279"/>
  <c r="C17"/>
  <c r="D17" s="1"/>
  <c r="J17" s="1"/>
  <c r="E9" i="277"/>
  <c r="I9" s="1"/>
  <c r="E7" i="273"/>
  <c r="I7" s="1"/>
  <c r="F17" i="282" l="1"/>
  <c r="H17"/>
  <c r="C19" s="1"/>
  <c r="B9" i="262"/>
  <c r="E7"/>
  <c r="D17" i="281"/>
  <c r="E17"/>
  <c r="I17" s="1"/>
  <c r="D16" i="280"/>
  <c r="E16"/>
  <c r="I16" s="1"/>
  <c r="I17" i="279"/>
  <c r="C10" i="277"/>
  <c r="D10" s="1"/>
  <c r="F9"/>
  <c r="F7" i="273"/>
  <c r="C9"/>
  <c r="D9" s="1"/>
  <c r="J9" s="1"/>
  <c r="E19" i="282" l="1"/>
  <c r="I19" s="1"/>
  <c r="D19"/>
  <c r="D9" i="262"/>
  <c r="H9" s="1"/>
  <c r="C9"/>
  <c r="H17" i="281"/>
  <c r="C19" s="1"/>
  <c r="F17"/>
  <c r="C17" i="280"/>
  <c r="F16"/>
  <c r="F17" i="279"/>
  <c r="C19"/>
  <c r="E19" s="1"/>
  <c r="E10" i="277"/>
  <c r="I10" s="1"/>
  <c r="E9" i="273"/>
  <c r="I9" s="1"/>
  <c r="C20" i="282" l="1"/>
  <c r="F19"/>
  <c r="B10" i="262"/>
  <c r="E9"/>
  <c r="E19" i="281"/>
  <c r="I19" s="1"/>
  <c r="D19"/>
  <c r="E17" i="280"/>
  <c r="I17" s="1"/>
  <c r="D17"/>
  <c r="I19" i="279"/>
  <c r="D19"/>
  <c r="J19" s="1"/>
  <c r="C11" i="277"/>
  <c r="D11" s="1"/>
  <c r="F10"/>
  <c r="C10" i="273"/>
  <c r="D10" s="1"/>
  <c r="J10" s="1"/>
  <c r="F9"/>
  <c r="E20" i="282" l="1"/>
  <c r="I20" s="1"/>
  <c r="D20"/>
  <c r="D10" i="262"/>
  <c r="H10" s="1"/>
  <c r="C10"/>
  <c r="C20" i="281"/>
  <c r="F19"/>
  <c r="F17" i="280"/>
  <c r="H17"/>
  <c r="C19" s="1"/>
  <c r="F19" i="279"/>
  <c r="C20"/>
  <c r="E20" s="1"/>
  <c r="E11" i="277"/>
  <c r="I11" s="1"/>
  <c r="E10" i="273"/>
  <c r="I10" s="1"/>
  <c r="C21" i="282" l="1"/>
  <c r="F20"/>
  <c r="B11" i="262"/>
  <c r="E10"/>
  <c r="E20" i="281"/>
  <c r="I20" s="1"/>
  <c r="D20"/>
  <c r="D19" i="280"/>
  <c r="E19"/>
  <c r="I19" s="1"/>
  <c r="I20" i="279"/>
  <c r="D20"/>
  <c r="J20" s="1"/>
  <c r="C12" i="277"/>
  <c r="D12" s="1"/>
  <c r="F11"/>
  <c r="C11" i="273"/>
  <c r="D11" s="1"/>
  <c r="J11" s="1"/>
  <c r="F10"/>
  <c r="E21" i="282" l="1"/>
  <c r="I21" s="1"/>
  <c r="D21"/>
  <c r="D11" i="262"/>
  <c r="H11" s="1"/>
  <c r="C11"/>
  <c r="C21" i="281"/>
  <c r="F20"/>
  <c r="C20" i="280"/>
  <c r="F19"/>
  <c r="F20" i="279"/>
  <c r="C21"/>
  <c r="E12" i="277"/>
  <c r="I12" s="1"/>
  <c r="E11" i="273"/>
  <c r="I11" s="1"/>
  <c r="C22" i="282" l="1"/>
  <c r="F21"/>
  <c r="E11" i="262"/>
  <c r="B12"/>
  <c r="E21" i="281"/>
  <c r="I21" s="1"/>
  <c r="D21"/>
  <c r="E20" i="280"/>
  <c r="I20" s="1"/>
  <c r="D20"/>
  <c r="E21" i="279"/>
  <c r="I21" s="1"/>
  <c r="D21"/>
  <c r="J21" s="1"/>
  <c r="C14" i="277"/>
  <c r="D14" s="1"/>
  <c r="F12"/>
  <c r="C12" i="273"/>
  <c r="D12" s="1"/>
  <c r="J12" s="1"/>
  <c r="F11"/>
  <c r="E22" i="282" l="1"/>
  <c r="I22" s="1"/>
  <c r="D22"/>
  <c r="D12" i="262"/>
  <c r="H12" s="1"/>
  <c r="C12"/>
  <c r="F21" i="281"/>
  <c r="C22"/>
  <c r="F20" i="280"/>
  <c r="C21"/>
  <c r="C22" i="279"/>
  <c r="F21"/>
  <c r="E14" i="277"/>
  <c r="I14" s="1"/>
  <c r="E12" i="273"/>
  <c r="I12" s="1"/>
  <c r="C24" i="282" l="1"/>
  <c r="F22"/>
  <c r="E12" i="262"/>
  <c r="B14"/>
  <c r="E22" i="281"/>
  <c r="I22" s="1"/>
  <c r="D22"/>
  <c r="E21" i="280"/>
  <c r="I21" s="1"/>
  <c r="D21"/>
  <c r="D22" i="279"/>
  <c r="J22" s="1"/>
  <c r="E22"/>
  <c r="I22" s="1"/>
  <c r="C15" i="277"/>
  <c r="F14"/>
  <c r="C14" i="273"/>
  <c r="D14" s="1"/>
  <c r="J14" s="1"/>
  <c r="F12"/>
  <c r="E24" i="282" l="1"/>
  <c r="I24" s="1"/>
  <c r="D24"/>
  <c r="D14" i="262"/>
  <c r="H14" s="1"/>
  <c r="C14"/>
  <c r="C24" i="281"/>
  <c r="F22"/>
  <c r="C22" i="280"/>
  <c r="F21"/>
  <c r="F22" i="279"/>
  <c r="C24"/>
  <c r="E15" i="277"/>
  <c r="I15" s="1"/>
  <c r="E14" i="273"/>
  <c r="I14" s="1"/>
  <c r="C25" i="282" l="1"/>
  <c r="F24"/>
  <c r="E14" i="262"/>
  <c r="B15"/>
  <c r="E24" i="281"/>
  <c r="I24" s="1"/>
  <c r="D24"/>
  <c r="D22" i="280"/>
  <c r="E22"/>
  <c r="I22" s="1"/>
  <c r="D24" i="279"/>
  <c r="J24" s="1"/>
  <c r="E24"/>
  <c r="I24" s="1"/>
  <c r="C16" i="277"/>
  <c r="F15"/>
  <c r="F14" i="273"/>
  <c r="C15"/>
  <c r="D15" s="1"/>
  <c r="E25" i="282" l="1"/>
  <c r="I25" s="1"/>
  <c r="D25"/>
  <c r="C16" i="273"/>
  <c r="D15" i="262"/>
  <c r="H15" s="1"/>
  <c r="C15"/>
  <c r="C25" i="281"/>
  <c r="F24"/>
  <c r="C24" i="280"/>
  <c r="F22"/>
  <c r="F24" i="279"/>
  <c r="C25"/>
  <c r="E16" i="277"/>
  <c r="I16" s="1"/>
  <c r="E15" i="273"/>
  <c r="I15" s="1"/>
  <c r="C26" i="282" l="1"/>
  <c r="F25"/>
  <c r="B16" i="262"/>
  <c r="E15"/>
  <c r="D25" i="281"/>
  <c r="E25"/>
  <c r="I25" s="1"/>
  <c r="D24" i="280"/>
  <c r="E24"/>
  <c r="I24" s="1"/>
  <c r="D25" i="279"/>
  <c r="J25" s="1"/>
  <c r="E25"/>
  <c r="I25" s="1"/>
  <c r="C17" i="277"/>
  <c r="F16"/>
  <c r="F15" i="273"/>
  <c r="E26" i="282" l="1"/>
  <c r="I26" s="1"/>
  <c r="D26"/>
  <c r="C16" i="262"/>
  <c r="D16"/>
  <c r="H16" s="1"/>
  <c r="C26" i="281"/>
  <c r="F25"/>
  <c r="C25" i="280"/>
  <c r="F24"/>
  <c r="F25" i="279"/>
  <c r="C26"/>
  <c r="E17" i="277"/>
  <c r="I17" s="1"/>
  <c r="E16" i="273"/>
  <c r="I16" s="1"/>
  <c r="C27" i="282" l="1"/>
  <c r="F26"/>
  <c r="E16" i="262"/>
  <c r="B17"/>
  <c r="D26" i="281"/>
  <c r="E26"/>
  <c r="I26" s="1"/>
  <c r="E25" i="280"/>
  <c r="I25" s="1"/>
  <c r="D25"/>
  <c r="D26" i="279"/>
  <c r="J26" s="1"/>
  <c r="E26"/>
  <c r="I26" s="1"/>
  <c r="F17" i="277"/>
  <c r="H17"/>
  <c r="C19" s="1"/>
  <c r="F16" i="273"/>
  <c r="C17"/>
  <c r="E27" i="282" l="1"/>
  <c r="I27" s="1"/>
  <c r="D27"/>
  <c r="D17" i="262"/>
  <c r="H17" s="1"/>
  <c r="C17"/>
  <c r="C27" i="281"/>
  <c r="F26"/>
  <c r="C26" i="280"/>
  <c r="F25"/>
  <c r="F26" i="279"/>
  <c r="C27"/>
  <c r="D19" i="277"/>
  <c r="E19"/>
  <c r="I19" s="1"/>
  <c r="E17" i="273"/>
  <c r="I17" s="1"/>
  <c r="C29" i="282" l="1"/>
  <c r="F27"/>
  <c r="E17" i="262"/>
  <c r="B19"/>
  <c r="E27" i="281"/>
  <c r="I27" s="1"/>
  <c r="D27"/>
  <c r="D26" i="280"/>
  <c r="E26"/>
  <c r="I26" s="1"/>
  <c r="D27" i="279"/>
  <c r="J27" s="1"/>
  <c r="E27"/>
  <c r="I27" s="1"/>
  <c r="C20" i="277"/>
  <c r="F19"/>
  <c r="F17" i="273"/>
  <c r="C19"/>
  <c r="D19" s="1"/>
  <c r="E29" i="282" l="1"/>
  <c r="I29" s="1"/>
  <c r="D29"/>
  <c r="C19" i="262"/>
  <c r="D19"/>
  <c r="H19" s="1"/>
  <c r="C29" i="281"/>
  <c r="F27"/>
  <c r="C27" i="280"/>
  <c r="F26"/>
  <c r="F27" i="279"/>
  <c r="C29"/>
  <c r="E20" i="277"/>
  <c r="I20" s="1"/>
  <c r="D20"/>
  <c r="E19" i="273"/>
  <c r="I19" s="1"/>
  <c r="C30" i="282" l="1"/>
  <c r="F29"/>
  <c r="E19" i="262"/>
  <c r="B20"/>
  <c r="E29" i="281"/>
  <c r="I29" s="1"/>
  <c r="D29"/>
  <c r="D27" i="280"/>
  <c r="E27"/>
  <c r="I27" s="1"/>
  <c r="D29" i="279"/>
  <c r="J29" s="1"/>
  <c r="E29"/>
  <c r="I29" s="1"/>
  <c r="C21" i="277"/>
  <c r="F20"/>
  <c r="F19" i="273"/>
  <c r="C20"/>
  <c r="E30" i="282" l="1"/>
  <c r="I30" s="1"/>
  <c r="D30"/>
  <c r="D20" i="262"/>
  <c r="H20" s="1"/>
  <c r="C20"/>
  <c r="C30" i="281"/>
  <c r="F29"/>
  <c r="C29" i="280"/>
  <c r="F27"/>
  <c r="F29" i="279"/>
  <c r="C30"/>
  <c r="D21" i="277"/>
  <c r="E21"/>
  <c r="I21" s="1"/>
  <c r="D20" i="273"/>
  <c r="E20"/>
  <c r="I20" s="1"/>
  <c r="C31" i="282" l="1"/>
  <c r="F30"/>
  <c r="E20" i="262"/>
  <c r="B21"/>
  <c r="D30" i="281"/>
  <c r="E30"/>
  <c r="I30" s="1"/>
  <c r="D29" i="280"/>
  <c r="E29"/>
  <c r="I29" s="1"/>
  <c r="E30" i="279"/>
  <c r="I30" s="1"/>
  <c r="D30"/>
  <c r="J30" s="1"/>
  <c r="C22" i="277"/>
  <c r="F21"/>
  <c r="F20" i="273"/>
  <c r="C21"/>
  <c r="E31" i="282" l="1"/>
  <c r="I31" s="1"/>
  <c r="D31"/>
  <c r="C21" i="262"/>
  <c r="D21"/>
  <c r="H21" s="1"/>
  <c r="C31" i="281"/>
  <c r="F30"/>
  <c r="C30" i="280"/>
  <c r="F29"/>
  <c r="F30" i="279"/>
  <c r="C31"/>
  <c r="E22" i="277"/>
  <c r="I22" s="1"/>
  <c r="D22"/>
  <c r="E21" i="273"/>
  <c r="I21" s="1"/>
  <c r="D21"/>
  <c r="C32" i="282" l="1"/>
  <c r="F31"/>
  <c r="E21" i="262"/>
  <c r="B22"/>
  <c r="E31" i="281"/>
  <c r="I31" s="1"/>
  <c r="D31"/>
  <c r="D30" i="280"/>
  <c r="E30"/>
  <c r="I30" s="1"/>
  <c r="E31" i="279"/>
  <c r="I31" s="1"/>
  <c r="D31"/>
  <c r="J31" s="1"/>
  <c r="C24" i="277"/>
  <c r="F22"/>
  <c r="F21" i="273"/>
  <c r="C22"/>
  <c r="E32" i="282" l="1"/>
  <c r="I32" s="1"/>
  <c r="D32"/>
  <c r="D22" i="262"/>
  <c r="H22" s="1"/>
  <c r="C22"/>
  <c r="C32" i="281"/>
  <c r="F31"/>
  <c r="C31" i="280"/>
  <c r="F30"/>
  <c r="F31" i="279"/>
  <c r="C32"/>
  <c r="D24" i="277"/>
  <c r="E24"/>
  <c r="I24" s="1"/>
  <c r="D22" i="273"/>
  <c r="E22"/>
  <c r="I22" s="1"/>
  <c r="H32" i="282" l="1"/>
  <c r="C34" s="1"/>
  <c r="F32"/>
  <c r="E22" i="262"/>
  <c r="B24"/>
  <c r="D32" i="281"/>
  <c r="E32"/>
  <c r="I32" s="1"/>
  <c r="D31" i="280"/>
  <c r="E31"/>
  <c r="I31" s="1"/>
  <c r="E32" i="279"/>
  <c r="I32" s="1"/>
  <c r="D32"/>
  <c r="J32" s="1"/>
  <c r="C25" i="277"/>
  <c r="F24"/>
  <c r="F22" i="273"/>
  <c r="C24"/>
  <c r="D34" i="282" l="1"/>
  <c r="E34"/>
  <c r="I34" s="1"/>
  <c r="D24" i="262"/>
  <c r="H24" s="1"/>
  <c r="C24"/>
  <c r="F32" i="281"/>
  <c r="H32"/>
  <c r="C34" s="1"/>
  <c r="C32" i="280"/>
  <c r="F31"/>
  <c r="F32" i="279"/>
  <c r="C34"/>
  <c r="E25" i="277"/>
  <c r="I25" s="1"/>
  <c r="D25"/>
  <c r="D24" i="273"/>
  <c r="E24"/>
  <c r="I24" s="1"/>
  <c r="F34" i="282" l="1"/>
  <c r="C35"/>
  <c r="E24" i="262"/>
  <c r="B25"/>
  <c r="E34" i="281"/>
  <c r="I34" s="1"/>
  <c r="D34"/>
  <c r="D32" i="280"/>
  <c r="E32"/>
  <c r="I32" s="1"/>
  <c r="D34" i="279"/>
  <c r="J34" s="1"/>
  <c r="E34"/>
  <c r="I34" s="1"/>
  <c r="C26" i="277"/>
  <c r="F25"/>
  <c r="F24" i="273"/>
  <c r="C25"/>
  <c r="D35" i="282" l="1"/>
  <c r="E35"/>
  <c r="I35" s="1"/>
  <c r="D25" i="262"/>
  <c r="H25" s="1"/>
  <c r="C25"/>
  <c r="C35" i="281"/>
  <c r="F34"/>
  <c r="F32" i="280"/>
  <c r="H32"/>
  <c r="C34" s="1"/>
  <c r="F34" i="279"/>
  <c r="C35"/>
  <c r="D26" i="277"/>
  <c r="E26"/>
  <c r="I26" s="1"/>
  <c r="E25" i="273"/>
  <c r="I25" s="1"/>
  <c r="D25"/>
  <c r="F35" i="282" l="1"/>
  <c r="C36"/>
  <c r="E25" i="262"/>
  <c r="B26"/>
  <c r="E35" i="281"/>
  <c r="I35" s="1"/>
  <c r="D35"/>
  <c r="D34" i="280"/>
  <c r="E34"/>
  <c r="I34" s="1"/>
  <c r="D35" i="279"/>
  <c r="J35" s="1"/>
  <c r="E35"/>
  <c r="I35" s="1"/>
  <c r="C27" i="277"/>
  <c r="F26"/>
  <c r="F25" i="273"/>
  <c r="C26"/>
  <c r="D36" i="282" l="1"/>
  <c r="E36"/>
  <c r="I36" s="1"/>
  <c r="D26" i="262"/>
  <c r="H26" s="1"/>
  <c r="C26"/>
  <c r="C36" i="281"/>
  <c r="F35"/>
  <c r="C35" i="280"/>
  <c r="F34"/>
  <c r="F35" i="279"/>
  <c r="C36"/>
  <c r="E27" i="277"/>
  <c r="I27" s="1"/>
  <c r="D27"/>
  <c r="D26" i="273"/>
  <c r="E26"/>
  <c r="I26" s="1"/>
  <c r="F36" i="282" l="1"/>
  <c r="C37"/>
  <c r="B27" i="262"/>
  <c r="E26"/>
  <c r="E36" i="281"/>
  <c r="I36" s="1"/>
  <c r="D36"/>
  <c r="E35" i="280"/>
  <c r="I35" s="1"/>
  <c r="D35"/>
  <c r="D36" i="279"/>
  <c r="J36" s="1"/>
  <c r="E36"/>
  <c r="I36" s="1"/>
  <c r="C29" i="277"/>
  <c r="F27"/>
  <c r="F26" i="273"/>
  <c r="C27"/>
  <c r="D37" i="282" l="1"/>
  <c r="E37"/>
  <c r="I37" s="1"/>
  <c r="D27" i="262"/>
  <c r="H27" s="1"/>
  <c r="C27"/>
  <c r="C37" i="281"/>
  <c r="F36"/>
  <c r="C36" i="280"/>
  <c r="F35"/>
  <c r="F36" i="279"/>
  <c r="C37"/>
  <c r="D29" i="277"/>
  <c r="E29"/>
  <c r="I29" s="1"/>
  <c r="E27" i="273"/>
  <c r="I27" s="1"/>
  <c r="D27"/>
  <c r="F37" i="282" l="1"/>
  <c r="C39"/>
  <c r="B29" i="262"/>
  <c r="E27"/>
  <c r="E37" i="281"/>
  <c r="I37" s="1"/>
  <c r="D37"/>
  <c r="D36" i="280"/>
  <c r="E36"/>
  <c r="I36" s="1"/>
  <c r="D37" i="279"/>
  <c r="J37" s="1"/>
  <c r="E37"/>
  <c r="I37" s="1"/>
  <c r="C30" i="277"/>
  <c r="F29"/>
  <c r="C29" i="273"/>
  <c r="F27"/>
  <c r="D39" i="282" l="1"/>
  <c r="E39"/>
  <c r="I39" s="1"/>
  <c r="C29" i="262"/>
  <c r="D29"/>
  <c r="H29" s="1"/>
  <c r="C39" i="281"/>
  <c r="F37"/>
  <c r="C37" i="280"/>
  <c r="F36"/>
  <c r="F37" i="279"/>
  <c r="C39"/>
  <c r="E30" i="277"/>
  <c r="I30" s="1"/>
  <c r="D30"/>
  <c r="E29" i="273"/>
  <c r="I29" s="1"/>
  <c r="D29"/>
  <c r="F39" i="282" l="1"/>
  <c r="C40"/>
  <c r="B30" i="262"/>
  <c r="E29"/>
  <c r="E39" i="281"/>
  <c r="I39" s="1"/>
  <c r="D39"/>
  <c r="E37" i="280"/>
  <c r="I37" s="1"/>
  <c r="D37"/>
  <c r="D39" i="279"/>
  <c r="J39" s="1"/>
  <c r="E39"/>
  <c r="I39" s="1"/>
  <c r="C31" i="277"/>
  <c r="F30"/>
  <c r="F29" i="273"/>
  <c r="C30"/>
  <c r="D40" i="282" l="1"/>
  <c r="E40"/>
  <c r="I40" s="1"/>
  <c r="D30" i="262"/>
  <c r="H30" s="1"/>
  <c r="C30"/>
  <c r="C40" i="281"/>
  <c r="F39"/>
  <c r="C39" i="280"/>
  <c r="F37"/>
  <c r="F39" i="279"/>
  <c r="C40"/>
  <c r="D31" i="277"/>
  <c r="E31"/>
  <c r="I31" s="1"/>
  <c r="D30" i="273"/>
  <c r="E30"/>
  <c r="I30" s="1"/>
  <c r="F40" i="282" l="1"/>
  <c r="C41"/>
  <c r="B31" i="262"/>
  <c r="E30"/>
  <c r="D40" i="281"/>
  <c r="E40"/>
  <c r="I40" s="1"/>
  <c r="D39" i="280"/>
  <c r="E39"/>
  <c r="I39" s="1"/>
  <c r="D40" i="279"/>
  <c r="J40" s="1"/>
  <c r="E40"/>
  <c r="I40" s="1"/>
  <c r="C32" i="277"/>
  <c r="F31"/>
  <c r="F30" i="273"/>
  <c r="C31"/>
  <c r="D41" i="282" l="1"/>
  <c r="E41"/>
  <c r="I41" s="1"/>
  <c r="C31" i="262"/>
  <c r="D31"/>
  <c r="H31" s="1"/>
  <c r="C41" i="281"/>
  <c r="F40"/>
  <c r="C40" i="280"/>
  <c r="F39"/>
  <c r="F40" i="279"/>
  <c r="C41"/>
  <c r="E32" i="277"/>
  <c r="I32" s="1"/>
  <c r="D32"/>
  <c r="E31" i="273"/>
  <c r="I31" s="1"/>
  <c r="D31"/>
  <c r="F41" i="282" l="1"/>
  <c r="C42"/>
  <c r="B32" i="262"/>
  <c r="E31"/>
  <c r="E41" i="281"/>
  <c r="I41" s="1"/>
  <c r="D41"/>
  <c r="E40" i="280"/>
  <c r="I40" s="1"/>
  <c r="D40"/>
  <c r="D41" i="279"/>
  <c r="J41" s="1"/>
  <c r="E41"/>
  <c r="I41" s="1"/>
  <c r="H32" i="277"/>
  <c r="C34" s="1"/>
  <c r="F32"/>
  <c r="F31" i="273"/>
  <c r="C32"/>
  <c r="D42" i="282" l="1"/>
  <c r="E42"/>
  <c r="I42" s="1"/>
  <c r="D32" i="262"/>
  <c r="H32" s="1"/>
  <c r="C32"/>
  <c r="C42" i="281"/>
  <c r="F41"/>
  <c r="C41" i="280"/>
  <c r="F40"/>
  <c r="F41" i="279"/>
  <c r="C42"/>
  <c r="E34" i="277"/>
  <c r="I34" s="1"/>
  <c r="D34"/>
  <c r="D32" i="273"/>
  <c r="H32" s="1"/>
  <c r="E32"/>
  <c r="I32" s="1"/>
  <c r="F42" i="282" l="1"/>
  <c r="C44"/>
  <c r="E32" i="262"/>
  <c r="B34"/>
  <c r="D42" i="281"/>
  <c r="E42"/>
  <c r="I42" s="1"/>
  <c r="D41" i="280"/>
  <c r="E41"/>
  <c r="I41" s="1"/>
  <c r="D42" i="279"/>
  <c r="J42" s="1"/>
  <c r="E42"/>
  <c r="I42" s="1"/>
  <c r="C35" i="277"/>
  <c r="F34"/>
  <c r="F32" i="273"/>
  <c r="C34"/>
  <c r="D44" i="282" l="1"/>
  <c r="E44"/>
  <c r="I44" s="1"/>
  <c r="C34" i="262"/>
  <c r="D34"/>
  <c r="H34" s="1"/>
  <c r="C44" i="281"/>
  <c r="F42"/>
  <c r="C42" i="280"/>
  <c r="F41"/>
  <c r="F42" i="279"/>
  <c r="C44"/>
  <c r="D35" i="277"/>
  <c r="E35"/>
  <c r="I35" s="1"/>
  <c r="D34" i="273"/>
  <c r="E34"/>
  <c r="I34" s="1"/>
  <c r="F44" i="282" l="1"/>
  <c r="C45"/>
  <c r="B35" i="262"/>
  <c r="E34"/>
  <c r="E44" i="281"/>
  <c r="I44" s="1"/>
  <c r="D44"/>
  <c r="E42" i="280"/>
  <c r="I42" s="1"/>
  <c r="D42"/>
  <c r="D44" i="279"/>
  <c r="J44" s="1"/>
  <c r="E44"/>
  <c r="I44" s="1"/>
  <c r="C36" i="277"/>
  <c r="F35"/>
  <c r="F34" i="273"/>
  <c r="C35"/>
  <c r="D45" i="282" l="1"/>
  <c r="E45"/>
  <c r="I45" s="1"/>
  <c r="D35" i="262"/>
  <c r="H35" s="1"/>
  <c r="C35"/>
  <c r="C45" i="281"/>
  <c r="F44"/>
  <c r="C44" i="280"/>
  <c r="F42"/>
  <c r="F44" i="279"/>
  <c r="C45"/>
  <c r="E36" i="277"/>
  <c r="I36" s="1"/>
  <c r="D36"/>
  <c r="E35" i="273"/>
  <c r="I35" s="1"/>
  <c r="D35"/>
  <c r="F45" i="282" l="1"/>
  <c r="C46"/>
  <c r="E35" i="262"/>
  <c r="B36"/>
  <c r="D45" i="281"/>
  <c r="E45"/>
  <c r="I45" s="1"/>
  <c r="D44" i="280"/>
  <c r="E44"/>
  <c r="I44" s="1"/>
  <c r="D45" i="279"/>
  <c r="J45" s="1"/>
  <c r="E45"/>
  <c r="I45" s="1"/>
  <c r="C37" i="277"/>
  <c r="F36"/>
  <c r="F35" i="273"/>
  <c r="C36"/>
  <c r="D46" i="282" l="1"/>
  <c r="E46"/>
  <c r="I46" s="1"/>
  <c r="D36" i="262"/>
  <c r="H36" s="1"/>
  <c r="C36"/>
  <c r="C46" i="281"/>
  <c r="F45"/>
  <c r="C45" i="280"/>
  <c r="F44"/>
  <c r="F45" i="279"/>
  <c r="C46"/>
  <c r="D37" i="277"/>
  <c r="E37"/>
  <c r="I37" s="1"/>
  <c r="D36" i="273"/>
  <c r="E36"/>
  <c r="I36" s="1"/>
  <c r="F46" i="282" l="1"/>
  <c r="C47"/>
  <c r="B37" i="262"/>
  <c r="E36"/>
  <c r="E46" i="281"/>
  <c r="I46" s="1"/>
  <c r="D46"/>
  <c r="E45" i="280"/>
  <c r="I45" s="1"/>
  <c r="D45"/>
  <c r="D46" i="279"/>
  <c r="J46" s="1"/>
  <c r="E46"/>
  <c r="I46" s="1"/>
  <c r="C39" i="277"/>
  <c r="F37"/>
  <c r="F36" i="273"/>
  <c r="C37"/>
  <c r="D47" i="282" l="1"/>
  <c r="E47"/>
  <c r="I47" s="1"/>
  <c r="D37" i="262"/>
  <c r="H37" s="1"/>
  <c r="C37"/>
  <c r="C47" i="281"/>
  <c r="F46"/>
  <c r="C46" i="280"/>
  <c r="F45"/>
  <c r="F46" i="279"/>
  <c r="C47"/>
  <c r="D47" s="1"/>
  <c r="J47" s="1"/>
  <c r="E39" i="277"/>
  <c r="I39" s="1"/>
  <c r="D39"/>
  <c r="E37" i="273"/>
  <c r="I37" s="1"/>
  <c r="D37"/>
  <c r="F47" i="282" l="1"/>
  <c r="H47"/>
  <c r="C49" s="1"/>
  <c r="B39" i="262"/>
  <c r="E37"/>
  <c r="D47" i="281"/>
  <c r="E47"/>
  <c r="I47" s="1"/>
  <c r="D46" i="280"/>
  <c r="E46"/>
  <c r="I46" s="1"/>
  <c r="E47" i="279"/>
  <c r="I47" s="1"/>
  <c r="C40" i="277"/>
  <c r="F39"/>
  <c r="C39" i="273"/>
  <c r="F37"/>
  <c r="E49" i="282" l="1"/>
  <c r="I49" s="1"/>
  <c r="D49"/>
  <c r="D39" i="262"/>
  <c r="H39" s="1"/>
  <c r="C39"/>
  <c r="F47" i="281"/>
  <c r="H47"/>
  <c r="C49" s="1"/>
  <c r="C47" i="280"/>
  <c r="F46"/>
  <c r="F47" i="279"/>
  <c r="C49"/>
  <c r="D40" i="277"/>
  <c r="E40"/>
  <c r="I40" s="1"/>
  <c r="E39" i="273"/>
  <c r="I39" s="1"/>
  <c r="D39"/>
  <c r="C50" i="282" l="1"/>
  <c r="F49"/>
  <c r="E39" i="262"/>
  <c r="B40"/>
  <c r="D49" i="281"/>
  <c r="E49"/>
  <c r="I49" s="1"/>
  <c r="E47" i="280"/>
  <c r="I47" s="1"/>
  <c r="D47"/>
  <c r="D49" i="279"/>
  <c r="J49" s="1"/>
  <c r="E49"/>
  <c r="I49" s="1"/>
  <c r="C41" i="277"/>
  <c r="F40"/>
  <c r="F39" i="273"/>
  <c r="C40"/>
  <c r="E50" i="282" l="1"/>
  <c r="I50" s="1"/>
  <c r="D50"/>
  <c r="D40" i="262"/>
  <c r="H40" s="1"/>
  <c r="C40"/>
  <c r="C50" i="281"/>
  <c r="F49"/>
  <c r="H47" i="280"/>
  <c r="C49" s="1"/>
  <c r="F47"/>
  <c r="F49" i="279"/>
  <c r="C50"/>
  <c r="E41" i="277"/>
  <c r="I41" s="1"/>
  <c r="D41"/>
  <c r="D40" i="273"/>
  <c r="E40"/>
  <c r="I40" s="1"/>
  <c r="C51" i="282" l="1"/>
  <c r="F50"/>
  <c r="E40" i="262"/>
  <c r="B41"/>
  <c r="E50" i="281"/>
  <c r="I50" s="1"/>
  <c r="D50"/>
  <c r="E49" i="280"/>
  <c r="I49" s="1"/>
  <c r="D49"/>
  <c r="D50" i="279"/>
  <c r="J50" s="1"/>
  <c r="E50"/>
  <c r="I50" s="1"/>
  <c r="C42" i="277"/>
  <c r="F41"/>
  <c r="F40" i="273"/>
  <c r="C41"/>
  <c r="E51" i="282" l="1"/>
  <c r="I51" s="1"/>
  <c r="D51"/>
  <c r="D41" i="262"/>
  <c r="H41" s="1"/>
  <c r="C41"/>
  <c r="C51" i="281"/>
  <c r="F50"/>
  <c r="C50" i="280"/>
  <c r="F49"/>
  <c r="F50" i="279"/>
  <c r="C51"/>
  <c r="D42" i="277"/>
  <c r="E42"/>
  <c r="I42" s="1"/>
  <c r="E41" i="273"/>
  <c r="I41" s="1"/>
  <c r="D41"/>
  <c r="C52" i="282" l="1"/>
  <c r="F51"/>
  <c r="B42" i="262"/>
  <c r="E41"/>
  <c r="D51" i="281"/>
  <c r="E51"/>
  <c r="I51" s="1"/>
  <c r="D50" i="280"/>
  <c r="E50"/>
  <c r="I50" s="1"/>
  <c r="D51" i="279"/>
  <c r="J51" s="1"/>
  <c r="E51"/>
  <c r="I51" s="1"/>
  <c r="C44" i="277"/>
  <c r="F42"/>
  <c r="F41" i="273"/>
  <c r="C42"/>
  <c r="E52" i="282" l="1"/>
  <c r="I52" s="1"/>
  <c r="D52"/>
  <c r="D42" i="262"/>
  <c r="H42" s="1"/>
  <c r="C42"/>
  <c r="C52" i="281"/>
  <c r="F51"/>
  <c r="C51" i="280"/>
  <c r="F50"/>
  <c r="F51" i="279"/>
  <c r="C52"/>
  <c r="E44" i="277"/>
  <c r="I44" s="1"/>
  <c r="D44"/>
  <c r="D42" i="273"/>
  <c r="E42"/>
  <c r="I42" s="1"/>
  <c r="C54" i="282" l="1"/>
  <c r="F52"/>
  <c r="E42" i="262"/>
  <c r="B44"/>
  <c r="E52" i="281"/>
  <c r="I52" s="1"/>
  <c r="D52"/>
  <c r="E51" i="280"/>
  <c r="I51" s="1"/>
  <c r="D51"/>
  <c r="D52" i="279"/>
  <c r="J52" s="1"/>
  <c r="E52"/>
  <c r="I52" s="1"/>
  <c r="C45" i="277"/>
  <c r="F44"/>
  <c r="F42" i="273"/>
  <c r="C44"/>
  <c r="E54" i="282" l="1"/>
  <c r="I54" s="1"/>
  <c r="D54"/>
  <c r="D44" i="262"/>
  <c r="H44" s="1"/>
  <c r="C44"/>
  <c r="C54" i="281"/>
  <c r="F52"/>
  <c r="C52" i="280"/>
  <c r="F51"/>
  <c r="F52" i="279"/>
  <c r="C54"/>
  <c r="D45" i="277"/>
  <c r="E45"/>
  <c r="I45" s="1"/>
  <c r="D44" i="273"/>
  <c r="E44"/>
  <c r="I44" s="1"/>
  <c r="C55" i="282" l="1"/>
  <c r="F54"/>
  <c r="B45" i="262"/>
  <c r="E44"/>
  <c r="D54" i="281"/>
  <c r="E54"/>
  <c r="I54" s="1"/>
  <c r="D52" i="280"/>
  <c r="E52"/>
  <c r="I52" s="1"/>
  <c r="D54" i="279"/>
  <c r="J54" s="1"/>
  <c r="E54"/>
  <c r="I54" s="1"/>
  <c r="C46" i="277"/>
  <c r="F45"/>
  <c r="F44" i="273"/>
  <c r="C45"/>
  <c r="E55" i="282" l="1"/>
  <c r="I55" s="1"/>
  <c r="D55"/>
  <c r="D45" i="262"/>
  <c r="H45" s="1"/>
  <c r="C45"/>
  <c r="C55" i="281"/>
  <c r="F54"/>
  <c r="C54" i="280"/>
  <c r="F52"/>
  <c r="F54" i="279"/>
  <c r="C55"/>
  <c r="E46" i="277"/>
  <c r="I46" s="1"/>
  <c r="D46"/>
  <c r="E45" i="273"/>
  <c r="I45" s="1"/>
  <c r="D45"/>
  <c r="C56" i="282" l="1"/>
  <c r="F55"/>
  <c r="E45" i="262"/>
  <c r="B46"/>
  <c r="E55" i="281"/>
  <c r="I55" s="1"/>
  <c r="D55"/>
  <c r="E54" i="280"/>
  <c r="I54" s="1"/>
  <c r="D54"/>
  <c r="D55" i="279"/>
  <c r="J55" s="1"/>
  <c r="E55"/>
  <c r="I55" s="1"/>
  <c r="C47" i="277"/>
  <c r="F46"/>
  <c r="F45" i="273"/>
  <c r="C46"/>
  <c r="E56" i="282" l="1"/>
  <c r="I56" s="1"/>
  <c r="D56"/>
  <c r="D46" i="262"/>
  <c r="H46" s="1"/>
  <c r="C46"/>
  <c r="C56" i="281"/>
  <c r="F55"/>
  <c r="C55" i="280"/>
  <c r="F54"/>
  <c r="F55" i="279"/>
  <c r="C56"/>
  <c r="D47" i="277"/>
  <c r="E47"/>
  <c r="I47" s="1"/>
  <c r="D46" i="273"/>
  <c r="E46"/>
  <c r="I46" s="1"/>
  <c r="C57" i="282" l="1"/>
  <c r="F56"/>
  <c r="B47" i="262"/>
  <c r="E46"/>
  <c r="D56" i="281"/>
  <c r="E56"/>
  <c r="I56" s="1"/>
  <c r="D55" i="280"/>
  <c r="E55"/>
  <c r="I55" s="1"/>
  <c r="D56" i="279"/>
  <c r="J56" s="1"/>
  <c r="E56"/>
  <c r="I56" s="1"/>
  <c r="F47" i="277"/>
  <c r="H47"/>
  <c r="C49" s="1"/>
  <c r="F46" i="273"/>
  <c r="C47"/>
  <c r="E57" i="282" l="1"/>
  <c r="I57" s="1"/>
  <c r="D57"/>
  <c r="D47" i="262"/>
  <c r="H47" s="1"/>
  <c r="C47"/>
  <c r="C57" i="281"/>
  <c r="F56"/>
  <c r="C56" i="280"/>
  <c r="F55"/>
  <c r="F56" i="279"/>
  <c r="C57"/>
  <c r="D49" i="277"/>
  <c r="E49"/>
  <c r="I49" s="1"/>
  <c r="E47" i="273"/>
  <c r="I47" s="1"/>
  <c r="D47"/>
  <c r="H47" s="1"/>
  <c r="C59" i="282" l="1"/>
  <c r="F57"/>
  <c r="B49" i="262"/>
  <c r="E47"/>
  <c r="E57" i="281"/>
  <c r="I57" s="1"/>
  <c r="D57"/>
  <c r="E56" i="280"/>
  <c r="I56" s="1"/>
  <c r="D56"/>
  <c r="D57" i="279"/>
  <c r="J57" s="1"/>
  <c r="E57"/>
  <c r="I57" s="1"/>
  <c r="C50" i="277"/>
  <c r="F49"/>
  <c r="C49" i="273"/>
  <c r="F47"/>
  <c r="E59" i="282" l="1"/>
  <c r="I59" s="1"/>
  <c r="D59"/>
  <c r="D49" i="262"/>
  <c r="H49" s="1"/>
  <c r="C49"/>
  <c r="C59" i="281"/>
  <c r="F57"/>
  <c r="C57" i="280"/>
  <c r="F56"/>
  <c r="F57" i="279"/>
  <c r="C59"/>
  <c r="E50" i="277"/>
  <c r="I50" s="1"/>
  <c r="D50"/>
  <c r="E49" i="273"/>
  <c r="I49" s="1"/>
  <c r="D49"/>
  <c r="C60" i="282" l="1"/>
  <c r="F59"/>
  <c r="E49" i="262"/>
  <c r="B50"/>
  <c r="D59" i="281"/>
  <c r="E59"/>
  <c r="I59" s="1"/>
  <c r="D57" i="280"/>
  <c r="E57"/>
  <c r="I57" s="1"/>
  <c r="D59" i="279"/>
  <c r="J59" s="1"/>
  <c r="E59"/>
  <c r="I59" s="1"/>
  <c r="C51" i="277"/>
  <c r="F50"/>
  <c r="F49" i="273"/>
  <c r="C50"/>
  <c r="E60" i="282" l="1"/>
  <c r="I60" s="1"/>
  <c r="D60"/>
  <c r="D50" i="262"/>
  <c r="H50" s="1"/>
  <c r="C50"/>
  <c r="C60" i="281"/>
  <c r="F59"/>
  <c r="C59" i="280"/>
  <c r="F57"/>
  <c r="F59" i="279"/>
  <c r="C60"/>
  <c r="D51" i="277"/>
  <c r="E51"/>
  <c r="I51" s="1"/>
  <c r="D50" i="273"/>
  <c r="E50"/>
  <c r="I50" s="1"/>
  <c r="C61" i="282" l="1"/>
  <c r="F60"/>
  <c r="E50" i="262"/>
  <c r="B51"/>
  <c r="E60" i="281"/>
  <c r="I60" s="1"/>
  <c r="D60"/>
  <c r="E59" i="280"/>
  <c r="I59" s="1"/>
  <c r="D59"/>
  <c r="D60" i="279"/>
  <c r="J60" s="1"/>
  <c r="E60"/>
  <c r="I60" s="1"/>
  <c r="C52" i="277"/>
  <c r="F51"/>
  <c r="F50" i="273"/>
  <c r="C51"/>
  <c r="E61" i="282" l="1"/>
  <c r="I61" s="1"/>
  <c r="D61"/>
  <c r="D51" i="262"/>
  <c r="H51" s="1"/>
  <c r="C51"/>
  <c r="C61" i="281"/>
  <c r="F60"/>
  <c r="C60" i="280"/>
  <c r="F59"/>
  <c r="F60" i="279"/>
  <c r="C61"/>
  <c r="E52" i="277"/>
  <c r="I52" s="1"/>
  <c r="D52"/>
  <c r="E51" i="273"/>
  <c r="I51" s="1"/>
  <c r="D51"/>
  <c r="C62" i="282" l="1"/>
  <c r="F61"/>
  <c r="B52" i="262"/>
  <c r="E51"/>
  <c r="D61" i="281"/>
  <c r="E61"/>
  <c r="I61" s="1"/>
  <c r="D60" i="280"/>
  <c r="E60"/>
  <c r="I60" s="1"/>
  <c r="D61" i="279"/>
  <c r="J61" s="1"/>
  <c r="E61"/>
  <c r="I61" s="1"/>
  <c r="C54" i="277"/>
  <c r="F52"/>
  <c r="F51" i="273"/>
  <c r="C52"/>
  <c r="E62" i="282" l="1"/>
  <c r="I62" s="1"/>
  <c r="D62"/>
  <c r="D52" i="262"/>
  <c r="H52" s="1"/>
  <c r="C52"/>
  <c r="C62" i="281"/>
  <c r="F61"/>
  <c r="C61" i="280"/>
  <c r="F60"/>
  <c r="F61" i="279"/>
  <c r="C62"/>
  <c r="D54" i="277"/>
  <c r="E54"/>
  <c r="I54" s="1"/>
  <c r="D52" i="273"/>
  <c r="E52"/>
  <c r="I52" s="1"/>
  <c r="H62" i="282" l="1"/>
  <c r="C64" s="1"/>
  <c r="F62"/>
  <c r="E52" i="262"/>
  <c r="B54"/>
  <c r="E62" i="281"/>
  <c r="I62" s="1"/>
  <c r="D62"/>
  <c r="E61" i="280"/>
  <c r="I61" s="1"/>
  <c r="D61"/>
  <c r="D62" i="279"/>
  <c r="J62" s="1"/>
  <c r="E62"/>
  <c r="I62" s="1"/>
  <c r="C55" i="277"/>
  <c r="F54"/>
  <c r="F52" i="273"/>
  <c r="C54"/>
  <c r="D64" i="282" l="1"/>
  <c r="E64"/>
  <c r="I64" s="1"/>
  <c r="D54" i="262"/>
  <c r="H54" s="1"/>
  <c r="C54"/>
  <c r="H62" i="281"/>
  <c r="C64" s="1"/>
  <c r="F62"/>
  <c r="C62" i="280"/>
  <c r="F61"/>
  <c r="F62" i="279"/>
  <c r="C64"/>
  <c r="E55" i="277"/>
  <c r="I55" s="1"/>
  <c r="D55"/>
  <c r="D54" i="273"/>
  <c r="E54"/>
  <c r="I54" s="1"/>
  <c r="F64" i="282" l="1"/>
  <c r="C65"/>
  <c r="B55" i="262"/>
  <c r="E54"/>
  <c r="E64" i="281"/>
  <c r="I64" s="1"/>
  <c r="D64"/>
  <c r="D62" i="280"/>
  <c r="E62"/>
  <c r="I62" s="1"/>
  <c r="D64" i="279"/>
  <c r="J64" s="1"/>
  <c r="E64"/>
  <c r="I64" s="1"/>
  <c r="C56" i="277"/>
  <c r="F55"/>
  <c r="F54" i="273"/>
  <c r="C55"/>
  <c r="D65" i="282" l="1"/>
  <c r="E65"/>
  <c r="I65" s="1"/>
  <c r="D55" i="262"/>
  <c r="H55" s="1"/>
  <c r="C55"/>
  <c r="C65" i="281"/>
  <c r="F64"/>
  <c r="F62" i="280"/>
  <c r="H62"/>
  <c r="C64" s="1"/>
  <c r="F64" i="279"/>
  <c r="C65"/>
  <c r="D56" i="277"/>
  <c r="E56"/>
  <c r="I56" s="1"/>
  <c r="E55" i="273"/>
  <c r="I55" s="1"/>
  <c r="D55"/>
  <c r="F65" i="282" l="1"/>
  <c r="C66"/>
  <c r="E55" i="262"/>
  <c r="B56"/>
  <c r="D65" i="281"/>
  <c r="E65"/>
  <c r="I65" s="1"/>
  <c r="D64" i="280"/>
  <c r="E64"/>
  <c r="I64" s="1"/>
  <c r="D65" i="279"/>
  <c r="J65" s="1"/>
  <c r="E65"/>
  <c r="I65" s="1"/>
  <c r="C57" i="277"/>
  <c r="F56"/>
  <c r="F55" i="273"/>
  <c r="C56"/>
  <c r="D66" i="282" l="1"/>
  <c r="E66"/>
  <c r="I66" s="1"/>
  <c r="D56" i="262"/>
  <c r="C56"/>
  <c r="C66" i="281"/>
  <c r="F65"/>
  <c r="C65" i="280"/>
  <c r="F64"/>
  <c r="F65" i="279"/>
  <c r="C66"/>
  <c r="E57" i="277"/>
  <c r="I57" s="1"/>
  <c r="D57"/>
  <c r="D56" i="273"/>
  <c r="E56"/>
  <c r="I56" s="1"/>
  <c r="F66" i="282" l="1"/>
  <c r="C67"/>
  <c r="G56" i="262"/>
  <c r="H56"/>
  <c r="B57"/>
  <c r="E56"/>
  <c r="E66" i="281"/>
  <c r="I66" s="1"/>
  <c r="D66"/>
  <c r="E65" i="280"/>
  <c r="I65" s="1"/>
  <c r="D65"/>
  <c r="D66" i="279"/>
  <c r="J66" s="1"/>
  <c r="E66"/>
  <c r="I66" s="1"/>
  <c r="C59" i="277"/>
  <c r="F57"/>
  <c r="F56" i="273"/>
  <c r="C57"/>
  <c r="D67" i="282" l="1"/>
  <c r="E67"/>
  <c r="I67" s="1"/>
  <c r="D57" i="262"/>
  <c r="H57" s="1"/>
  <c r="C57"/>
  <c r="C67" i="281"/>
  <c r="F66"/>
  <c r="C66" i="280"/>
  <c r="F65"/>
  <c r="F66" i="279"/>
  <c r="C67"/>
  <c r="D59" i="277"/>
  <c r="E59"/>
  <c r="I59" s="1"/>
  <c r="E57" i="273"/>
  <c r="I57" s="1"/>
  <c r="D57"/>
  <c r="F67" i="282" l="1"/>
  <c r="C69"/>
  <c r="E57" i="262"/>
  <c r="B59"/>
  <c r="D67" i="281"/>
  <c r="E67"/>
  <c r="I67" s="1"/>
  <c r="D66" i="280"/>
  <c r="E66"/>
  <c r="I66" s="1"/>
  <c r="D67" i="279"/>
  <c r="J67" s="1"/>
  <c r="E67"/>
  <c r="I67" s="1"/>
  <c r="C60" i="277"/>
  <c r="F59"/>
  <c r="C59" i="273"/>
  <c r="F57"/>
  <c r="D69" i="282" l="1"/>
  <c r="E69"/>
  <c r="I69" s="1"/>
  <c r="D59" i="262"/>
  <c r="H59" s="1"/>
  <c r="C59"/>
  <c r="C69" i="281"/>
  <c r="F67"/>
  <c r="C67" i="280"/>
  <c r="F66"/>
  <c r="F67" i="279"/>
  <c r="C69"/>
  <c r="E60" i="277"/>
  <c r="I60" s="1"/>
  <c r="D60"/>
  <c r="E59" i="273"/>
  <c r="I59" s="1"/>
  <c r="D59"/>
  <c r="F69" i="282" l="1"/>
  <c r="C70"/>
  <c r="E59" i="262"/>
  <c r="B60"/>
  <c r="E69" i="281"/>
  <c r="I69" s="1"/>
  <c r="D69"/>
  <c r="E67" i="280"/>
  <c r="I67" s="1"/>
  <c r="D67"/>
  <c r="D69" i="279"/>
  <c r="J69" s="1"/>
  <c r="E69"/>
  <c r="I69" s="1"/>
  <c r="C61" i="277"/>
  <c r="F60"/>
  <c r="F59" i="273"/>
  <c r="C60"/>
  <c r="D70" i="282" l="1"/>
  <c r="E70"/>
  <c r="I70" s="1"/>
  <c r="D60" i="262"/>
  <c r="H60" s="1"/>
  <c r="C60"/>
  <c r="C70" i="281"/>
  <c r="F69"/>
  <c r="C69" i="280"/>
  <c r="F67"/>
  <c r="F69" i="279"/>
  <c r="C70"/>
  <c r="D61" i="277"/>
  <c r="E61"/>
  <c r="I61" s="1"/>
  <c r="D60" i="273"/>
  <c r="E60"/>
  <c r="I60" s="1"/>
  <c r="F70" i="282" l="1"/>
  <c r="C71"/>
  <c r="B61" i="262"/>
  <c r="E60"/>
  <c r="D70" i="281"/>
  <c r="E70"/>
  <c r="I70" s="1"/>
  <c r="D69" i="280"/>
  <c r="E69"/>
  <c r="I69" s="1"/>
  <c r="D70" i="279"/>
  <c r="J70" s="1"/>
  <c r="E70"/>
  <c r="I70" s="1"/>
  <c r="C62" i="277"/>
  <c r="F61"/>
  <c r="F60" i="273"/>
  <c r="C61"/>
  <c r="D71" i="282" l="1"/>
  <c r="E71"/>
  <c r="I71" s="1"/>
  <c r="D61" i="262"/>
  <c r="H61" s="1"/>
  <c r="C61"/>
  <c r="C71" i="281"/>
  <c r="F70"/>
  <c r="C70" i="280"/>
  <c r="F69"/>
  <c r="F70" i="279"/>
  <c r="C71"/>
  <c r="E62" i="277"/>
  <c r="I62" s="1"/>
  <c r="D62"/>
  <c r="E61" i="273"/>
  <c r="I61" s="1"/>
  <c r="D61"/>
  <c r="F71" i="282" l="1"/>
  <c r="C72"/>
  <c r="E61" i="262"/>
  <c r="B62"/>
  <c r="E71" i="281"/>
  <c r="I71" s="1"/>
  <c r="D71"/>
  <c r="E70" i="280"/>
  <c r="I70" s="1"/>
  <c r="D70"/>
  <c r="D71" i="279"/>
  <c r="J71" s="1"/>
  <c r="E71"/>
  <c r="I71" s="1"/>
  <c r="H62" i="277"/>
  <c r="C64" s="1"/>
  <c r="F62"/>
  <c r="F61" i="273"/>
  <c r="C62"/>
  <c r="D72" i="282" l="1"/>
  <c r="E72"/>
  <c r="I72" s="1"/>
  <c r="D62" i="262"/>
  <c r="H62" s="1"/>
  <c r="C62"/>
  <c r="C72" i="281"/>
  <c r="F71"/>
  <c r="C71" i="280"/>
  <c r="F70"/>
  <c r="F71" i="279"/>
  <c r="C72"/>
  <c r="E64" i="277"/>
  <c r="I64" s="1"/>
  <c r="D64"/>
  <c r="D62" i="273"/>
  <c r="H62" s="1"/>
  <c r="E62"/>
  <c r="I62" s="1"/>
  <c r="C74" i="282" l="1"/>
  <c r="F72"/>
  <c r="E62" i="262"/>
  <c r="B64"/>
  <c r="D72" i="281"/>
  <c r="E72"/>
  <c r="I72" s="1"/>
  <c r="D71" i="280"/>
  <c r="E71"/>
  <c r="I71" s="1"/>
  <c r="D72" i="279"/>
  <c r="J72" s="1"/>
  <c r="E72"/>
  <c r="I72" s="1"/>
  <c r="C65" i="277"/>
  <c r="F64"/>
  <c r="F62" i="273"/>
  <c r="C64"/>
  <c r="E74" i="282" l="1"/>
  <c r="I74" s="1"/>
  <c r="D74"/>
  <c r="D64" i="262"/>
  <c r="H64" s="1"/>
  <c r="C64"/>
  <c r="C74" i="281"/>
  <c r="F72"/>
  <c r="C72" i="280"/>
  <c r="F71"/>
  <c r="F72" i="279"/>
  <c r="C74"/>
  <c r="D65" i="277"/>
  <c r="E65"/>
  <c r="I65" s="1"/>
  <c r="D64" i="273"/>
  <c r="E64"/>
  <c r="I64" s="1"/>
  <c r="C75" i="282" l="1"/>
  <c r="F74"/>
  <c r="E64" i="262"/>
  <c r="B65"/>
  <c r="E74" i="281"/>
  <c r="I74" s="1"/>
  <c r="D74"/>
  <c r="E72" i="280"/>
  <c r="I72" s="1"/>
  <c r="D72"/>
  <c r="D74" i="279"/>
  <c r="J74" s="1"/>
  <c r="E74"/>
  <c r="I74" s="1"/>
  <c r="C66" i="277"/>
  <c r="F65"/>
  <c r="F64" i="273"/>
  <c r="C65"/>
  <c r="E75" i="282" l="1"/>
  <c r="I75" s="1"/>
  <c r="D75"/>
  <c r="D65" i="262"/>
  <c r="H65" s="1"/>
  <c r="C65"/>
  <c r="C75" i="281"/>
  <c r="F74"/>
  <c r="C74" i="280"/>
  <c r="F72"/>
  <c r="F74" i="279"/>
  <c r="C75"/>
  <c r="E66" i="277"/>
  <c r="I66" s="1"/>
  <c r="D66"/>
  <c r="E65" i="273"/>
  <c r="I65" s="1"/>
  <c r="D65"/>
  <c r="C76" i="282" l="1"/>
  <c r="F75"/>
  <c r="E65" i="262"/>
  <c r="B66"/>
  <c r="D75" i="281"/>
  <c r="E75"/>
  <c r="I75" s="1"/>
  <c r="D74" i="280"/>
  <c r="E74"/>
  <c r="I74" s="1"/>
  <c r="D75" i="279"/>
  <c r="J75" s="1"/>
  <c r="E75"/>
  <c r="I75" s="1"/>
  <c r="C67" i="277"/>
  <c r="F66"/>
  <c r="F65" i="273"/>
  <c r="C66"/>
  <c r="E76" i="282" l="1"/>
  <c r="I76" s="1"/>
  <c r="D76"/>
  <c r="D66" i="262"/>
  <c r="H66" s="1"/>
  <c r="C66"/>
  <c r="C76" i="281"/>
  <c r="F75"/>
  <c r="C75" i="280"/>
  <c r="F74"/>
  <c r="F75" i="279"/>
  <c r="C76"/>
  <c r="D67" i="277"/>
  <c r="E67"/>
  <c r="I67" s="1"/>
  <c r="D66" i="273"/>
  <c r="E66"/>
  <c r="I66" s="1"/>
  <c r="C77" i="282" l="1"/>
  <c r="F76"/>
  <c r="B67" i="262"/>
  <c r="E66"/>
  <c r="E76" i="281"/>
  <c r="I76" s="1"/>
  <c r="D76"/>
  <c r="E75" i="280"/>
  <c r="I75" s="1"/>
  <c r="D75"/>
  <c r="D76" i="279"/>
  <c r="J76" s="1"/>
  <c r="E76"/>
  <c r="I76" s="1"/>
  <c r="C69" i="277"/>
  <c r="F67"/>
  <c r="F66" i="273"/>
  <c r="C67"/>
  <c r="E77" i="282" l="1"/>
  <c r="I77" s="1"/>
  <c r="D77"/>
  <c r="D67" i="262"/>
  <c r="H67" s="1"/>
  <c r="C67"/>
  <c r="C77" i="281"/>
  <c r="F76"/>
  <c r="C76" i="280"/>
  <c r="F75"/>
  <c r="F76" i="279"/>
  <c r="C77"/>
  <c r="E69" i="277"/>
  <c r="I69" s="1"/>
  <c r="D69"/>
  <c r="E67" i="273"/>
  <c r="I67" s="1"/>
  <c r="D67"/>
  <c r="H77" i="282" l="1"/>
  <c r="C79" s="1"/>
  <c r="F77"/>
  <c r="E67" i="262"/>
  <c r="B69"/>
  <c r="D77" i="281"/>
  <c r="E77"/>
  <c r="I77" s="1"/>
  <c r="D76" i="280"/>
  <c r="E76"/>
  <c r="I76" s="1"/>
  <c r="D77" i="279"/>
  <c r="J77" s="1"/>
  <c r="E77"/>
  <c r="I77" s="1"/>
  <c r="C70" i="277"/>
  <c r="F69"/>
  <c r="C69" i="273"/>
  <c r="F67"/>
  <c r="D79" i="282" l="1"/>
  <c r="E79"/>
  <c r="I79" s="1"/>
  <c r="D69" i="262"/>
  <c r="H69" s="1"/>
  <c r="C69"/>
  <c r="F77" i="281"/>
  <c r="H77"/>
  <c r="C79" s="1"/>
  <c r="C77" i="280"/>
  <c r="F76"/>
  <c r="F77" i="279"/>
  <c r="C79"/>
  <c r="D70" i="277"/>
  <c r="E70"/>
  <c r="I70" s="1"/>
  <c r="E69" i="273"/>
  <c r="I69" s="1"/>
  <c r="D69"/>
  <c r="F79" i="282" l="1"/>
  <c r="C80"/>
  <c r="B70" i="262"/>
  <c r="E69"/>
  <c r="D79" i="281"/>
  <c r="E79"/>
  <c r="I79" s="1"/>
  <c r="E77" i="280"/>
  <c r="I77" s="1"/>
  <c r="D77"/>
  <c r="D79" i="279"/>
  <c r="J79" s="1"/>
  <c r="E79"/>
  <c r="I79" s="1"/>
  <c r="C71" i="277"/>
  <c r="F70"/>
  <c r="F69" i="273"/>
  <c r="C70"/>
  <c r="D80" i="282" l="1"/>
  <c r="E80"/>
  <c r="I80" s="1"/>
  <c r="C70" i="262"/>
  <c r="D70"/>
  <c r="H70" s="1"/>
  <c r="C80" i="281"/>
  <c r="F79"/>
  <c r="H77" i="280"/>
  <c r="C79" s="1"/>
  <c r="F77"/>
  <c r="F79" i="279"/>
  <c r="C80"/>
  <c r="E71" i="277"/>
  <c r="I71" s="1"/>
  <c r="D71"/>
  <c r="D70" i="273"/>
  <c r="E70"/>
  <c r="I70" s="1"/>
  <c r="F80" i="282" l="1"/>
  <c r="C81"/>
  <c r="B71" i="262"/>
  <c r="E70"/>
  <c r="E80" i="281"/>
  <c r="I80" s="1"/>
  <c r="D80"/>
  <c r="E79" i="280"/>
  <c r="I79" s="1"/>
  <c r="D79"/>
  <c r="D80" i="279"/>
  <c r="J80" s="1"/>
  <c r="E80"/>
  <c r="I80" s="1"/>
  <c r="C72" i="277"/>
  <c r="F71"/>
  <c r="F70" i="273"/>
  <c r="C71"/>
  <c r="D81" i="282" l="1"/>
  <c r="E81"/>
  <c r="I81" s="1"/>
  <c r="D71" i="262"/>
  <c r="H71" s="1"/>
  <c r="C71"/>
  <c r="C81" i="281"/>
  <c r="F80"/>
  <c r="C80" i="280"/>
  <c r="F79"/>
  <c r="F80" i="279"/>
  <c r="C81"/>
  <c r="D72" i="277"/>
  <c r="E72"/>
  <c r="I72" s="1"/>
  <c r="E71" i="273"/>
  <c r="I71" s="1"/>
  <c r="D71"/>
  <c r="F81" i="282" l="1"/>
  <c r="C82"/>
  <c r="B72" i="262"/>
  <c r="E71"/>
  <c r="D81" i="281"/>
  <c r="E81"/>
  <c r="I81" s="1"/>
  <c r="D80" i="280"/>
  <c r="E80"/>
  <c r="I80" s="1"/>
  <c r="D81" i="279"/>
  <c r="J81" s="1"/>
  <c r="E81"/>
  <c r="I81" s="1"/>
  <c r="C74" i="277"/>
  <c r="F72"/>
  <c r="F71" i="273"/>
  <c r="C72"/>
  <c r="D82" i="282" l="1"/>
  <c r="E82"/>
  <c r="I82" s="1"/>
  <c r="D72" i="262"/>
  <c r="H72" s="1"/>
  <c r="C72"/>
  <c r="C82" i="281"/>
  <c r="F81"/>
  <c r="C81" i="280"/>
  <c r="F80"/>
  <c r="F81" i="279"/>
  <c r="C82"/>
  <c r="E74" i="277"/>
  <c r="I74" s="1"/>
  <c r="D74"/>
  <c r="D72" i="273"/>
  <c r="E72"/>
  <c r="I72" s="1"/>
  <c r="F82" i="282" l="1"/>
  <c r="C84"/>
  <c r="E72" i="262"/>
  <c r="B74"/>
  <c r="E82" i="281"/>
  <c r="I82" s="1"/>
  <c r="D82"/>
  <c r="E81" i="280"/>
  <c r="I81" s="1"/>
  <c r="D81"/>
  <c r="D82" i="279"/>
  <c r="J82" s="1"/>
  <c r="E82"/>
  <c r="I82" s="1"/>
  <c r="C75" i="277"/>
  <c r="F74"/>
  <c r="F72" i="273"/>
  <c r="C74"/>
  <c r="D84" i="282" l="1"/>
  <c r="E84"/>
  <c r="I84" s="1"/>
  <c r="D74" i="262"/>
  <c r="H74" s="1"/>
  <c r="C74"/>
  <c r="C84" i="281"/>
  <c r="F82"/>
  <c r="C82" i="280"/>
  <c r="F81"/>
  <c r="F82" i="279"/>
  <c r="C84"/>
  <c r="D75" i="277"/>
  <c r="E75"/>
  <c r="I75" s="1"/>
  <c r="D74" i="273"/>
  <c r="E74"/>
  <c r="I74" s="1"/>
  <c r="F84" i="282" l="1"/>
  <c r="C85"/>
  <c r="B75" i="262"/>
  <c r="E74"/>
  <c r="D84" i="281"/>
  <c r="E84"/>
  <c r="I84" s="1"/>
  <c r="D82" i="280"/>
  <c r="E82"/>
  <c r="I82" s="1"/>
  <c r="D84" i="279"/>
  <c r="J84" s="1"/>
  <c r="E84"/>
  <c r="I84" s="1"/>
  <c r="C76" i="277"/>
  <c r="F75"/>
  <c r="F74" i="273"/>
  <c r="C75"/>
  <c r="D85" i="282" l="1"/>
  <c r="E85"/>
  <c r="I85" s="1"/>
  <c r="D75" i="262"/>
  <c r="H75" s="1"/>
  <c r="C75"/>
  <c r="C85" i="281"/>
  <c r="F84"/>
  <c r="C84" i="280"/>
  <c r="F82"/>
  <c r="F84" i="279"/>
  <c r="C85"/>
  <c r="E76" i="277"/>
  <c r="I76" s="1"/>
  <c r="D76"/>
  <c r="E75" i="273"/>
  <c r="I75" s="1"/>
  <c r="D75"/>
  <c r="F85" i="282" l="1"/>
  <c r="C86"/>
  <c r="E75" i="262"/>
  <c r="B76"/>
  <c r="E85" i="281"/>
  <c r="I85" s="1"/>
  <c r="D85"/>
  <c r="E84" i="280"/>
  <c r="I84" s="1"/>
  <c r="D84"/>
  <c r="D85" i="279"/>
  <c r="J85" s="1"/>
  <c r="E85"/>
  <c r="I85" s="1"/>
  <c r="C77" i="277"/>
  <c r="F76"/>
  <c r="F75" i="273"/>
  <c r="C76"/>
  <c r="D86" i="282" l="1"/>
  <c r="E86"/>
  <c r="I86" s="1"/>
  <c r="D76" i="262"/>
  <c r="H76" s="1"/>
  <c r="C76"/>
  <c r="C86" i="281"/>
  <c r="F85"/>
  <c r="C85" i="280"/>
  <c r="F84"/>
  <c r="F85" i="279"/>
  <c r="C86"/>
  <c r="D77" i="277"/>
  <c r="E77"/>
  <c r="I77" s="1"/>
  <c r="D76" i="273"/>
  <c r="E76"/>
  <c r="I76" s="1"/>
  <c r="F86" i="282" l="1"/>
  <c r="C87"/>
  <c r="B77" i="262"/>
  <c r="E76"/>
  <c r="D86" i="281"/>
  <c r="E86"/>
  <c r="I86" s="1"/>
  <c r="D85" i="280"/>
  <c r="E85"/>
  <c r="I85" s="1"/>
  <c r="D86" i="279"/>
  <c r="J86" s="1"/>
  <c r="E86"/>
  <c r="I86" s="1"/>
  <c r="F77" i="277"/>
  <c r="H77"/>
  <c r="C79" s="1"/>
  <c r="F76" i="273"/>
  <c r="C77"/>
  <c r="D87" i="282" l="1"/>
  <c r="E87"/>
  <c r="I87" s="1"/>
  <c r="C77" i="262"/>
  <c r="D77"/>
  <c r="H77" s="1"/>
  <c r="C87" i="281"/>
  <c r="F86"/>
  <c r="C86" i="280"/>
  <c r="F85"/>
  <c r="F86" i="279"/>
  <c r="C87"/>
  <c r="D79" i="277"/>
  <c r="E79"/>
  <c r="I79" s="1"/>
  <c r="E77" i="273"/>
  <c r="I77" s="1"/>
  <c r="D77"/>
  <c r="H77" s="1"/>
  <c r="F87" i="282" l="1"/>
  <c r="C89"/>
  <c r="E77" i="262"/>
  <c r="B79"/>
  <c r="E87" i="281"/>
  <c r="I87" s="1"/>
  <c r="D87"/>
  <c r="E86" i="280"/>
  <c r="I86" s="1"/>
  <c r="D86"/>
  <c r="D87" i="279"/>
  <c r="J87" s="1"/>
  <c r="E87"/>
  <c r="I87" s="1"/>
  <c r="C80" i="277"/>
  <c r="F79"/>
  <c r="C79" i="273"/>
  <c r="F77"/>
  <c r="D89" i="282" l="1"/>
  <c r="E89"/>
  <c r="I89" s="1"/>
  <c r="D79" i="262"/>
  <c r="H79" s="1"/>
  <c r="C79"/>
  <c r="C89" i="281"/>
  <c r="F87"/>
  <c r="C87" i="280"/>
  <c r="F86"/>
  <c r="F87" i="279"/>
  <c r="C89"/>
  <c r="E80" i="277"/>
  <c r="I80" s="1"/>
  <c r="D80"/>
  <c r="E79" i="273"/>
  <c r="I79" s="1"/>
  <c r="D79"/>
  <c r="F89" i="282" l="1"/>
  <c r="C90"/>
  <c r="B80" i="262"/>
  <c r="E79"/>
  <c r="D89" i="281"/>
  <c r="E89"/>
  <c r="I89" s="1"/>
  <c r="D87" i="280"/>
  <c r="E87"/>
  <c r="I87" s="1"/>
  <c r="D89" i="279"/>
  <c r="J89" s="1"/>
  <c r="E89"/>
  <c r="I89" s="1"/>
  <c r="C81" i="277"/>
  <c r="F80"/>
  <c r="F79" i="273"/>
  <c r="C80"/>
  <c r="D90" i="282" l="1"/>
  <c r="E90"/>
  <c r="I90" s="1"/>
  <c r="C80" i="262"/>
  <c r="D80"/>
  <c r="H80" s="1"/>
  <c r="C90" i="281"/>
  <c r="F89"/>
  <c r="C89" i="280"/>
  <c r="F87"/>
  <c r="F89" i="279"/>
  <c r="C90"/>
  <c r="D81" i="277"/>
  <c r="E81"/>
  <c r="I81" s="1"/>
  <c r="D80" i="273"/>
  <c r="E80"/>
  <c r="I80" s="1"/>
  <c r="F90" i="282" l="1"/>
  <c r="C91"/>
  <c r="E80" i="262"/>
  <c r="B81"/>
  <c r="E90" i="281"/>
  <c r="I90" s="1"/>
  <c r="D90"/>
  <c r="E89" i="280"/>
  <c r="I89" s="1"/>
  <c r="D89"/>
  <c r="D90" i="279"/>
  <c r="J90" s="1"/>
  <c r="E90"/>
  <c r="I90" s="1"/>
  <c r="C82" i="277"/>
  <c r="F81"/>
  <c r="F80" i="273"/>
  <c r="C81"/>
  <c r="D91" i="282" l="1"/>
  <c r="E91"/>
  <c r="I91" s="1"/>
  <c r="D81" i="262"/>
  <c r="H81" s="1"/>
  <c r="C81"/>
  <c r="C91" i="281"/>
  <c r="F90"/>
  <c r="C90" i="280"/>
  <c r="F89"/>
  <c r="F90" i="279"/>
  <c r="C91"/>
  <c r="E82" i="277"/>
  <c r="I82" s="1"/>
  <c r="D82"/>
  <c r="E81" i="273"/>
  <c r="I81" s="1"/>
  <c r="D81"/>
  <c r="F91" i="282" l="1"/>
  <c r="C92"/>
  <c r="E81" i="262"/>
  <c r="B82"/>
  <c r="D91" i="281"/>
  <c r="E91"/>
  <c r="I91" s="1"/>
  <c r="D90" i="280"/>
  <c r="E90"/>
  <c r="I90" s="1"/>
  <c r="D91" i="279"/>
  <c r="J91" s="1"/>
  <c r="E91"/>
  <c r="I91" s="1"/>
  <c r="C84" i="277"/>
  <c r="F82"/>
  <c r="F81" i="273"/>
  <c r="C82"/>
  <c r="D92" i="282" l="1"/>
  <c r="E92"/>
  <c r="I92" s="1"/>
  <c r="C82" i="262"/>
  <c r="D82"/>
  <c r="H82" s="1"/>
  <c r="C92" i="281"/>
  <c r="F91"/>
  <c r="C91" i="280"/>
  <c r="F90"/>
  <c r="F91" i="279"/>
  <c r="C92"/>
  <c r="D84" i="277"/>
  <c r="E84"/>
  <c r="I84" s="1"/>
  <c r="D82" i="273"/>
  <c r="E82"/>
  <c r="I82" s="1"/>
  <c r="F92" i="282" l="1"/>
  <c r="H92"/>
  <c r="C94" s="1"/>
  <c r="E82" i="262"/>
  <c r="B84"/>
  <c r="E92" i="281"/>
  <c r="I92" s="1"/>
  <c r="D92"/>
  <c r="E91" i="280"/>
  <c r="I91" s="1"/>
  <c r="D91"/>
  <c r="D92" i="279"/>
  <c r="J92" s="1"/>
  <c r="E92"/>
  <c r="I92" s="1"/>
  <c r="C85" i="277"/>
  <c r="F84"/>
  <c r="F82" i="273"/>
  <c r="C84"/>
  <c r="E94" i="282" l="1"/>
  <c r="I94" s="1"/>
  <c r="D94"/>
  <c r="D84" i="262"/>
  <c r="H84" s="1"/>
  <c r="C84"/>
  <c r="H92" i="281"/>
  <c r="C94" s="1"/>
  <c r="F92"/>
  <c r="C92" i="280"/>
  <c r="F91"/>
  <c r="F92" i="279"/>
  <c r="C94"/>
  <c r="E85" i="277"/>
  <c r="I85" s="1"/>
  <c r="D85"/>
  <c r="D84" i="273"/>
  <c r="E84"/>
  <c r="I84" s="1"/>
  <c r="C95" i="282" l="1"/>
  <c r="F94"/>
  <c r="E84" i="262"/>
  <c r="B85"/>
  <c r="E94" i="281"/>
  <c r="I94" s="1"/>
  <c r="D94"/>
  <c r="D92" i="280"/>
  <c r="E92"/>
  <c r="I92" s="1"/>
  <c r="D94" i="279"/>
  <c r="J94" s="1"/>
  <c r="E94"/>
  <c r="I94" s="1"/>
  <c r="C86" i="277"/>
  <c r="F85"/>
  <c r="F84" i="273"/>
  <c r="C85"/>
  <c r="E95" i="282" l="1"/>
  <c r="I95" s="1"/>
  <c r="D95"/>
  <c r="C85" i="262"/>
  <c r="D85"/>
  <c r="H85" s="1"/>
  <c r="C95" i="281"/>
  <c r="F94"/>
  <c r="F92" i="280"/>
  <c r="H92"/>
  <c r="C94" s="1"/>
  <c r="F94" i="279"/>
  <c r="C95"/>
  <c r="D86" i="277"/>
  <c r="E86"/>
  <c r="I86" s="1"/>
  <c r="E85" i="273"/>
  <c r="I85" s="1"/>
  <c r="D85"/>
  <c r="C96" i="282" l="1"/>
  <c r="F95"/>
  <c r="E85" i="262"/>
  <c r="B86"/>
  <c r="D95" i="281"/>
  <c r="E95"/>
  <c r="I95" s="1"/>
  <c r="D94" i="280"/>
  <c r="E94"/>
  <c r="I94" s="1"/>
  <c r="D95" i="279"/>
  <c r="J95" s="1"/>
  <c r="E95"/>
  <c r="I95" s="1"/>
  <c r="C87" i="277"/>
  <c r="F86"/>
  <c r="F85" i="273"/>
  <c r="C86"/>
  <c r="E96" i="282" l="1"/>
  <c r="I96" s="1"/>
  <c r="D96"/>
  <c r="C86" i="262"/>
  <c r="D86"/>
  <c r="H86" s="1"/>
  <c r="C96" i="281"/>
  <c r="F95"/>
  <c r="C95" i="280"/>
  <c r="F94"/>
  <c r="F95" i="279"/>
  <c r="C96"/>
  <c r="E87" i="277"/>
  <c r="I87" s="1"/>
  <c r="D87"/>
  <c r="D86" i="273"/>
  <c r="E86"/>
  <c r="I86" s="1"/>
  <c r="C97" i="282" l="1"/>
  <c r="F96"/>
  <c r="E86" i="262"/>
  <c r="B87"/>
  <c r="E96" i="281"/>
  <c r="I96" s="1"/>
  <c r="D96"/>
  <c r="E95" i="280"/>
  <c r="I95" s="1"/>
  <c r="D95"/>
  <c r="D96" i="279"/>
  <c r="J96" s="1"/>
  <c r="E96"/>
  <c r="I96" s="1"/>
  <c r="C89" i="277"/>
  <c r="F87"/>
  <c r="F86" i="273"/>
  <c r="C87"/>
  <c r="E97" i="282" l="1"/>
  <c r="I97" s="1"/>
  <c r="D97"/>
  <c r="C87" i="262"/>
  <c r="D87"/>
  <c r="H87" s="1"/>
  <c r="C97" i="281"/>
  <c r="F96"/>
  <c r="C96" i="280"/>
  <c r="F95"/>
  <c r="F96" i="279"/>
  <c r="C97"/>
  <c r="E89" i="277"/>
  <c r="I89" s="1"/>
  <c r="D89"/>
  <c r="E87" i="273"/>
  <c r="I87" s="1"/>
  <c r="D87"/>
  <c r="C99" i="282" l="1"/>
  <c r="F97"/>
  <c r="E87" i="262"/>
  <c r="B89"/>
  <c r="D97" i="281"/>
  <c r="E97"/>
  <c r="I97" s="1"/>
  <c r="D96" i="280"/>
  <c r="E96"/>
  <c r="I96" s="1"/>
  <c r="D97" i="279"/>
  <c r="J97" s="1"/>
  <c r="E97"/>
  <c r="I97" s="1"/>
  <c r="C90" i="277"/>
  <c r="F89"/>
  <c r="C89" i="273"/>
  <c r="F87"/>
  <c r="E99" i="282" l="1"/>
  <c r="I99" s="1"/>
  <c r="D99"/>
  <c r="C89" i="262"/>
  <c r="D89"/>
  <c r="H89" s="1"/>
  <c r="C99" i="281"/>
  <c r="F97"/>
  <c r="C97" i="280"/>
  <c r="F96"/>
  <c r="F97" i="279"/>
  <c r="C99"/>
  <c r="D90" i="277"/>
  <c r="E90"/>
  <c r="I90" s="1"/>
  <c r="E89" i="273"/>
  <c r="I89" s="1"/>
  <c r="D89"/>
  <c r="C100" i="282" l="1"/>
  <c r="F99"/>
  <c r="B90" i="262"/>
  <c r="E89"/>
  <c r="E99" i="281"/>
  <c r="I99" s="1"/>
  <c r="D99"/>
  <c r="E97" i="280"/>
  <c r="I97" s="1"/>
  <c r="D97"/>
  <c r="D99" i="279"/>
  <c r="J99" s="1"/>
  <c r="E99"/>
  <c r="I99" s="1"/>
  <c r="C91" i="277"/>
  <c r="F90"/>
  <c r="F89" i="273"/>
  <c r="C90"/>
  <c r="E100" i="282" l="1"/>
  <c r="I100" s="1"/>
  <c r="D100"/>
  <c r="C90" i="262"/>
  <c r="D90"/>
  <c r="H90" s="1"/>
  <c r="C100" i="281"/>
  <c r="F99"/>
  <c r="C99" i="280"/>
  <c r="F97"/>
  <c r="F99" i="279"/>
  <c r="C100"/>
  <c r="E91" i="277"/>
  <c r="I91" s="1"/>
  <c r="D91"/>
  <c r="D90" i="273"/>
  <c r="E90"/>
  <c r="I90" s="1"/>
  <c r="C101" i="282" l="1"/>
  <c r="F100"/>
  <c r="E90" i="262"/>
  <c r="B91"/>
  <c r="D100" i="281"/>
  <c r="E100"/>
  <c r="I100" s="1"/>
  <c r="D99" i="280"/>
  <c r="E99"/>
  <c r="I99" s="1"/>
  <c r="D100" i="279"/>
  <c r="J100" s="1"/>
  <c r="E100"/>
  <c r="I100" s="1"/>
  <c r="C92" i="277"/>
  <c r="F91"/>
  <c r="F90" i="273"/>
  <c r="C91"/>
  <c r="E101" i="282" l="1"/>
  <c r="I101" s="1"/>
  <c r="D101"/>
  <c r="C91" i="262"/>
  <c r="D91"/>
  <c r="H91" s="1"/>
  <c r="C101" i="281"/>
  <c r="F100"/>
  <c r="C100" i="280"/>
  <c r="F99"/>
  <c r="F100" i="279"/>
  <c r="C101"/>
  <c r="D92" i="277"/>
  <c r="E92"/>
  <c r="I92" s="1"/>
  <c r="E91" i="273"/>
  <c r="I91" s="1"/>
  <c r="D91"/>
  <c r="C102" i="282" l="1"/>
  <c r="F101"/>
  <c r="B93" i="262"/>
  <c r="E91"/>
  <c r="E101" i="281"/>
  <c r="I101" s="1"/>
  <c r="D101"/>
  <c r="E100" i="280"/>
  <c r="I100" s="1"/>
  <c r="D100"/>
  <c r="D101" i="279"/>
  <c r="J101" s="1"/>
  <c r="E101"/>
  <c r="I101" s="1"/>
  <c r="F92" i="277"/>
  <c r="H92"/>
  <c r="C94" s="1"/>
  <c r="C92" i="273"/>
  <c r="F91"/>
  <c r="E102" i="282" l="1"/>
  <c r="I102" s="1"/>
  <c r="D102"/>
  <c r="C93" i="262"/>
  <c r="D93"/>
  <c r="H93" s="1"/>
  <c r="C102" i="281"/>
  <c r="F101"/>
  <c r="C101" i="280"/>
  <c r="F100"/>
  <c r="F101" i="279"/>
  <c r="C102"/>
  <c r="D94" i="277"/>
  <c r="E94"/>
  <c r="I94" s="1"/>
  <c r="D4" i="276"/>
  <c r="H4" s="1"/>
  <c r="E92" i="273"/>
  <c r="I92" s="1"/>
  <c r="D92"/>
  <c r="H92" s="1"/>
  <c r="C104" i="282" l="1"/>
  <c r="F102"/>
  <c r="B94" i="262"/>
  <c r="E93"/>
  <c r="D102" i="281"/>
  <c r="E102"/>
  <c r="I102" s="1"/>
  <c r="D101" i="280"/>
  <c r="E101"/>
  <c r="I101" s="1"/>
  <c r="D102" i="279"/>
  <c r="J102" s="1"/>
  <c r="E102"/>
  <c r="I102" s="1"/>
  <c r="C95" i="277"/>
  <c r="F94"/>
  <c r="E4" i="276"/>
  <c r="C94" i="273"/>
  <c r="F92"/>
  <c r="D104" i="282" l="1"/>
  <c r="E104"/>
  <c r="I104" s="1"/>
  <c r="C94" i="262"/>
  <c r="D94"/>
  <c r="H94" s="1"/>
  <c r="C104" i="281"/>
  <c r="F102"/>
  <c r="C102" i="280"/>
  <c r="F101"/>
  <c r="F102" i="279"/>
  <c r="C104"/>
  <c r="E95" i="277"/>
  <c r="I95" s="1"/>
  <c r="D95"/>
  <c r="D5" i="276"/>
  <c r="H5" s="1"/>
  <c r="E94" i="273"/>
  <c r="I94" s="1"/>
  <c r="D94"/>
  <c r="F104" i="282" l="1"/>
  <c r="C105"/>
  <c r="E94" i="262"/>
  <c r="B95"/>
  <c r="E104" i="281"/>
  <c r="I104" s="1"/>
  <c r="D104"/>
  <c r="E102" i="280"/>
  <c r="I102" s="1"/>
  <c r="D102"/>
  <c r="D104" i="279"/>
  <c r="J104" s="1"/>
  <c r="E104"/>
  <c r="I104" s="1"/>
  <c r="C96" i="277"/>
  <c r="F95"/>
  <c r="B6" i="276"/>
  <c r="C6" s="1"/>
  <c r="E5"/>
  <c r="C95" i="273"/>
  <c r="F94"/>
  <c r="D105" i="282" l="1"/>
  <c r="E105"/>
  <c r="I105" s="1"/>
  <c r="C95" i="262"/>
  <c r="D95"/>
  <c r="H95" s="1"/>
  <c r="C105" i="281"/>
  <c r="F104"/>
  <c r="C104" i="280"/>
  <c r="F102"/>
  <c r="F104" i="279"/>
  <c r="C105"/>
  <c r="D96" i="277"/>
  <c r="E96"/>
  <c r="I96" s="1"/>
  <c r="D6" i="276"/>
  <c r="H6" s="1"/>
  <c r="D95" i="273"/>
  <c r="E95"/>
  <c r="I95" s="1"/>
  <c r="F105" i="282" l="1"/>
  <c r="C106"/>
  <c r="B96" i="262"/>
  <c r="E95"/>
  <c r="D105" i="281"/>
  <c r="E105"/>
  <c r="I105" s="1"/>
  <c r="D104" i="280"/>
  <c r="E104"/>
  <c r="I104" s="1"/>
  <c r="D105" i="279"/>
  <c r="J105" s="1"/>
  <c r="E105"/>
  <c r="I105" s="1"/>
  <c r="C97" i="277"/>
  <c r="F96"/>
  <c r="B7" i="276"/>
  <c r="C7" s="1"/>
  <c r="E6"/>
  <c r="C96" i="273"/>
  <c r="F95"/>
  <c r="D106" i="282" l="1"/>
  <c r="E106"/>
  <c r="I106" s="1"/>
  <c r="C96" i="262"/>
  <c r="D96"/>
  <c r="H96" s="1"/>
  <c r="C106" i="281"/>
  <c r="F105"/>
  <c r="C105" i="280"/>
  <c r="F104"/>
  <c r="F105" i="279"/>
  <c r="C106"/>
  <c r="E97" i="277"/>
  <c r="I97" s="1"/>
  <c r="D97"/>
  <c r="D7" i="276"/>
  <c r="H7" s="1"/>
  <c r="E96" i="273"/>
  <c r="I96" s="1"/>
  <c r="D96"/>
  <c r="F106" i="282" l="1"/>
  <c r="C107"/>
  <c r="B98" i="262"/>
  <c r="E96"/>
  <c r="E106" i="281"/>
  <c r="I106" s="1"/>
  <c r="D106"/>
  <c r="E105" i="280"/>
  <c r="I105" s="1"/>
  <c r="D105"/>
  <c r="D106" i="279"/>
  <c r="J106" s="1"/>
  <c r="E106"/>
  <c r="I106" s="1"/>
  <c r="C99" i="277"/>
  <c r="F97"/>
  <c r="B9" i="276"/>
  <c r="C9" s="1"/>
  <c r="E7"/>
  <c r="C97" i="273"/>
  <c r="F96"/>
  <c r="D107" i="282" l="1"/>
  <c r="E107"/>
  <c r="I107" s="1"/>
  <c r="C98" i="262"/>
  <c r="D98"/>
  <c r="H98" s="1"/>
  <c r="C107" i="281"/>
  <c r="F106"/>
  <c r="C106" i="280"/>
  <c r="F105"/>
  <c r="F106" i="279"/>
  <c r="C107"/>
  <c r="D99" i="277"/>
  <c r="E99"/>
  <c r="I99" s="1"/>
  <c r="D9" i="276"/>
  <c r="H9" s="1"/>
  <c r="D97" i="273"/>
  <c r="E97"/>
  <c r="I97" s="1"/>
  <c r="F107" i="282" l="1"/>
  <c r="H107"/>
  <c r="C109" s="1"/>
  <c r="B99" i="262"/>
  <c r="E98"/>
  <c r="E107" i="281"/>
  <c r="I107" s="1"/>
  <c r="D107"/>
  <c r="D106" i="280"/>
  <c r="E106"/>
  <c r="I106" s="1"/>
  <c r="D107" i="279"/>
  <c r="J107" s="1"/>
  <c r="E107"/>
  <c r="I107" s="1"/>
  <c r="C100" i="277"/>
  <c r="F99"/>
  <c r="B10" i="276"/>
  <c r="C10" s="1"/>
  <c r="E9"/>
  <c r="F97" i="273"/>
  <c r="C99"/>
  <c r="E109" i="282" l="1"/>
  <c r="I109" s="1"/>
  <c r="D109"/>
  <c r="C99" i="262"/>
  <c r="D99"/>
  <c r="H99" s="1"/>
  <c r="H107" i="281"/>
  <c r="C109" s="1"/>
  <c r="F107"/>
  <c r="C107" i="280"/>
  <c r="F106"/>
  <c r="F107" i="279"/>
  <c r="C109"/>
  <c r="E100" i="277"/>
  <c r="I100" s="1"/>
  <c r="D100"/>
  <c r="D10" i="276"/>
  <c r="H10" s="1"/>
  <c r="D99" i="273"/>
  <c r="E99"/>
  <c r="I99" s="1"/>
  <c r="C110" i="282" l="1"/>
  <c r="F109"/>
  <c r="E99" i="262"/>
  <c r="B100"/>
  <c r="E109" i="281"/>
  <c r="I109" s="1"/>
  <c r="D109"/>
  <c r="E107" i="280"/>
  <c r="I107" s="1"/>
  <c r="D107"/>
  <c r="D109" i="279"/>
  <c r="J109" s="1"/>
  <c r="E109"/>
  <c r="I109" s="1"/>
  <c r="C101" i="277"/>
  <c r="F100"/>
  <c r="B11" i="276"/>
  <c r="C11" s="1"/>
  <c r="E10"/>
  <c r="C100" i="273"/>
  <c r="F99"/>
  <c r="E110" i="282" l="1"/>
  <c r="I110" s="1"/>
  <c r="D110"/>
  <c r="C100" i="262"/>
  <c r="D100"/>
  <c r="H100" s="1"/>
  <c r="C110" i="281"/>
  <c r="F109"/>
  <c r="H107" i="280"/>
  <c r="C109" s="1"/>
  <c r="F107"/>
  <c r="F109" i="279"/>
  <c r="C110"/>
  <c r="D101" i="277"/>
  <c r="E101"/>
  <c r="I101" s="1"/>
  <c r="D11" i="276"/>
  <c r="H11" s="1"/>
  <c r="E100" i="273"/>
  <c r="I100" s="1"/>
  <c r="D100"/>
  <c r="C111" i="282" l="1"/>
  <c r="F110"/>
  <c r="B101" i="262"/>
  <c r="E100"/>
  <c r="D110" i="281"/>
  <c r="E110"/>
  <c r="I110" s="1"/>
  <c r="E109" i="280"/>
  <c r="I109" s="1"/>
  <c r="D109"/>
  <c r="D110" i="279"/>
  <c r="J110" s="1"/>
  <c r="E110"/>
  <c r="I110" s="1"/>
  <c r="C102" i="277"/>
  <c r="F101"/>
  <c r="B12" i="276"/>
  <c r="C12" s="1"/>
  <c r="E11"/>
  <c r="C101" i="273"/>
  <c r="F100"/>
  <c r="E111" i="282" l="1"/>
  <c r="I111" s="1"/>
  <c r="D111"/>
  <c r="C101" i="262"/>
  <c r="D101"/>
  <c r="H101" s="1"/>
  <c r="C111" i="281"/>
  <c r="F110"/>
  <c r="C110" i="280"/>
  <c r="F109"/>
  <c r="F110" i="279"/>
  <c r="C111"/>
  <c r="E102" i="277"/>
  <c r="I102" s="1"/>
  <c r="D102"/>
  <c r="D12" i="276"/>
  <c r="H12" s="1"/>
  <c r="D101" i="273"/>
  <c r="E101"/>
  <c r="I101" s="1"/>
  <c r="C112" i="282" l="1"/>
  <c r="F111"/>
  <c r="E101" i="262"/>
  <c r="B103"/>
  <c r="E111" i="281"/>
  <c r="I111" s="1"/>
  <c r="D111"/>
  <c r="D110" i="280"/>
  <c r="E110"/>
  <c r="I110" s="1"/>
  <c r="D111" i="279"/>
  <c r="J111" s="1"/>
  <c r="E111"/>
  <c r="I111" s="1"/>
  <c r="C104" i="277"/>
  <c r="F102"/>
  <c r="B14" i="276"/>
  <c r="C14" s="1"/>
  <c r="E12"/>
  <c r="C102" i="273"/>
  <c r="F101"/>
  <c r="E112" i="282" l="1"/>
  <c r="I112" s="1"/>
  <c r="D112"/>
  <c r="C103" i="262"/>
  <c r="D103"/>
  <c r="H103" s="1"/>
  <c r="C112" i="281"/>
  <c r="F111"/>
  <c r="C111" i="280"/>
  <c r="F110"/>
  <c r="F111" i="279"/>
  <c r="C112"/>
  <c r="D104" i="277"/>
  <c r="E104"/>
  <c r="I104" s="1"/>
  <c r="D14" i="276"/>
  <c r="D102" i="273"/>
  <c r="E102"/>
  <c r="I102" s="1"/>
  <c r="C114" i="282" l="1"/>
  <c r="F112"/>
  <c r="E103" i="262"/>
  <c r="B104"/>
  <c r="C104" s="1"/>
  <c r="H14" i="276"/>
  <c r="D112" i="281"/>
  <c r="E112"/>
  <c r="I112" s="1"/>
  <c r="E111" i="280"/>
  <c r="I111" s="1"/>
  <c r="D111"/>
  <c r="D112" i="279"/>
  <c r="J112" s="1"/>
  <c r="E112"/>
  <c r="I112" s="1"/>
  <c r="C105" i="277"/>
  <c r="F104"/>
  <c r="B15" i="276"/>
  <c r="E14"/>
  <c r="F102" i="273"/>
  <c r="C104"/>
  <c r="E114" i="282" l="1"/>
  <c r="I114" s="1"/>
  <c r="D114"/>
  <c r="D104" i="262"/>
  <c r="H104" s="1"/>
  <c r="C114" i="281"/>
  <c r="F112"/>
  <c r="C112" i="280"/>
  <c r="F111"/>
  <c r="F112" i="279"/>
  <c r="C114"/>
  <c r="E105" i="277"/>
  <c r="I105" s="1"/>
  <c r="D105"/>
  <c r="D15" i="276"/>
  <c r="E104" i="273"/>
  <c r="I104" s="1"/>
  <c r="D104"/>
  <c r="C115" i="282" l="1"/>
  <c r="F114"/>
  <c r="E104" i="262"/>
  <c r="B105"/>
  <c r="C105" s="1"/>
  <c r="H15" i="276"/>
  <c r="E114" i="281"/>
  <c r="I114" s="1"/>
  <c r="D114"/>
  <c r="D112" i="280"/>
  <c r="E112"/>
  <c r="I112" s="1"/>
  <c r="D114" i="279"/>
  <c r="J114" s="1"/>
  <c r="E114"/>
  <c r="I114" s="1"/>
  <c r="C106" i="277"/>
  <c r="F105"/>
  <c r="B16" i="276"/>
  <c r="E15"/>
  <c r="C105" i="273"/>
  <c r="F104"/>
  <c r="E115" i="282" l="1"/>
  <c r="I115" s="1"/>
  <c r="D115"/>
  <c r="D105" i="262"/>
  <c r="H105" s="1"/>
  <c r="C115" i="281"/>
  <c r="F114"/>
  <c r="C114" i="280"/>
  <c r="F112"/>
  <c r="F114" i="279"/>
  <c r="C115"/>
  <c r="D106" i="277"/>
  <c r="E106"/>
  <c r="I106" s="1"/>
  <c r="D16" i="276"/>
  <c r="H16" s="1"/>
  <c r="D105" i="273"/>
  <c r="E105"/>
  <c r="I105" s="1"/>
  <c r="C116" i="282" l="1"/>
  <c r="F115"/>
  <c r="E105" i="262"/>
  <c r="B106"/>
  <c r="C106" s="1"/>
  <c r="D115" i="281"/>
  <c r="E115"/>
  <c r="I115" s="1"/>
  <c r="E114" i="280"/>
  <c r="I114" s="1"/>
  <c r="D114"/>
  <c r="D115" i="279"/>
  <c r="J115" s="1"/>
  <c r="E115"/>
  <c r="I115" s="1"/>
  <c r="C107" i="277"/>
  <c r="F106"/>
  <c r="B17" i="276"/>
  <c r="E16"/>
  <c r="C106" i="273"/>
  <c r="F105"/>
  <c r="E116" i="282" l="1"/>
  <c r="I116" s="1"/>
  <c r="D116"/>
  <c r="D106" i="262"/>
  <c r="H106" s="1"/>
  <c r="C116" i="281"/>
  <c r="F115"/>
  <c r="C115" i="280"/>
  <c r="F114"/>
  <c r="F115" i="279"/>
  <c r="C116"/>
  <c r="E107" i="277"/>
  <c r="I107" s="1"/>
  <c r="D107"/>
  <c r="D17" i="276"/>
  <c r="H17" s="1"/>
  <c r="E106" i="273"/>
  <c r="I106" s="1"/>
  <c r="D106"/>
  <c r="C117" i="282" l="1"/>
  <c r="F116"/>
  <c r="B108" i="262"/>
  <c r="E106"/>
  <c r="E116" i="281"/>
  <c r="I116" s="1"/>
  <c r="D116"/>
  <c r="D115" i="280"/>
  <c r="E115"/>
  <c r="I115" s="1"/>
  <c r="D116" i="279"/>
  <c r="J116" s="1"/>
  <c r="E116"/>
  <c r="I116" s="1"/>
  <c r="H107" i="277"/>
  <c r="C109" s="1"/>
  <c r="F107"/>
  <c r="B19" i="276"/>
  <c r="E17"/>
  <c r="C107" i="273"/>
  <c r="F106"/>
  <c r="E117" i="282" l="1"/>
  <c r="I117" s="1"/>
  <c r="D117"/>
  <c r="C108" i="262"/>
  <c r="D108"/>
  <c r="H108" s="1"/>
  <c r="C117" i="281"/>
  <c r="F116"/>
  <c r="C116" i="280"/>
  <c r="F115"/>
  <c r="F116" i="279"/>
  <c r="C117"/>
  <c r="E109" i="277"/>
  <c r="I109" s="1"/>
  <c r="D109"/>
  <c r="D19" i="276"/>
  <c r="H19" s="1"/>
  <c r="C19"/>
  <c r="E107" i="273"/>
  <c r="I107" s="1"/>
  <c r="D107"/>
  <c r="H107" s="1"/>
  <c r="C119" i="282" l="1"/>
  <c r="F117"/>
  <c r="E108" i="262"/>
  <c r="B109"/>
  <c r="D117" i="281"/>
  <c r="E117"/>
  <c r="I117" s="1"/>
  <c r="E116" i="280"/>
  <c r="I116" s="1"/>
  <c r="D116"/>
  <c r="D117" i="279"/>
  <c r="J117" s="1"/>
  <c r="E117"/>
  <c r="I117" s="1"/>
  <c r="C110" i="277"/>
  <c r="F109"/>
  <c r="B20" i="276"/>
  <c r="E19"/>
  <c r="F107" i="273"/>
  <c r="C109"/>
  <c r="E119" i="282" l="1"/>
  <c r="I119" s="1"/>
  <c r="D119"/>
  <c r="C109" i="262"/>
  <c r="D109"/>
  <c r="H109" s="1"/>
  <c r="C119" i="281"/>
  <c r="F117"/>
  <c r="C117" i="280"/>
  <c r="F116"/>
  <c r="F117" i="279"/>
  <c r="C119"/>
  <c r="D110" i="277"/>
  <c r="E110"/>
  <c r="I110" s="1"/>
  <c r="C20" i="276"/>
  <c r="D20"/>
  <c r="H20" s="1"/>
  <c r="E109" i="273"/>
  <c r="I109" s="1"/>
  <c r="D109"/>
  <c r="C120" i="282" l="1"/>
  <c r="F119"/>
  <c r="B110" i="262"/>
  <c r="E109"/>
  <c r="E119" i="281"/>
  <c r="I119" s="1"/>
  <c r="D119"/>
  <c r="D117" i="280"/>
  <c r="E117"/>
  <c r="I117" s="1"/>
  <c r="D119" i="279"/>
  <c r="J119" s="1"/>
  <c r="E119"/>
  <c r="I119" s="1"/>
  <c r="C111" i="277"/>
  <c r="F110"/>
  <c r="B21" i="276"/>
  <c r="E20"/>
  <c r="F109" i="273"/>
  <c r="C110"/>
  <c r="E120" i="282" l="1"/>
  <c r="I120" s="1"/>
  <c r="D120"/>
  <c r="C110" i="262"/>
  <c r="D110"/>
  <c r="H110" s="1"/>
  <c r="C120" i="281"/>
  <c r="F119"/>
  <c r="C119" i="280"/>
  <c r="F117"/>
  <c r="F119" i="279"/>
  <c r="C120"/>
  <c r="E111" i="277"/>
  <c r="I111" s="1"/>
  <c r="D111"/>
  <c r="D21" i="276"/>
  <c r="H21" s="1"/>
  <c r="C21"/>
  <c r="D110" i="273"/>
  <c r="E110"/>
  <c r="I110" s="1"/>
  <c r="C121" i="282" l="1"/>
  <c r="F120"/>
  <c r="E110" i="262"/>
  <c r="B111"/>
  <c r="D120" i="281"/>
  <c r="E120"/>
  <c r="I120" s="1"/>
  <c r="E119" i="280"/>
  <c r="I119" s="1"/>
  <c r="D119"/>
  <c r="D120" i="279"/>
  <c r="J120" s="1"/>
  <c r="E120"/>
  <c r="I120" s="1"/>
  <c r="C112" i="277"/>
  <c r="F111"/>
  <c r="B22" i="276"/>
  <c r="E21"/>
  <c r="F110" i="273"/>
  <c r="C111"/>
  <c r="E121" i="282" l="1"/>
  <c r="I121" s="1"/>
  <c r="D121"/>
  <c r="D111" i="262"/>
  <c r="H111" s="1"/>
  <c r="C111"/>
  <c r="C121" i="281"/>
  <c r="F120"/>
  <c r="C120" i="280"/>
  <c r="F119"/>
  <c r="F120" i="279"/>
  <c r="C121"/>
  <c r="D112" i="277"/>
  <c r="E112"/>
  <c r="I112" s="1"/>
  <c r="C22" i="276"/>
  <c r="D22"/>
  <c r="H22" s="1"/>
  <c r="E111" i="273"/>
  <c r="I111" s="1"/>
  <c r="D111"/>
  <c r="C122" i="282" l="1"/>
  <c r="F121"/>
  <c r="E111" i="262"/>
  <c r="B113"/>
  <c r="E121" i="281"/>
  <c r="I121" s="1"/>
  <c r="D121"/>
  <c r="D120" i="280"/>
  <c r="E120"/>
  <c r="I120" s="1"/>
  <c r="D121" i="279"/>
  <c r="J121" s="1"/>
  <c r="E121"/>
  <c r="I121" s="1"/>
  <c r="C114" i="277"/>
  <c r="F112"/>
  <c r="B24" i="276"/>
  <c r="E22"/>
  <c r="F111" i="273"/>
  <c r="C112"/>
  <c r="E122" i="282" l="1"/>
  <c r="I122" s="1"/>
  <c r="D122"/>
  <c r="D113" i="262"/>
  <c r="H113" s="1"/>
  <c r="C113"/>
  <c r="C122" i="281"/>
  <c r="F121"/>
  <c r="C121" i="280"/>
  <c r="F120"/>
  <c r="F121" i="279"/>
  <c r="C122"/>
  <c r="E114" i="277"/>
  <c r="I114" s="1"/>
  <c r="D114"/>
  <c r="D24" i="276"/>
  <c r="H24" s="1"/>
  <c r="C24"/>
  <c r="D112" i="273"/>
  <c r="E112"/>
  <c r="I112" s="1"/>
  <c r="H122" i="282" l="1"/>
  <c r="C124" s="1"/>
  <c r="F122"/>
  <c r="E113" i="262"/>
  <c r="B114"/>
  <c r="D122" i="281"/>
  <c r="E122"/>
  <c r="I122" s="1"/>
  <c r="E121" i="280"/>
  <c r="I121" s="1"/>
  <c r="D121"/>
  <c r="D122" i="279"/>
  <c r="J122" s="1"/>
  <c r="E122"/>
  <c r="I122" s="1"/>
  <c r="C115" i="277"/>
  <c r="F114"/>
  <c r="B25" i="276"/>
  <c r="E24"/>
  <c r="F112" i="273"/>
  <c r="C114"/>
  <c r="D124" i="282" l="1"/>
  <c r="E124"/>
  <c r="I124" s="1"/>
  <c r="C114" i="262"/>
  <c r="D114"/>
  <c r="H114" s="1"/>
  <c r="F122" i="281"/>
  <c r="H122"/>
  <c r="C124" s="1"/>
  <c r="C122" i="280"/>
  <c r="F121"/>
  <c r="F122" i="279"/>
  <c r="C124"/>
  <c r="D115" i="277"/>
  <c r="E115"/>
  <c r="I115" s="1"/>
  <c r="C25" i="276"/>
  <c r="D25"/>
  <c r="H25" s="1"/>
  <c r="D114" i="273"/>
  <c r="E114"/>
  <c r="I114" s="1"/>
  <c r="F124" i="282" l="1"/>
  <c r="C125"/>
  <c r="E114" i="262"/>
  <c r="B115"/>
  <c r="D124" i="281"/>
  <c r="E124"/>
  <c r="I124" s="1"/>
  <c r="D122" i="280"/>
  <c r="E122"/>
  <c r="I122" s="1"/>
  <c r="D124" i="279"/>
  <c r="J124" s="1"/>
  <c r="E124"/>
  <c r="I124" s="1"/>
  <c r="C116" i="277"/>
  <c r="F115"/>
  <c r="B26" i="276"/>
  <c r="E25"/>
  <c r="F114" i="273"/>
  <c r="C115"/>
  <c r="D125" i="282" l="1"/>
  <c r="E125"/>
  <c r="I125" s="1"/>
  <c r="D115" i="262"/>
  <c r="H115" s="1"/>
  <c r="C115"/>
  <c r="C125" i="281"/>
  <c r="F124"/>
  <c r="F122" i="280"/>
  <c r="H122"/>
  <c r="C124" s="1"/>
  <c r="F124" i="279"/>
  <c r="C125"/>
  <c r="E116" i="277"/>
  <c r="I116" s="1"/>
  <c r="D116"/>
  <c r="D26" i="276"/>
  <c r="H26" s="1"/>
  <c r="C26"/>
  <c r="E115" i="273"/>
  <c r="I115" s="1"/>
  <c r="D115"/>
  <c r="F125" i="282" l="1"/>
  <c r="C126"/>
  <c r="E115" i="262"/>
  <c r="B116"/>
  <c r="E125" i="281"/>
  <c r="I125" s="1"/>
  <c r="D125"/>
  <c r="D124" i="280"/>
  <c r="E124"/>
  <c r="I124" s="1"/>
  <c r="D125" i="279"/>
  <c r="J125" s="1"/>
  <c r="E125"/>
  <c r="I125" s="1"/>
  <c r="C117" i="277"/>
  <c r="F116"/>
  <c r="B27" i="276"/>
  <c r="E26"/>
  <c r="F115" i="273"/>
  <c r="C116"/>
  <c r="D126" i="282" l="1"/>
  <c r="E126"/>
  <c r="I126" s="1"/>
  <c r="C116" i="262"/>
  <c r="D116"/>
  <c r="H116" s="1"/>
  <c r="C126" i="281"/>
  <c r="F125"/>
  <c r="C125" i="280"/>
  <c r="F124"/>
  <c r="F125" i="279"/>
  <c r="C126"/>
  <c r="D117" i="277"/>
  <c r="E117"/>
  <c r="I117" s="1"/>
  <c r="C27" i="276"/>
  <c r="D27"/>
  <c r="H27" s="1"/>
  <c r="D116" i="273"/>
  <c r="E116"/>
  <c r="I116" s="1"/>
  <c r="F126" i="282" l="1"/>
  <c r="C127"/>
  <c r="E116" i="262"/>
  <c r="B118"/>
  <c r="D126" i="281"/>
  <c r="E126"/>
  <c r="I126" s="1"/>
  <c r="E125" i="280"/>
  <c r="I125" s="1"/>
  <c r="D125"/>
  <c r="D126" i="279"/>
  <c r="J126" s="1"/>
  <c r="E126"/>
  <c r="I126" s="1"/>
  <c r="C119" i="277"/>
  <c r="F117"/>
  <c r="B29" i="276"/>
  <c r="E27"/>
  <c r="F116" i="273"/>
  <c r="C117"/>
  <c r="D127" i="282" l="1"/>
  <c r="E127"/>
  <c r="I127" s="1"/>
  <c r="C118" i="262"/>
  <c r="D118"/>
  <c r="H118" s="1"/>
  <c r="C127" i="281"/>
  <c r="F126"/>
  <c r="C126" i="280"/>
  <c r="F125"/>
  <c r="F126" i="279"/>
  <c r="C127"/>
  <c r="E119" i="277"/>
  <c r="I119" s="1"/>
  <c r="D119"/>
  <c r="D29" i="276"/>
  <c r="H29" s="1"/>
  <c r="C29"/>
  <c r="E117" i="273"/>
  <c r="I117" s="1"/>
  <c r="D117"/>
  <c r="F127" i="282" l="1"/>
  <c r="C129"/>
  <c r="E118" i="262"/>
  <c r="B119"/>
  <c r="E127" i="281"/>
  <c r="I127" s="1"/>
  <c r="D127"/>
  <c r="D126" i="280"/>
  <c r="E126"/>
  <c r="I126" s="1"/>
  <c r="D127" i="279"/>
  <c r="J127" s="1"/>
  <c r="E127"/>
  <c r="I127" s="1"/>
  <c r="C120" i="277"/>
  <c r="F119"/>
  <c r="B30" i="276"/>
  <c r="E29"/>
  <c r="C119" i="273"/>
  <c r="F117"/>
  <c r="D129" i="282" l="1"/>
  <c r="E129"/>
  <c r="I129" s="1"/>
  <c r="D119" i="262"/>
  <c r="H119" s="1"/>
  <c r="C119"/>
  <c r="C129" i="281"/>
  <c r="F127"/>
  <c r="C127" i="280"/>
  <c r="F126"/>
  <c r="F127" i="279"/>
  <c r="C129"/>
  <c r="D120" i="277"/>
  <c r="E120"/>
  <c r="I120" s="1"/>
  <c r="C30" i="276"/>
  <c r="D30"/>
  <c r="H30" s="1"/>
  <c r="E119" i="273"/>
  <c r="I119" s="1"/>
  <c r="D119"/>
  <c r="F129" i="282" l="1"/>
  <c r="C130"/>
  <c r="E119" i="262"/>
  <c r="B120"/>
  <c r="D129" i="281"/>
  <c r="E129"/>
  <c r="I129" s="1"/>
  <c r="E127" i="280"/>
  <c r="I127" s="1"/>
  <c r="D127"/>
  <c r="D129" i="279"/>
  <c r="J129" s="1"/>
  <c r="E129"/>
  <c r="I129" s="1"/>
  <c r="C121" i="277"/>
  <c r="F120"/>
  <c r="B31" i="276"/>
  <c r="E30"/>
  <c r="F119" i="273"/>
  <c r="C120"/>
  <c r="D130" i="282" l="1"/>
  <c r="E130"/>
  <c r="I130" s="1"/>
  <c r="C120" i="262"/>
  <c r="D120"/>
  <c r="H120" s="1"/>
  <c r="C130" i="281"/>
  <c r="F129"/>
  <c r="C129" i="280"/>
  <c r="F127"/>
  <c r="F129" i="279"/>
  <c r="C130"/>
  <c r="E121" i="277"/>
  <c r="I121" s="1"/>
  <c r="D121"/>
  <c r="D31" i="276"/>
  <c r="H31" s="1"/>
  <c r="C31"/>
  <c r="D120" i="273"/>
  <c r="E120"/>
  <c r="I120" s="1"/>
  <c r="F130" i="282" l="1"/>
  <c r="C131"/>
  <c r="E120" i="262"/>
  <c r="B121"/>
  <c r="E130" i="281"/>
  <c r="I130" s="1"/>
  <c r="D130"/>
  <c r="D129" i="280"/>
  <c r="E129"/>
  <c r="I129" s="1"/>
  <c r="D130" i="279"/>
  <c r="J130" s="1"/>
  <c r="E130"/>
  <c r="I130" s="1"/>
  <c r="C122" i="277"/>
  <c r="F121"/>
  <c r="B32" i="276"/>
  <c r="E31"/>
  <c r="F120" i="273"/>
  <c r="C121"/>
  <c r="D131" i="282" l="1"/>
  <c r="E131"/>
  <c r="I131" s="1"/>
  <c r="D121" i="262"/>
  <c r="H121" s="1"/>
  <c r="C121"/>
  <c r="C131" i="281"/>
  <c r="F130"/>
  <c r="C130" i="280"/>
  <c r="F129"/>
  <c r="F130" i="279"/>
  <c r="C131"/>
  <c r="D122" i="277"/>
  <c r="E122"/>
  <c r="I122" s="1"/>
  <c r="C32" i="276"/>
  <c r="D32"/>
  <c r="H32" s="1"/>
  <c r="E121" i="273"/>
  <c r="I121" s="1"/>
  <c r="D121"/>
  <c r="F131" i="282" l="1"/>
  <c r="C132"/>
  <c r="B123" i="262"/>
  <c r="E121"/>
  <c r="D131" i="281"/>
  <c r="E131"/>
  <c r="I131" s="1"/>
  <c r="E130" i="280"/>
  <c r="I130" s="1"/>
  <c r="D130"/>
  <c r="D131" i="279"/>
  <c r="J131" s="1"/>
  <c r="E131"/>
  <c r="I131" s="1"/>
  <c r="F122" i="277"/>
  <c r="H122"/>
  <c r="C124" s="1"/>
  <c r="B34" i="276"/>
  <c r="E32"/>
  <c r="F121" i="273"/>
  <c r="C122"/>
  <c r="D132" i="282" l="1"/>
  <c r="E132"/>
  <c r="I132" s="1"/>
  <c r="D123" i="262"/>
  <c r="H123" s="1"/>
  <c r="C123"/>
  <c r="C132" i="281"/>
  <c r="F131"/>
  <c r="C131" i="280"/>
  <c r="F130"/>
  <c r="F131" i="279"/>
  <c r="C132"/>
  <c r="D124" i="277"/>
  <c r="E124"/>
  <c r="I124" s="1"/>
  <c r="D34" i="276"/>
  <c r="H34" s="1"/>
  <c r="C34"/>
  <c r="D122" i="273"/>
  <c r="H122" s="1"/>
  <c r="E122"/>
  <c r="I122" s="1"/>
  <c r="F132" i="282" l="1"/>
  <c r="C134"/>
  <c r="E123" i="262"/>
  <c r="B124"/>
  <c r="E132" i="281"/>
  <c r="I132" s="1"/>
  <c r="D132"/>
  <c r="D131" i="280"/>
  <c r="E131"/>
  <c r="I131" s="1"/>
  <c r="D132" i="279"/>
  <c r="J132" s="1"/>
  <c r="E132"/>
  <c r="I132" s="1"/>
  <c r="C125" i="277"/>
  <c r="F124"/>
  <c r="B35" i="276"/>
  <c r="E34"/>
  <c r="F122" i="273"/>
  <c r="C124"/>
  <c r="D134" i="282" l="1"/>
  <c r="E134"/>
  <c r="I134" s="1"/>
  <c r="D124" i="262"/>
  <c r="H124" s="1"/>
  <c r="C124"/>
  <c r="C134" i="281"/>
  <c r="F132"/>
  <c r="C132" i="280"/>
  <c r="F131"/>
  <c r="F132" i="279"/>
  <c r="C134"/>
  <c r="E125" i="277"/>
  <c r="I125" s="1"/>
  <c r="D125"/>
  <c r="C35" i="276"/>
  <c r="D35"/>
  <c r="H35" s="1"/>
  <c r="D124" i="273"/>
  <c r="E124"/>
  <c r="I124" s="1"/>
  <c r="F134" i="282" l="1"/>
  <c r="C135"/>
  <c r="B125" i="262"/>
  <c r="E124"/>
  <c r="D134" i="281"/>
  <c r="E134"/>
  <c r="I134" s="1"/>
  <c r="E132" i="280"/>
  <c r="I132" s="1"/>
  <c r="D132"/>
  <c r="D134" i="279"/>
  <c r="J134" s="1"/>
  <c r="E134"/>
  <c r="I134" s="1"/>
  <c r="C126" i="277"/>
  <c r="F125"/>
  <c r="B36" i="276"/>
  <c r="E35"/>
  <c r="F124" i="273"/>
  <c r="C125"/>
  <c r="D135" i="282" l="1"/>
  <c r="E135"/>
  <c r="I135" s="1"/>
  <c r="D125" i="262"/>
  <c r="H125" s="1"/>
  <c r="C125"/>
  <c r="C135" i="281"/>
  <c r="F134"/>
  <c r="C134" i="280"/>
  <c r="F132"/>
  <c r="F134" i="279"/>
  <c r="C135"/>
  <c r="D126" i="277"/>
  <c r="E126"/>
  <c r="I126" s="1"/>
  <c r="D36" i="276"/>
  <c r="H36" s="1"/>
  <c r="C36"/>
  <c r="E125" i="273"/>
  <c r="I125" s="1"/>
  <c r="D125"/>
  <c r="F135" i="282" l="1"/>
  <c r="C136"/>
  <c r="E125" i="262"/>
  <c r="B126"/>
  <c r="E135" i="281"/>
  <c r="I135" s="1"/>
  <c r="D135"/>
  <c r="D134" i="280"/>
  <c r="E134"/>
  <c r="I134" s="1"/>
  <c r="D135" i="279"/>
  <c r="J135" s="1"/>
  <c r="E135"/>
  <c r="I135" s="1"/>
  <c r="C127" i="277"/>
  <c r="F126"/>
  <c r="B37" i="276"/>
  <c r="E36"/>
  <c r="C126" i="273"/>
  <c r="F125"/>
  <c r="D136" i="282" l="1"/>
  <c r="E136"/>
  <c r="I136" s="1"/>
  <c r="D126" i="262"/>
  <c r="H126" s="1"/>
  <c r="C126"/>
  <c r="C136" i="281"/>
  <c r="F135"/>
  <c r="C135" i="280"/>
  <c r="F134"/>
  <c r="F135" i="279"/>
  <c r="C136"/>
  <c r="E127" i="277"/>
  <c r="I127" s="1"/>
  <c r="D127"/>
  <c r="C37" i="276"/>
  <c r="D37"/>
  <c r="H37" s="1"/>
  <c r="E126" i="273"/>
  <c r="I126" s="1"/>
  <c r="D126"/>
  <c r="F136" i="282" l="1"/>
  <c r="C137"/>
  <c r="E126" i="262"/>
  <c r="B128"/>
  <c r="D136" i="281"/>
  <c r="E136"/>
  <c r="I136" s="1"/>
  <c r="E135" i="280"/>
  <c r="I135" s="1"/>
  <c r="D135"/>
  <c r="D136" i="279"/>
  <c r="J136" s="1"/>
  <c r="E136"/>
  <c r="I136" s="1"/>
  <c r="C129" i="277"/>
  <c r="F127"/>
  <c r="B39" i="276"/>
  <c r="E37"/>
  <c r="C127" i="273"/>
  <c r="F126"/>
  <c r="D137" i="282" l="1"/>
  <c r="E137"/>
  <c r="I137" s="1"/>
  <c r="C128" i="262"/>
  <c r="D128"/>
  <c r="H128" s="1"/>
  <c r="C137" i="281"/>
  <c r="F136"/>
  <c r="C136" i="280"/>
  <c r="F135"/>
  <c r="F136" i="279"/>
  <c r="C137"/>
  <c r="D129" i="277"/>
  <c r="E129"/>
  <c r="I129" s="1"/>
  <c r="D39" i="276"/>
  <c r="H39" s="1"/>
  <c r="C39"/>
  <c r="D127" i="273"/>
  <c r="E127"/>
  <c r="I127" s="1"/>
  <c r="F137" i="282" l="1"/>
  <c r="H137"/>
  <c r="C139" s="1"/>
  <c r="E128" i="262"/>
  <c r="B129"/>
  <c r="E137" i="281"/>
  <c r="I137" s="1"/>
  <c r="D137"/>
  <c r="D136" i="280"/>
  <c r="E136"/>
  <c r="I136" s="1"/>
  <c r="D137" i="279"/>
  <c r="J137" s="1"/>
  <c r="E137"/>
  <c r="I137" s="1"/>
  <c r="C130" i="277"/>
  <c r="F129"/>
  <c r="B40" i="276"/>
  <c r="E39"/>
  <c r="F127" i="273"/>
  <c r="C129"/>
  <c r="E139" i="282" l="1"/>
  <c r="I139" s="1"/>
  <c r="D139"/>
  <c r="C129" i="262"/>
  <c r="D129"/>
  <c r="H129" s="1"/>
  <c r="H137" i="281"/>
  <c r="C139" s="1"/>
  <c r="F137"/>
  <c r="C137" i="280"/>
  <c r="F136"/>
  <c r="F137" i="279"/>
  <c r="C138"/>
  <c r="E130" i="277"/>
  <c r="I130" s="1"/>
  <c r="D130"/>
  <c r="C40" i="276"/>
  <c r="D40"/>
  <c r="H40" s="1"/>
  <c r="D129" i="273"/>
  <c r="E129"/>
  <c r="I129" s="1"/>
  <c r="C140" i="282" l="1"/>
  <c r="F139"/>
  <c r="E129" i="262"/>
  <c r="B130"/>
  <c r="E139" i="281"/>
  <c r="I139" s="1"/>
  <c r="D139"/>
  <c r="E137" i="280"/>
  <c r="I137" s="1"/>
  <c r="D137"/>
  <c r="D138" i="279"/>
  <c r="J138" s="1"/>
  <c r="E138"/>
  <c r="I138" s="1"/>
  <c r="C131" i="277"/>
  <c r="F130"/>
  <c r="B41" i="276"/>
  <c r="E40"/>
  <c r="C130" i="273"/>
  <c r="F129"/>
  <c r="E140" i="282" l="1"/>
  <c r="I140" s="1"/>
  <c r="D140"/>
  <c r="C130" i="262"/>
  <c r="D130"/>
  <c r="H130" s="1"/>
  <c r="C140" i="281"/>
  <c r="F139"/>
  <c r="H137" i="280"/>
  <c r="C139" s="1"/>
  <c r="F137"/>
  <c r="F138" i="279"/>
  <c r="D131" i="277"/>
  <c r="E131"/>
  <c r="I131" s="1"/>
  <c r="D41" i="276"/>
  <c r="H41" s="1"/>
  <c r="C41"/>
  <c r="E130" i="273"/>
  <c r="I130" s="1"/>
  <c r="D130"/>
  <c r="C141" i="282" l="1"/>
  <c r="F140"/>
  <c r="E130" i="262"/>
  <c r="B131"/>
  <c r="D140" i="281"/>
  <c r="E140"/>
  <c r="I140" s="1"/>
  <c r="E139" i="280"/>
  <c r="I139" s="1"/>
  <c r="D139"/>
  <c r="C132" i="277"/>
  <c r="F131"/>
  <c r="B42" i="276"/>
  <c r="E41"/>
  <c r="C131" i="273"/>
  <c r="F130"/>
  <c r="E141" i="282" l="1"/>
  <c r="I141" s="1"/>
  <c r="D141"/>
  <c r="D131" i="262"/>
  <c r="H131" s="1"/>
  <c r="C131"/>
  <c r="C141" i="281"/>
  <c r="F140"/>
  <c r="C140" i="280"/>
  <c r="F139"/>
  <c r="E132" i="277"/>
  <c r="I132" s="1"/>
  <c r="D132"/>
  <c r="C42" i="276"/>
  <c r="D42"/>
  <c r="H42" s="1"/>
  <c r="D131" i="273"/>
  <c r="E131"/>
  <c r="I131" s="1"/>
  <c r="C142" i="282" l="1"/>
  <c r="F141"/>
  <c r="E131" i="262"/>
  <c r="B133"/>
  <c r="E141" i="281"/>
  <c r="I141" s="1"/>
  <c r="D141"/>
  <c r="D140" i="280"/>
  <c r="E140"/>
  <c r="I140" s="1"/>
  <c r="C134" i="277"/>
  <c r="F132"/>
  <c r="B44" i="276"/>
  <c r="E42"/>
  <c r="C132" i="273"/>
  <c r="F131"/>
  <c r="E142" i="282" l="1"/>
  <c r="I142" s="1"/>
  <c r="D142"/>
  <c r="D133" i="262"/>
  <c r="H133" s="1"/>
  <c r="C133"/>
  <c r="C142" i="281"/>
  <c r="F141"/>
  <c r="C141" i="280"/>
  <c r="F140"/>
  <c r="D134" i="277"/>
  <c r="E134"/>
  <c r="I134" s="1"/>
  <c r="D44" i="276"/>
  <c r="H44" s="1"/>
  <c r="C44"/>
  <c r="E132" i="273"/>
  <c r="I132" s="1"/>
  <c r="D132"/>
  <c r="C144" i="282" l="1"/>
  <c r="F142"/>
  <c r="E133" i="262"/>
  <c r="B134"/>
  <c r="D142" i="281"/>
  <c r="E142"/>
  <c r="I142" s="1"/>
  <c r="E141" i="280"/>
  <c r="I141" s="1"/>
  <c r="D141"/>
  <c r="C135" i="277"/>
  <c r="F134"/>
  <c r="B45" i="276"/>
  <c r="E44"/>
  <c r="F132" i="273"/>
  <c r="C134"/>
  <c r="E144" i="282" l="1"/>
  <c r="I144" s="1"/>
  <c r="D144"/>
  <c r="C134" i="262"/>
  <c r="D134"/>
  <c r="H134" s="1"/>
  <c r="C144" i="281"/>
  <c r="F142"/>
  <c r="C142" i="280"/>
  <c r="F141"/>
  <c r="E135" i="277"/>
  <c r="I135" s="1"/>
  <c r="D135"/>
  <c r="C45" i="276"/>
  <c r="D45"/>
  <c r="H45" s="1"/>
  <c r="E134" i="273"/>
  <c r="I134" s="1"/>
  <c r="D134"/>
  <c r="C145" i="282" l="1"/>
  <c r="F144"/>
  <c r="E134" i="262"/>
  <c r="B135"/>
  <c r="E144" i="281"/>
  <c r="I144" s="1"/>
  <c r="D144"/>
  <c r="D142" i="280"/>
  <c r="E142"/>
  <c r="I142" s="1"/>
  <c r="C136" i="277"/>
  <c r="F135"/>
  <c r="B46" i="276"/>
  <c r="E45"/>
  <c r="C135" i="273"/>
  <c r="F134"/>
  <c r="E145" i="282" l="1"/>
  <c r="I145" s="1"/>
  <c r="D145"/>
  <c r="C135" i="262"/>
  <c r="D135"/>
  <c r="H135" s="1"/>
  <c r="C145" i="281"/>
  <c r="F144"/>
  <c r="C144" i="280"/>
  <c r="F142"/>
  <c r="D136" i="277"/>
  <c r="E136"/>
  <c r="I136" s="1"/>
  <c r="D46" i="276"/>
  <c r="H46" s="1"/>
  <c r="C46"/>
  <c r="D135" i="273"/>
  <c r="E135"/>
  <c r="I135" s="1"/>
  <c r="C146" i="282" l="1"/>
  <c r="F145"/>
  <c r="E135" i="262"/>
  <c r="B136"/>
  <c r="D145" i="281"/>
  <c r="E145"/>
  <c r="I145" s="1"/>
  <c r="E144" i="280"/>
  <c r="I144" s="1"/>
  <c r="D144"/>
  <c r="C137" i="277"/>
  <c r="F136"/>
  <c r="B47" i="276"/>
  <c r="E46"/>
  <c r="C136" i="273"/>
  <c r="F135"/>
  <c r="E146" i="282" l="1"/>
  <c r="I146" s="1"/>
  <c r="D146"/>
  <c r="D136" i="262"/>
  <c r="H136" s="1"/>
  <c r="C136"/>
  <c r="C146" i="281"/>
  <c r="F145"/>
  <c r="C145" i="280"/>
  <c r="F144"/>
  <c r="E137" i="277"/>
  <c r="I137" s="1"/>
  <c r="D137"/>
  <c r="C47" i="276"/>
  <c r="D47"/>
  <c r="H47" s="1"/>
  <c r="E136" i="273"/>
  <c r="I136" s="1"/>
  <c r="D136"/>
  <c r="C147" i="282" l="1"/>
  <c r="F146"/>
  <c r="E136" i="262"/>
  <c r="B138"/>
  <c r="E146" i="281"/>
  <c r="I146" s="1"/>
  <c r="D146"/>
  <c r="D145" i="280"/>
  <c r="E145"/>
  <c r="I145" s="1"/>
  <c r="H137" i="277"/>
  <c r="C139" s="1"/>
  <c r="F137"/>
  <c r="E47" i="276"/>
  <c r="B49"/>
  <c r="C137" i="273"/>
  <c r="F136"/>
  <c r="E147" i="282" l="1"/>
  <c r="I147" s="1"/>
  <c r="D147"/>
  <c r="D138" i="262"/>
  <c r="H138" s="1"/>
  <c r="C138"/>
  <c r="C147" i="281"/>
  <c r="F146"/>
  <c r="C146" i="280"/>
  <c r="F145"/>
  <c r="E139" i="277"/>
  <c r="I139" s="1"/>
  <c r="D139"/>
  <c r="C49" i="276"/>
  <c r="D49"/>
  <c r="H49" s="1"/>
  <c r="D137" i="273"/>
  <c r="H137" s="1"/>
  <c r="E137"/>
  <c r="I137" s="1"/>
  <c r="C149" i="282" l="1"/>
  <c r="F147"/>
  <c r="E138" i="262"/>
  <c r="B139"/>
  <c r="D147" i="281"/>
  <c r="E147"/>
  <c r="I147" s="1"/>
  <c r="E146" i="280"/>
  <c r="I146" s="1"/>
  <c r="D146"/>
  <c r="C140" i="277"/>
  <c r="F139"/>
  <c r="B50" i="276"/>
  <c r="E49"/>
  <c r="F137" i="273"/>
  <c r="C139"/>
  <c r="E149" i="282" l="1"/>
  <c r="I149" s="1"/>
  <c r="D149"/>
  <c r="D139" i="262"/>
  <c r="H139" s="1"/>
  <c r="C139"/>
  <c r="C149" i="281"/>
  <c r="F147"/>
  <c r="C147" i="280"/>
  <c r="F146"/>
  <c r="D140" i="277"/>
  <c r="E140"/>
  <c r="I140" s="1"/>
  <c r="D50" i="276"/>
  <c r="H50" s="1"/>
  <c r="C50"/>
  <c r="D139" i="273"/>
  <c r="E139"/>
  <c r="I139" s="1"/>
  <c r="C150" i="282" l="1"/>
  <c r="F149"/>
  <c r="E139" i="262"/>
  <c r="B140"/>
  <c r="E149" i="281"/>
  <c r="I149" s="1"/>
  <c r="D149"/>
  <c r="D147" i="280"/>
  <c r="E147"/>
  <c r="I147" s="1"/>
  <c r="C141" i="277"/>
  <c r="F140"/>
  <c r="B51" i="276"/>
  <c r="E50"/>
  <c r="C140" i="273"/>
  <c r="F139"/>
  <c r="E150" i="282" l="1"/>
  <c r="I150" s="1"/>
  <c r="D150"/>
  <c r="D140" i="262"/>
  <c r="H140" s="1"/>
  <c r="C140"/>
  <c r="C150" i="281"/>
  <c r="F149"/>
  <c r="C149" i="280"/>
  <c r="F147"/>
  <c r="E141" i="277"/>
  <c r="I141" s="1"/>
  <c r="D141"/>
  <c r="C51" i="276"/>
  <c r="D51"/>
  <c r="H51" s="1"/>
  <c r="E140" i="273"/>
  <c r="I140" s="1"/>
  <c r="D140"/>
  <c r="C151" i="282" l="1"/>
  <c r="F150"/>
  <c r="E140" i="262"/>
  <c r="B141"/>
  <c r="D150" i="281"/>
  <c r="E150"/>
  <c r="I150" s="1"/>
  <c r="E149" i="280"/>
  <c r="I149" s="1"/>
  <c r="D149"/>
  <c r="C142" i="277"/>
  <c r="F141"/>
  <c r="B52" i="276"/>
  <c r="E51"/>
  <c r="C141" i="273"/>
  <c r="F140"/>
  <c r="E151" i="282" l="1"/>
  <c r="I151" s="1"/>
  <c r="D151"/>
  <c r="D141" i="262"/>
  <c r="H141" s="1"/>
  <c r="C141"/>
  <c r="C151" i="281"/>
  <c r="F150"/>
  <c r="C150" i="280"/>
  <c r="F149"/>
  <c r="D142" i="277"/>
  <c r="E142"/>
  <c r="I142" s="1"/>
  <c r="D52" i="276"/>
  <c r="H52" s="1"/>
  <c r="C52"/>
  <c r="D141" i="273"/>
  <c r="E141"/>
  <c r="I141" s="1"/>
  <c r="C152" i="282" l="1"/>
  <c r="F151"/>
  <c r="B143" i="262"/>
  <c r="E141"/>
  <c r="E151" i="281"/>
  <c r="I151" s="1"/>
  <c r="D151"/>
  <c r="D150" i="280"/>
  <c r="E150"/>
  <c r="I150" s="1"/>
  <c r="C144" i="277"/>
  <c r="F142"/>
  <c r="B54" i="276"/>
  <c r="E52"/>
  <c r="C142" i="273"/>
  <c r="F141"/>
  <c r="E152" i="282" l="1"/>
  <c r="I152" s="1"/>
  <c r="D152"/>
  <c r="D143" i="262"/>
  <c r="H143" s="1"/>
  <c r="C143"/>
  <c r="C152" i="281"/>
  <c r="F151"/>
  <c r="C151" i="280"/>
  <c r="F150"/>
  <c r="E144" i="277"/>
  <c r="I144" s="1"/>
  <c r="D144"/>
  <c r="C54" i="276"/>
  <c r="D54"/>
  <c r="H54" s="1"/>
  <c r="E142" i="273"/>
  <c r="I142" s="1"/>
  <c r="D142"/>
  <c r="H152" i="282" l="1"/>
  <c r="C154" s="1"/>
  <c r="F152"/>
  <c r="E143" i="262"/>
  <c r="B144"/>
  <c r="D152" i="281"/>
  <c r="E152"/>
  <c r="I152" s="1"/>
  <c r="E151" i="280"/>
  <c r="I151" s="1"/>
  <c r="D151"/>
  <c r="C145" i="277"/>
  <c r="F144"/>
  <c r="B55" i="276"/>
  <c r="E54"/>
  <c r="F142" i="273"/>
  <c r="C144"/>
  <c r="D154" i="282" l="1"/>
  <c r="E154"/>
  <c r="I154" s="1"/>
  <c r="D144" i="262"/>
  <c r="H144" s="1"/>
  <c r="C144"/>
  <c r="F152" i="281"/>
  <c r="H152"/>
  <c r="C154" s="1"/>
  <c r="C152" i="280"/>
  <c r="F151"/>
  <c r="D145" i="277"/>
  <c r="E145"/>
  <c r="I145" s="1"/>
  <c r="C55" i="276"/>
  <c r="D55"/>
  <c r="H55" s="1"/>
  <c r="E144" i="273"/>
  <c r="I144" s="1"/>
  <c r="D144"/>
  <c r="F154" i="282" l="1"/>
  <c r="C155"/>
  <c r="B145" i="262"/>
  <c r="E144"/>
  <c r="D154" i="281"/>
  <c r="E154"/>
  <c r="I154" s="1"/>
  <c r="D152" i="280"/>
  <c r="E152"/>
  <c r="I152" s="1"/>
  <c r="C146" i="277"/>
  <c r="F145"/>
  <c r="B56" i="276"/>
  <c r="E55"/>
  <c r="C145" i="273"/>
  <c r="F144"/>
  <c r="D155" i="282" l="1"/>
  <c r="E155"/>
  <c r="I155" s="1"/>
  <c r="D145" i="262"/>
  <c r="H145" s="1"/>
  <c r="C145"/>
  <c r="C155" i="281"/>
  <c r="F154"/>
  <c r="F152" i="280"/>
  <c r="H152"/>
  <c r="C154" s="1"/>
  <c r="E146" i="277"/>
  <c r="I146" s="1"/>
  <c r="D146"/>
  <c r="D56" i="276"/>
  <c r="H56" s="1"/>
  <c r="C56"/>
  <c r="D145" i="273"/>
  <c r="E145"/>
  <c r="I145" s="1"/>
  <c r="F155" i="282" l="1"/>
  <c r="C156"/>
  <c r="B146" i="262"/>
  <c r="E145"/>
  <c r="E155" i="281"/>
  <c r="I155" s="1"/>
  <c r="D155"/>
  <c r="D154" i="280"/>
  <c r="E154"/>
  <c r="I154" s="1"/>
  <c r="C147" i="277"/>
  <c r="F146"/>
  <c r="B57" i="276"/>
  <c r="E56"/>
  <c r="C146" i="273"/>
  <c r="F145"/>
  <c r="D156" i="282" l="1"/>
  <c r="E156"/>
  <c r="I156" s="1"/>
  <c r="D146" i="262"/>
  <c r="H146" s="1"/>
  <c r="C146"/>
  <c r="C156" i="281"/>
  <c r="F155"/>
  <c r="C155" i="280"/>
  <c r="F154"/>
  <c r="D147" i="277"/>
  <c r="E147"/>
  <c r="I147" s="1"/>
  <c r="C57" i="276"/>
  <c r="D57"/>
  <c r="H57" s="1"/>
  <c r="E146" i="273"/>
  <c r="I146" s="1"/>
  <c r="D146"/>
  <c r="F156" i="282" l="1"/>
  <c r="C157"/>
  <c r="E146" i="262"/>
  <c r="B148"/>
  <c r="D156" i="281"/>
  <c r="E156"/>
  <c r="I156" s="1"/>
  <c r="E155" i="280"/>
  <c r="I155" s="1"/>
  <c r="D155"/>
  <c r="C149" i="277"/>
  <c r="F147"/>
  <c r="B59" i="276"/>
  <c r="E57"/>
  <c r="C147" i="273"/>
  <c r="F146"/>
  <c r="D157" i="282" l="1"/>
  <c r="E157"/>
  <c r="I157" s="1"/>
  <c r="D148" i="262"/>
  <c r="H148" s="1"/>
  <c r="C148"/>
  <c r="C157" i="281"/>
  <c r="F156"/>
  <c r="C156" i="280"/>
  <c r="F155"/>
  <c r="E149" i="277"/>
  <c r="I149" s="1"/>
  <c r="D149"/>
  <c r="D59" i="276"/>
  <c r="H59" s="1"/>
  <c r="C59"/>
  <c r="D147" i="273"/>
  <c r="E147"/>
  <c r="I147" s="1"/>
  <c r="F157" i="282" l="1"/>
  <c r="C159"/>
  <c r="E148" i="262"/>
  <c r="B149"/>
  <c r="E157" i="281"/>
  <c r="I157" s="1"/>
  <c r="D157"/>
  <c r="D156" i="280"/>
  <c r="E156"/>
  <c r="I156" s="1"/>
  <c r="C150" i="277"/>
  <c r="F149"/>
  <c r="B60" i="276"/>
  <c r="E59"/>
  <c r="C149" i="273"/>
  <c r="F147"/>
  <c r="D159" i="282" l="1"/>
  <c r="E159"/>
  <c r="I159" s="1"/>
  <c r="D149" i="262"/>
  <c r="H149" s="1"/>
  <c r="C149"/>
  <c r="C159" i="281"/>
  <c r="F157"/>
  <c r="C157" i="280"/>
  <c r="F156"/>
  <c r="D150" i="277"/>
  <c r="E150"/>
  <c r="I150" s="1"/>
  <c r="C60" i="276"/>
  <c r="D60"/>
  <c r="H60" s="1"/>
  <c r="D149" i="273"/>
  <c r="E149"/>
  <c r="I149" s="1"/>
  <c r="F159" i="282" l="1"/>
  <c r="C160"/>
  <c r="E149" i="262"/>
  <c r="B150"/>
  <c r="D159" i="281"/>
  <c r="E159"/>
  <c r="I159" s="1"/>
  <c r="E157" i="280"/>
  <c r="I157" s="1"/>
  <c r="D157"/>
  <c r="C151" i="277"/>
  <c r="F150"/>
  <c r="B61" i="276"/>
  <c r="E60"/>
  <c r="C150" i="273"/>
  <c r="F149"/>
  <c r="D160" i="282" l="1"/>
  <c r="E160"/>
  <c r="I160" s="1"/>
  <c r="C150" i="262"/>
  <c r="D150"/>
  <c r="H150" s="1"/>
  <c r="C160" i="281"/>
  <c r="F159"/>
  <c r="C159" i="280"/>
  <c r="F157"/>
  <c r="E151" i="277"/>
  <c r="I151" s="1"/>
  <c r="D151"/>
  <c r="D61" i="276"/>
  <c r="H61" s="1"/>
  <c r="C61"/>
  <c r="E150" i="273"/>
  <c r="I150" s="1"/>
  <c r="D150"/>
  <c r="F160" i="282" l="1"/>
  <c r="C161"/>
  <c r="B151" i="262"/>
  <c r="E150"/>
  <c r="E160" i="281"/>
  <c r="I160" s="1"/>
  <c r="D160"/>
  <c r="D159" i="280"/>
  <c r="E159"/>
  <c r="I159" s="1"/>
  <c r="C152" i="277"/>
  <c r="F151"/>
  <c r="B62" i="276"/>
  <c r="E61"/>
  <c r="C151" i="273"/>
  <c r="F150"/>
  <c r="D161" i="282" l="1"/>
  <c r="E161"/>
  <c r="I161" s="1"/>
  <c r="C151" i="262"/>
  <c r="D151"/>
  <c r="H151" s="1"/>
  <c r="C161" i="281"/>
  <c r="F160"/>
  <c r="C160" i="280"/>
  <c r="F159"/>
  <c r="D152" i="277"/>
  <c r="E152"/>
  <c r="I152" s="1"/>
  <c r="C62" i="276"/>
  <c r="D62"/>
  <c r="H62" s="1"/>
  <c r="D151" i="273"/>
  <c r="E151"/>
  <c r="I151" s="1"/>
  <c r="F161" i="282" l="1"/>
  <c r="C162"/>
  <c r="E151" i="262"/>
  <c r="B153"/>
  <c r="D161" i="281"/>
  <c r="E161"/>
  <c r="I161" s="1"/>
  <c r="E160" i="280"/>
  <c r="I160" s="1"/>
  <c r="D160"/>
  <c r="F152" i="277"/>
  <c r="H152"/>
  <c r="C154" s="1"/>
  <c r="B64" i="276"/>
  <c r="E62"/>
  <c r="C152" i="273"/>
  <c r="F151"/>
  <c r="D162" i="282" l="1"/>
  <c r="E162"/>
  <c r="I162" s="1"/>
  <c r="C153" i="262"/>
  <c r="D153"/>
  <c r="H153" s="1"/>
  <c r="C162" i="281"/>
  <c r="F161"/>
  <c r="C161" i="280"/>
  <c r="F160"/>
  <c r="D154" i="277"/>
  <c r="E154"/>
  <c r="I154" s="1"/>
  <c r="D64" i="276"/>
  <c r="H64" s="1"/>
  <c r="C64"/>
  <c r="E152" i="273"/>
  <c r="I152" s="1"/>
  <c r="D152"/>
  <c r="H152" s="1"/>
  <c r="F162" i="282" l="1"/>
  <c r="C164"/>
  <c r="B154" i="262"/>
  <c r="E153"/>
  <c r="E162" i="281"/>
  <c r="I162" s="1"/>
  <c r="D162"/>
  <c r="D161" i="280"/>
  <c r="E161"/>
  <c r="I161" s="1"/>
  <c r="C155" i="277"/>
  <c r="F154"/>
  <c r="B65" i="276"/>
  <c r="E64"/>
  <c r="F152" i="273"/>
  <c r="C154"/>
  <c r="D164" i="282" l="1"/>
  <c r="E164"/>
  <c r="I164" s="1"/>
  <c r="D154" i="262"/>
  <c r="H154" s="1"/>
  <c r="C154"/>
  <c r="C164" i="281"/>
  <c r="F162"/>
  <c r="C162" i="280"/>
  <c r="F161"/>
  <c r="E155" i="277"/>
  <c r="I155" s="1"/>
  <c r="D155"/>
  <c r="C65" i="276"/>
  <c r="D65"/>
  <c r="H65" s="1"/>
  <c r="E154" i="273"/>
  <c r="I154" s="1"/>
  <c r="D154"/>
  <c r="F164" i="282" l="1"/>
  <c r="C165"/>
  <c r="B155" i="262"/>
  <c r="E154"/>
  <c r="D164" i="281"/>
  <c r="E164"/>
  <c r="I164" s="1"/>
  <c r="E162" i="280"/>
  <c r="I162" s="1"/>
  <c r="D162"/>
  <c r="C156" i="277"/>
  <c r="F155"/>
  <c r="B66" i="276"/>
  <c r="E65"/>
  <c r="C155" i="273"/>
  <c r="F154"/>
  <c r="D165" i="282" l="1"/>
  <c r="E165"/>
  <c r="I165" s="1"/>
  <c r="C155" i="262"/>
  <c r="D155"/>
  <c r="H155" s="1"/>
  <c r="C165" i="281"/>
  <c r="F164"/>
  <c r="C164" i="280"/>
  <c r="F162"/>
  <c r="D156" i="277"/>
  <c r="E156"/>
  <c r="I156" s="1"/>
  <c r="D66" i="276"/>
  <c r="H66" s="1"/>
  <c r="C66"/>
  <c r="D155" i="273"/>
  <c r="E155"/>
  <c r="I155" s="1"/>
  <c r="F165" i="282" l="1"/>
  <c r="C166"/>
  <c r="E155" i="262"/>
  <c r="B156"/>
  <c r="E165" i="281"/>
  <c r="I165" s="1"/>
  <c r="D165"/>
  <c r="D164" i="280"/>
  <c r="E164"/>
  <c r="I164" s="1"/>
  <c r="C157" i="277"/>
  <c r="F156"/>
  <c r="B67" i="276"/>
  <c r="E66"/>
  <c r="C156" i="273"/>
  <c r="F155"/>
  <c r="D166" i="282" l="1"/>
  <c r="E166"/>
  <c r="I166" s="1"/>
  <c r="C156" i="262"/>
  <c r="D156"/>
  <c r="H156" s="1"/>
  <c r="C166" i="281"/>
  <c r="F165"/>
  <c r="C165" i="280"/>
  <c r="F164"/>
  <c r="E157" i="277"/>
  <c r="I157" s="1"/>
  <c r="D157"/>
  <c r="C67" i="276"/>
  <c r="D67"/>
  <c r="H67" s="1"/>
  <c r="E156" i="273"/>
  <c r="I156" s="1"/>
  <c r="D156"/>
  <c r="F166" i="282" l="1"/>
  <c r="C167"/>
  <c r="B158" i="262"/>
  <c r="E156"/>
  <c r="D166" i="281"/>
  <c r="E166"/>
  <c r="I166" s="1"/>
  <c r="E165" i="280"/>
  <c r="I165" s="1"/>
  <c r="D165"/>
  <c r="C159" i="277"/>
  <c r="F157"/>
  <c r="B69" i="276"/>
  <c r="E67"/>
  <c r="C157" i="273"/>
  <c r="F156"/>
  <c r="D167" i="282" l="1"/>
  <c r="E167"/>
  <c r="I167" s="1"/>
  <c r="D158" i="262"/>
  <c r="H158" s="1"/>
  <c r="C158"/>
  <c r="C167" i="281"/>
  <c r="F166"/>
  <c r="C166" i="280"/>
  <c r="F165"/>
  <c r="D159" i="277"/>
  <c r="E159"/>
  <c r="I159" s="1"/>
  <c r="D69" i="276"/>
  <c r="H69" s="1"/>
  <c r="C69"/>
  <c r="D157" i="273"/>
  <c r="E157"/>
  <c r="I157" s="1"/>
  <c r="F167" i="282" l="1"/>
  <c r="H167"/>
  <c r="C169" s="1"/>
  <c r="E158" i="262"/>
  <c r="B159"/>
  <c r="E167" i="281"/>
  <c r="I167" s="1"/>
  <c r="D167"/>
  <c r="D166" i="280"/>
  <c r="E166"/>
  <c r="I166" s="1"/>
  <c r="C160" i="277"/>
  <c r="F159"/>
  <c r="B70" i="276"/>
  <c r="E69"/>
  <c r="C159" i="273"/>
  <c r="F157"/>
  <c r="E169" i="282" l="1"/>
  <c r="I169" s="1"/>
  <c r="D169"/>
  <c r="D159" i="262"/>
  <c r="H159" s="1"/>
  <c r="C159"/>
  <c r="H167" i="281"/>
  <c r="C169" s="1"/>
  <c r="F167"/>
  <c r="C167" i="280"/>
  <c r="F166"/>
  <c r="E160" i="277"/>
  <c r="I160" s="1"/>
  <c r="D160"/>
  <c r="C70" i="276"/>
  <c r="D70"/>
  <c r="H70" s="1"/>
  <c r="D159" i="273"/>
  <c r="E159"/>
  <c r="I159" s="1"/>
  <c r="C170" i="282" l="1"/>
  <c r="F169"/>
  <c r="B160" i="262"/>
  <c r="E159"/>
  <c r="E169" i="281"/>
  <c r="I169" s="1"/>
  <c r="D169"/>
  <c r="E167" i="280"/>
  <c r="I167" s="1"/>
  <c r="D167"/>
  <c r="C161" i="277"/>
  <c r="F160"/>
  <c r="B71" i="276"/>
  <c r="E70"/>
  <c r="C160" i="273"/>
  <c r="F159"/>
  <c r="E170" i="282" l="1"/>
  <c r="I170" s="1"/>
  <c r="D170"/>
  <c r="C160" i="262"/>
  <c r="D160"/>
  <c r="H160" s="1"/>
  <c r="C170" i="281"/>
  <c r="F169"/>
  <c r="H167" i="280"/>
  <c r="C169" s="1"/>
  <c r="F167"/>
  <c r="D161" i="277"/>
  <c r="E161"/>
  <c r="I161" s="1"/>
  <c r="D71" i="276"/>
  <c r="H71" s="1"/>
  <c r="C71"/>
  <c r="E160" i="273"/>
  <c r="I160" s="1"/>
  <c r="D160"/>
  <c r="C171" i="282" l="1"/>
  <c r="F170"/>
  <c r="B161" i="262"/>
  <c r="E160"/>
  <c r="D170" i="281"/>
  <c r="E170"/>
  <c r="I170" s="1"/>
  <c r="E169" i="280"/>
  <c r="I169" s="1"/>
  <c r="D169"/>
  <c r="C162" i="277"/>
  <c r="F161"/>
  <c r="B72" i="276"/>
  <c r="E71"/>
  <c r="C161" i="273"/>
  <c r="F160"/>
  <c r="E171" i="282" l="1"/>
  <c r="I171" s="1"/>
  <c r="D171"/>
  <c r="C161" i="262"/>
  <c r="D161"/>
  <c r="H161" s="1"/>
  <c r="C171" i="281"/>
  <c r="F170"/>
  <c r="C170" i="280"/>
  <c r="F169"/>
  <c r="E162" i="277"/>
  <c r="I162" s="1"/>
  <c r="D162"/>
  <c r="C72" i="276"/>
  <c r="D72"/>
  <c r="H72" s="1"/>
  <c r="D161" i="273"/>
  <c r="E161"/>
  <c r="I161" s="1"/>
  <c r="C172" i="282" l="1"/>
  <c r="F171"/>
  <c r="E161" i="262"/>
  <c r="B163"/>
  <c r="E171" i="281"/>
  <c r="I171" s="1"/>
  <c r="D171"/>
  <c r="D170" i="280"/>
  <c r="E170"/>
  <c r="I170" s="1"/>
  <c r="C164" i="277"/>
  <c r="F162"/>
  <c r="B74" i="276"/>
  <c r="E72"/>
  <c r="C162" i="273"/>
  <c r="F161"/>
  <c r="E172" i="282" l="1"/>
  <c r="I172" s="1"/>
  <c r="D172"/>
  <c r="C163" i="262"/>
  <c r="D163"/>
  <c r="H163" s="1"/>
  <c r="C172" i="281"/>
  <c r="F171"/>
  <c r="C171" i="280"/>
  <c r="F170"/>
  <c r="D164" i="277"/>
  <c r="E164"/>
  <c r="I164" s="1"/>
  <c r="D74" i="276"/>
  <c r="H74" s="1"/>
  <c r="C74"/>
  <c r="E162" i="273"/>
  <c r="I162" s="1"/>
  <c r="D162"/>
  <c r="C174" i="282" l="1"/>
  <c r="F172"/>
  <c r="B164" i="262"/>
  <c r="E163"/>
  <c r="D172" i="281"/>
  <c r="E172"/>
  <c r="I172" s="1"/>
  <c r="E171" i="280"/>
  <c r="I171" s="1"/>
  <c r="D171"/>
  <c r="C165" i="277"/>
  <c r="F164"/>
  <c r="B75" i="276"/>
  <c r="E74"/>
  <c r="F162" i="273"/>
  <c r="C164"/>
  <c r="E174" i="282" l="1"/>
  <c r="I174" s="1"/>
  <c r="D174"/>
  <c r="D164" i="262"/>
  <c r="H164" s="1"/>
  <c r="C164"/>
  <c r="C174" i="281"/>
  <c r="F172"/>
  <c r="C172" i="280"/>
  <c r="F171"/>
  <c r="E165" i="277"/>
  <c r="I165" s="1"/>
  <c r="D165"/>
  <c r="C75" i="276"/>
  <c r="D75"/>
  <c r="H75" s="1"/>
  <c r="E164" i="273"/>
  <c r="I164" s="1"/>
  <c r="D164"/>
  <c r="C175" i="282" l="1"/>
  <c r="F174"/>
  <c r="B165" i="262"/>
  <c r="E164"/>
  <c r="E174" i="281"/>
  <c r="I174" s="1"/>
  <c r="D174"/>
  <c r="D172" i="280"/>
  <c r="E172"/>
  <c r="I172" s="1"/>
  <c r="C166" i="277"/>
  <c r="F165"/>
  <c r="B76" i="276"/>
  <c r="E75"/>
  <c r="C165" i="273"/>
  <c r="F164"/>
  <c r="E175" i="282" l="1"/>
  <c r="I175" s="1"/>
  <c r="D175"/>
  <c r="D165" i="262"/>
  <c r="H165" s="1"/>
  <c r="C165"/>
  <c r="C175" i="281"/>
  <c r="F174"/>
  <c r="C174" i="280"/>
  <c r="F172"/>
  <c r="D166" i="277"/>
  <c r="E166"/>
  <c r="I166" s="1"/>
  <c r="D76" i="276"/>
  <c r="H76" s="1"/>
  <c r="C76"/>
  <c r="D165" i="273"/>
  <c r="E165"/>
  <c r="I165" s="1"/>
  <c r="C176" i="282" l="1"/>
  <c r="F175"/>
  <c r="E165" i="262"/>
  <c r="B166"/>
  <c r="D175" i="281"/>
  <c r="E175"/>
  <c r="I175" s="1"/>
  <c r="E174" i="280"/>
  <c r="I174" s="1"/>
  <c r="D174"/>
  <c r="C167" i="277"/>
  <c r="F166"/>
  <c r="B77" i="276"/>
  <c r="E76"/>
  <c r="C166" i="273"/>
  <c r="F165"/>
  <c r="E176" i="282" l="1"/>
  <c r="I176" s="1"/>
  <c r="D176"/>
  <c r="C166" i="262"/>
  <c r="D166"/>
  <c r="H166" s="1"/>
  <c r="C176" i="281"/>
  <c r="F175"/>
  <c r="C175" i="280"/>
  <c r="F174"/>
  <c r="E167" i="277"/>
  <c r="I167" s="1"/>
  <c r="D167"/>
  <c r="C77" i="276"/>
  <c r="D77"/>
  <c r="H77" s="1"/>
  <c r="E166" i="273"/>
  <c r="I166" s="1"/>
  <c r="D166"/>
  <c r="C177" i="282" l="1"/>
  <c r="F176"/>
  <c r="E166" i="262"/>
  <c r="B168"/>
  <c r="E176" i="281"/>
  <c r="I176" s="1"/>
  <c r="D176"/>
  <c r="D175" i="280"/>
  <c r="E175"/>
  <c r="I175" s="1"/>
  <c r="H167" i="277"/>
  <c r="C169" s="1"/>
  <c r="F167"/>
  <c r="B79" i="276"/>
  <c r="E77"/>
  <c r="C167" i="273"/>
  <c r="F166"/>
  <c r="E177" i="282" l="1"/>
  <c r="I177" s="1"/>
  <c r="D177"/>
  <c r="C168" i="262"/>
  <c r="D168"/>
  <c r="H168" s="1"/>
  <c r="C177" i="281"/>
  <c r="F176"/>
  <c r="C176" i="280"/>
  <c r="F175"/>
  <c r="E169" i="277"/>
  <c r="I169" s="1"/>
  <c r="D169"/>
  <c r="D79" i="276"/>
  <c r="H79" s="1"/>
  <c r="C79"/>
  <c r="D167" i="273"/>
  <c r="H167" s="1"/>
  <c r="E167"/>
  <c r="I167" s="1"/>
  <c r="H177" i="282" l="1"/>
  <c r="F177"/>
  <c r="E168" i="262"/>
  <c r="B169"/>
  <c r="D177" i="281"/>
  <c r="E177"/>
  <c r="I177" s="1"/>
  <c r="E176" i="280"/>
  <c r="I176" s="1"/>
  <c r="D176"/>
  <c r="C170" i="277"/>
  <c r="F169"/>
  <c r="B80" i="276"/>
  <c r="E79"/>
  <c r="C169" i="273"/>
  <c r="F167"/>
  <c r="D169" i="262" l="1"/>
  <c r="H169" s="1"/>
  <c r="C169"/>
  <c r="F177" i="281"/>
  <c r="H177"/>
  <c r="C177" i="280"/>
  <c r="F176"/>
  <c r="D170" i="277"/>
  <c r="E170"/>
  <c r="I170" s="1"/>
  <c r="C80" i="276"/>
  <c r="D80"/>
  <c r="H80" s="1"/>
  <c r="D169" i="273"/>
  <c r="E169"/>
  <c r="I169" s="1"/>
  <c r="B170" i="262" l="1"/>
  <c r="E169"/>
  <c r="D177" i="280"/>
  <c r="E177"/>
  <c r="I177" s="1"/>
  <c r="C171" i="277"/>
  <c r="F170"/>
  <c r="B81" i="276"/>
  <c r="E80"/>
  <c r="C170" i="273"/>
  <c r="F169"/>
  <c r="C170" i="262" l="1"/>
  <c r="D170"/>
  <c r="H170" s="1"/>
  <c r="F177" i="280"/>
  <c r="H177"/>
  <c r="E171" i="277"/>
  <c r="I171" s="1"/>
  <c r="D171"/>
  <c r="D81" i="276"/>
  <c r="H81" s="1"/>
  <c r="C81"/>
  <c r="E170" i="273"/>
  <c r="I170" s="1"/>
  <c r="D170"/>
  <c r="E170" i="262" l="1"/>
  <c r="B171"/>
  <c r="C172" i="277"/>
  <c r="F171"/>
  <c r="B82" i="276"/>
  <c r="E81"/>
  <c r="C171" i="273"/>
  <c r="F170"/>
  <c r="D171" i="262" l="1"/>
  <c r="H171" s="1"/>
  <c r="C171"/>
  <c r="D172" i="277"/>
  <c r="E172"/>
  <c r="I172" s="1"/>
  <c r="C82" i="276"/>
  <c r="D82"/>
  <c r="H82" s="1"/>
  <c r="D171" i="273"/>
  <c r="E171"/>
  <c r="I171" s="1"/>
  <c r="B173" i="262" l="1"/>
  <c r="E171"/>
  <c r="C174" i="277"/>
  <c r="F172"/>
  <c r="B84" i="276"/>
  <c r="E82"/>
  <c r="C172" i="273"/>
  <c r="F171"/>
  <c r="C173" i="262" l="1"/>
  <c r="D173"/>
  <c r="H173" s="1"/>
  <c r="E174" i="277"/>
  <c r="I174" s="1"/>
  <c r="D174"/>
  <c r="D84" i="276"/>
  <c r="H84" s="1"/>
  <c r="C84"/>
  <c r="E172" i="273"/>
  <c r="I172" s="1"/>
  <c r="D172"/>
  <c r="E173" i="262" l="1"/>
  <c r="B174"/>
  <c r="C175" i="277"/>
  <c r="F174"/>
  <c r="B85" i="276"/>
  <c r="E84"/>
  <c r="F172" i="273"/>
  <c r="C174"/>
  <c r="C174" i="262" l="1"/>
  <c r="D174"/>
  <c r="H174" s="1"/>
  <c r="D175" i="277"/>
  <c r="E175"/>
  <c r="I175" s="1"/>
  <c r="C85" i="276"/>
  <c r="D85"/>
  <c r="H85" s="1"/>
  <c r="E174" i="273"/>
  <c r="I174" s="1"/>
  <c r="D174"/>
  <c r="E174" i="262" l="1"/>
  <c r="B175"/>
  <c r="C176" i="277"/>
  <c r="F175"/>
  <c r="B86" i="276"/>
  <c r="E85"/>
  <c r="C175" i="273"/>
  <c r="F174"/>
  <c r="D175" i="262" l="1"/>
  <c r="H175" s="1"/>
  <c r="C175"/>
  <c r="E176" i="277"/>
  <c r="I176" s="1"/>
  <c r="D176"/>
  <c r="D86" i="276"/>
  <c r="H86" s="1"/>
  <c r="C86"/>
  <c r="D175" i="273"/>
  <c r="E175"/>
  <c r="I175" s="1"/>
  <c r="B176" i="262" l="1"/>
  <c r="E175"/>
  <c r="C177" i="277"/>
  <c r="F176"/>
  <c r="B87" i="276"/>
  <c r="E86"/>
  <c r="C176" i="273"/>
  <c r="F175"/>
  <c r="C176" i="262" l="1"/>
  <c r="D176"/>
  <c r="H176" s="1"/>
  <c r="D177" i="277"/>
  <c r="E177"/>
  <c r="I177" s="1"/>
  <c r="C87" i="276"/>
  <c r="D87"/>
  <c r="H87" s="1"/>
  <c r="E176" i="273"/>
  <c r="I176" s="1"/>
  <c r="D176"/>
  <c r="E176" i="262" l="1"/>
  <c r="B178"/>
  <c r="F177" i="277"/>
  <c r="H177"/>
  <c r="B89" i="276"/>
  <c r="E87"/>
  <c r="C177" i="273"/>
  <c r="F176"/>
  <c r="D178" i="262" l="1"/>
  <c r="H178" s="1"/>
  <c r="C178"/>
  <c r="D89" i="276"/>
  <c r="H89" s="1"/>
  <c r="C89"/>
  <c r="D177" i="273"/>
  <c r="H177" s="1"/>
  <c r="E177"/>
  <c r="I177" s="1"/>
  <c r="B179" i="262" l="1"/>
  <c r="E178"/>
  <c r="B90" i="276"/>
  <c r="E89"/>
  <c r="F177" i="273"/>
  <c r="C179" i="262" l="1"/>
  <c r="D179"/>
  <c r="H179" s="1"/>
  <c r="C90" i="276"/>
  <c r="D90"/>
  <c r="H90" s="1"/>
  <c r="E179" i="262" l="1"/>
  <c r="B180"/>
  <c r="B91" i="276"/>
  <c r="E90"/>
  <c r="D180" i="262" l="1"/>
  <c r="H180" s="1"/>
  <c r="C180"/>
  <c r="D91" i="276"/>
  <c r="H91" s="1"/>
  <c r="C91"/>
  <c r="E180" i="262" l="1"/>
  <c r="B181"/>
  <c r="B92" i="276"/>
  <c r="E91"/>
  <c r="C181" i="262" l="1"/>
  <c r="D181"/>
  <c r="H181" s="1"/>
  <c r="C92" i="276"/>
  <c r="D92"/>
  <c r="H92" s="1"/>
  <c r="B183" i="262" l="1"/>
  <c r="E181"/>
  <c r="B94" i="276"/>
  <c r="E92"/>
  <c r="D183" i="262" l="1"/>
  <c r="H183" s="1"/>
  <c r="C183"/>
  <c r="D94" i="276"/>
  <c r="H94" s="1"/>
  <c r="C94"/>
  <c r="E183" i="262" l="1"/>
  <c r="B184"/>
  <c r="B95" i="276"/>
  <c r="E94"/>
  <c r="C184" i="262" l="1"/>
  <c r="D184"/>
  <c r="H184" s="1"/>
  <c r="C95" i="276"/>
  <c r="D95"/>
  <c r="H95" s="1"/>
  <c r="B185" i="262" l="1"/>
  <c r="E184"/>
  <c r="B96" i="276"/>
  <c r="E95"/>
  <c r="D185" i="262" l="1"/>
  <c r="H185" s="1"/>
  <c r="C185"/>
  <c r="D96" i="276"/>
  <c r="H96" s="1"/>
  <c r="C96"/>
  <c r="E185" i="262" l="1"/>
  <c r="B186"/>
  <c r="B97" i="276"/>
  <c r="E96"/>
  <c r="C186" i="262" l="1"/>
  <c r="D186"/>
  <c r="H186" s="1"/>
  <c r="C97" i="276"/>
  <c r="D97"/>
  <c r="H97" s="1"/>
  <c r="B188" i="262" l="1"/>
  <c r="E186"/>
  <c r="B99" i="276"/>
  <c r="E97"/>
  <c r="D188" i="262" l="1"/>
  <c r="H188" s="1"/>
  <c r="C188"/>
  <c r="D99" i="276"/>
  <c r="H99" s="1"/>
  <c r="C99"/>
  <c r="B189" i="262" l="1"/>
  <c r="E188"/>
  <c r="B100" i="276"/>
  <c r="E99"/>
  <c r="C189" i="262" l="1"/>
  <c r="D189"/>
  <c r="H189" s="1"/>
  <c r="C100" i="276"/>
  <c r="D100"/>
  <c r="H100" s="1"/>
  <c r="E189" i="262" l="1"/>
  <c r="B190"/>
  <c r="B101" i="276"/>
  <c r="E100"/>
  <c r="C190" i="262" l="1"/>
  <c r="D190"/>
  <c r="H190" s="1"/>
  <c r="D101" i="276"/>
  <c r="H101" s="1"/>
  <c r="C101"/>
  <c r="E190" i="262" l="1"/>
  <c r="B191"/>
  <c r="B102" i="276"/>
  <c r="E101"/>
  <c r="C191" i="262" l="1"/>
  <c r="D191"/>
  <c r="H191" s="1"/>
  <c r="C102" i="276"/>
  <c r="D102"/>
  <c r="H102" s="1"/>
  <c r="E191" i="262" l="1"/>
  <c r="B193"/>
  <c r="B104" i="276"/>
  <c r="E102"/>
  <c r="C193" i="262" l="1"/>
  <c r="D193"/>
  <c r="H193" s="1"/>
  <c r="D104" i="276"/>
  <c r="H104" s="1"/>
  <c r="C104"/>
  <c r="B194" i="262" l="1"/>
  <c r="E193"/>
  <c r="B105" i="276"/>
  <c r="E104"/>
  <c r="C194" i="262" l="1"/>
  <c r="D194"/>
  <c r="H194" s="1"/>
  <c r="C105" i="276"/>
  <c r="D105"/>
  <c r="H105" s="1"/>
  <c r="E194" i="262" l="1"/>
  <c r="B195"/>
  <c r="B106" i="276"/>
  <c r="E105"/>
  <c r="D195" i="262" l="1"/>
  <c r="H195" s="1"/>
  <c r="C195"/>
  <c r="D106" i="276"/>
  <c r="H106" s="1"/>
  <c r="C106"/>
  <c r="E195" i="262" l="1"/>
  <c r="B196"/>
  <c r="B107" i="276"/>
  <c r="E106"/>
  <c r="D196" i="262" l="1"/>
  <c r="H196" s="1"/>
  <c r="C196"/>
  <c r="C107" i="276"/>
  <c r="D107"/>
  <c r="H107" s="1"/>
  <c r="B198" i="262" l="1"/>
  <c r="E196"/>
  <c r="B109" i="276"/>
  <c r="E107"/>
  <c r="C198" i="262" l="1"/>
  <c r="D198"/>
  <c r="H198" s="1"/>
  <c r="D109" i="276"/>
  <c r="H109" s="1"/>
  <c r="C109"/>
  <c r="B199" i="262" l="1"/>
  <c r="E198"/>
  <c r="B110" i="276"/>
  <c r="E109"/>
  <c r="D199" i="262" l="1"/>
  <c r="H199" s="1"/>
  <c r="C199"/>
  <c r="C110" i="276"/>
  <c r="D110"/>
  <c r="H110" s="1"/>
  <c r="B200" i="262" l="1"/>
  <c r="E199"/>
  <c r="B111" i="276"/>
  <c r="E110"/>
  <c r="C200" i="262" l="1"/>
  <c r="D200"/>
  <c r="H200" s="1"/>
  <c r="D111" i="276"/>
  <c r="H111" s="1"/>
  <c r="C111"/>
  <c r="B201" i="262" l="1"/>
  <c r="E200"/>
  <c r="B112" i="276"/>
  <c r="E111"/>
  <c r="C201" i="262" l="1"/>
  <c r="D201"/>
  <c r="H201" s="1"/>
  <c r="C112" i="276"/>
  <c r="D112"/>
  <c r="H112" s="1"/>
  <c r="E201" i="262" l="1"/>
  <c r="B203"/>
  <c r="B114" i="276"/>
  <c r="E112"/>
  <c r="C203" i="262" l="1"/>
  <c r="D203"/>
  <c r="H203" s="1"/>
  <c r="D114" i="276"/>
  <c r="H114" s="1"/>
  <c r="C114"/>
  <c r="B204" i="262" l="1"/>
  <c r="E203"/>
  <c r="B115" i="276"/>
  <c r="E114"/>
  <c r="C204" i="262" l="1"/>
  <c r="D204"/>
  <c r="H204" s="1"/>
  <c r="C115" i="276"/>
  <c r="D115"/>
  <c r="H115" s="1"/>
  <c r="B205" i="262" l="1"/>
  <c r="E204"/>
  <c r="B116" i="276"/>
  <c r="E115"/>
  <c r="C205" i="262" l="1"/>
  <c r="D205"/>
  <c r="H205" s="1"/>
  <c r="D116" i="276"/>
  <c r="H116" s="1"/>
  <c r="C116"/>
  <c r="B206" i="262" l="1"/>
  <c r="E205"/>
  <c r="B117" i="276"/>
  <c r="E116"/>
  <c r="C206" i="262" l="1"/>
  <c r="D206"/>
  <c r="H206" s="1"/>
  <c r="C117" i="276"/>
  <c r="D117"/>
  <c r="H117" s="1"/>
  <c r="E206" i="262" l="1"/>
  <c r="B208"/>
  <c r="B119" i="276"/>
  <c r="E117"/>
  <c r="C208" i="262" l="1"/>
  <c r="D208"/>
  <c r="H208" s="1"/>
  <c r="D119" i="276"/>
  <c r="H119" s="1"/>
  <c r="C119"/>
  <c r="E208" i="262" l="1"/>
  <c r="B209"/>
  <c r="B120" i="276"/>
  <c r="E119"/>
  <c r="C209" i="262" l="1"/>
  <c r="D209"/>
  <c r="H209" s="1"/>
  <c r="C120" i="276"/>
  <c r="D120"/>
  <c r="H120" s="1"/>
  <c r="B210" i="262" l="1"/>
  <c r="E209"/>
  <c r="B121" i="276"/>
  <c r="E120"/>
  <c r="D210" i="262" l="1"/>
  <c r="H210" s="1"/>
  <c r="C210"/>
  <c r="D121" i="276"/>
  <c r="H121" s="1"/>
  <c r="C121"/>
  <c r="B211" i="262" l="1"/>
  <c r="E210"/>
  <c r="B122" i="276"/>
  <c r="E121"/>
  <c r="C211" i="262" l="1"/>
  <c r="D211"/>
  <c r="H211" s="1"/>
  <c r="C122" i="276"/>
  <c r="D122"/>
  <c r="H122" s="1"/>
  <c r="E211" i="262" l="1"/>
  <c r="B213"/>
  <c r="B124" i="276"/>
  <c r="E122"/>
  <c r="C213" i="262" l="1"/>
  <c r="D213"/>
  <c r="H213" s="1"/>
  <c r="D124" i="276"/>
  <c r="H124" s="1"/>
  <c r="C124"/>
  <c r="E213" i="262" l="1"/>
  <c r="B214"/>
  <c r="B125" i="276"/>
  <c r="E124"/>
  <c r="C214" i="262" l="1"/>
  <c r="D214"/>
  <c r="H214" s="1"/>
  <c r="C125" i="276"/>
  <c r="D125"/>
  <c r="H125" s="1"/>
  <c r="B215" i="262" l="1"/>
  <c r="E214"/>
  <c r="B126" i="276"/>
  <c r="E125"/>
  <c r="D215" i="262" l="1"/>
  <c r="H215" s="1"/>
  <c r="C215"/>
  <c r="D126" i="276"/>
  <c r="H126" s="1"/>
  <c r="C126"/>
  <c r="B216" i="262" l="1"/>
  <c r="E215"/>
  <c r="B127" i="276"/>
  <c r="E126"/>
  <c r="D216" i="262" l="1"/>
  <c r="H216" s="1"/>
  <c r="C216"/>
  <c r="C127" i="276"/>
  <c r="D127"/>
  <c r="H127" s="1"/>
  <c r="B218" i="262" l="1"/>
  <c r="E216"/>
  <c r="B129" i="276"/>
  <c r="E127"/>
  <c r="C218" i="262" l="1"/>
  <c r="D218"/>
  <c r="H218" s="1"/>
  <c r="D129" i="276"/>
  <c r="H129" s="1"/>
  <c r="C129"/>
  <c r="B219" i="262" l="1"/>
  <c r="E218"/>
  <c r="B130" i="276"/>
  <c r="E129"/>
  <c r="D219" i="262" l="1"/>
  <c r="H219" s="1"/>
  <c r="C219"/>
  <c r="C130" i="276"/>
  <c r="D130"/>
  <c r="H130" s="1"/>
  <c r="E219" i="262" l="1"/>
  <c r="B220"/>
  <c r="B131" i="276"/>
  <c r="E130"/>
  <c r="D220" i="262" l="1"/>
  <c r="H220" s="1"/>
  <c r="C220"/>
  <c r="D131" i="276"/>
  <c r="H131" s="1"/>
  <c r="C131"/>
  <c r="B221" i="262" l="1"/>
  <c r="E220"/>
  <c r="B132" i="276"/>
  <c r="E131"/>
  <c r="C221" i="262" l="1"/>
  <c r="D221"/>
  <c r="H221" s="1"/>
  <c r="C132" i="276"/>
  <c r="D132"/>
  <c r="H132" s="1"/>
  <c r="E221" i="262" l="1"/>
  <c r="B223"/>
  <c r="B134" i="276"/>
  <c r="E132"/>
  <c r="D223" i="262" l="1"/>
  <c r="H223" s="1"/>
  <c r="C223"/>
  <c r="D134" i="276"/>
  <c r="H134" s="1"/>
  <c r="C134"/>
  <c r="E223" i="262" l="1"/>
  <c r="B224"/>
  <c r="B135" i="276"/>
  <c r="E134"/>
  <c r="D224" i="262" l="1"/>
  <c r="H224" s="1"/>
  <c r="C224"/>
  <c r="C135" i="276"/>
  <c r="D135"/>
  <c r="H135" s="1"/>
  <c r="E224" i="262" l="1"/>
  <c r="B225"/>
  <c r="B136" i="276"/>
  <c r="E135"/>
  <c r="C225" i="262" l="1"/>
  <c r="D225"/>
  <c r="H225" s="1"/>
  <c r="D136" i="276"/>
  <c r="H136" s="1"/>
  <c r="C136"/>
  <c r="B226" i="262" l="1"/>
  <c r="E225"/>
  <c r="B137" i="276"/>
  <c r="E136"/>
  <c r="C226" i="262" l="1"/>
  <c r="D226"/>
  <c r="H226" s="1"/>
  <c r="C137" i="276"/>
  <c r="D137"/>
  <c r="H137" s="1"/>
  <c r="E226" i="262" l="1"/>
  <c r="B227"/>
  <c r="B138" i="276"/>
  <c r="E137"/>
  <c r="D227" i="262" l="1"/>
  <c r="H227" s="1"/>
  <c r="C227"/>
  <c r="D138" i="276"/>
  <c r="H138" s="1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charset val="1"/>
          </rPr>
          <t>Richard's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 xml:space="preserve">Combined Accounts Starting Balance.
</t>
        </r>
      </text>
    </comment>
  </commentList>
</comments>
</file>

<file path=xl/sharedStrings.xml><?xml version="1.0" encoding="utf-8"?>
<sst xmlns="http://schemas.openxmlformats.org/spreadsheetml/2006/main" count="277" uniqueCount="52">
  <si>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</si>
  <si>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</si>
  <si>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</si>
  <si>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</si>
  <si>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</si>
  <si>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</si>
  <si>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</si>
  <si>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</si>
  <si>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</si>
  <si>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</si>
  <si>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</si>
  <si>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</si>
  <si>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</si>
  <si>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</si>
  <si>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</si>
  <si>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</si>
  <si>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</si>
  <si>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</si>
  <si>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</si>
  <si>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</si>
  <si>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</si>
  <si>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</si>
  <si>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</si>
  <si>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</si>
  <si>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</si>
  <si>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</si>
  <si>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</si>
  <si>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</si>
  <si>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</si>
  <si>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</si>
  <si>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</si>
  <si>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</si>
  <si>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</si>
  <si>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</si>
  <si>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</si>
  <si>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</si>
  <si>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</si>
  <si>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</si>
  <si>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</si>
  <si>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>Bettingtrades takes 35% of Winnings</t>
  </si>
  <si>
    <t>Bettingtrades takes 30% of Winnings</t>
  </si>
  <si>
    <t xml:space="preserve">Projection Based on £1 000 Start Up Capital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</si>
  <si>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</si>
  <si>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</si>
  <si>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</si>
  <si>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</si>
  <si>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</si>
  <si>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</si>
  <si>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>Projected</t>
  </si>
  <si>
    <t xml:space="preserve">Bettingtrades takes 35% of Winnings </t>
  </si>
  <si>
    <t xml:space="preserve">5% Per Week Portifolio Target </t>
  </si>
  <si>
    <t>The Birth of Bettingtrades_TakeProfit Trading Strategy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</si>
</sst>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6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17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8" fillId="0" borderId="0" xfId="3" applyFont="1" applyFill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0" borderId="1" xfId="3" applyNumberFormat="1" applyFont="1" applyFill="1" applyBorder="1" applyAlignment="1">
      <alignment horizontal="center"/>
    </xf>
    <xf numFmtId="166" fontId="31" fillId="0" borderId="3" xfId="3" applyNumberFormat="1" applyFont="1" applyFill="1" applyBorder="1" applyAlignment="1">
      <alignment horizontal="center"/>
    </xf>
    <xf numFmtId="166" fontId="31" fillId="0" borderId="1" xfId="3" applyNumberFormat="1" applyFont="1" applyFill="1" applyBorder="1" applyAlignment="1">
      <alignment horizontal="center"/>
    </xf>
    <xf numFmtId="0" fontId="30" fillId="5" borderId="0" xfId="3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7" fillId="5" borderId="3" xfId="3" applyNumberFormat="1" applyFont="1" applyFill="1" applyBorder="1" applyAlignment="1">
      <alignment horizontal="center"/>
    </xf>
    <xf numFmtId="166" fontId="31" fillId="12" borderId="1" xfId="3" applyNumberFormat="1" applyFont="1" applyFill="1" applyBorder="1" applyAlignment="1">
      <alignment horizontal="center"/>
    </xf>
    <xf numFmtId="166" fontId="19" fillId="12" borderId="1" xfId="3" applyNumberFormat="1" applyFont="1" applyFill="1" applyBorder="1" applyAlignment="1">
      <alignment horizontal="center"/>
    </xf>
    <xf numFmtId="166" fontId="20" fillId="5" borderId="3" xfId="3" applyNumberFormat="1" applyFont="1" applyFill="1" applyBorder="1" applyAlignment="1">
      <alignment horizontal="center"/>
    </xf>
    <xf numFmtId="166" fontId="31" fillId="5" borderId="3" xfId="3" applyNumberFormat="1" applyFont="1" applyFill="1" applyBorder="1" applyAlignment="1">
      <alignment horizontal="center"/>
    </xf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28" fillId="0" borderId="0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  <xf numFmtId="166" fontId="20" fillId="0" borderId="3" xfId="3" applyNumberFormat="1" applyFont="1" applyFill="1" applyBorder="1" applyAlignment="1">
      <alignment horizontal="center"/>
    </xf>
    <xf numFmtId="14" fontId="34" fillId="4" borderId="6" xfId="3" applyNumberFormat="1" applyFont="1" applyFill="1" applyBorder="1" applyAlignment="1">
      <alignment horizontal="center"/>
    </xf>
    <xf numFmtId="0" fontId="35" fillId="4" borderId="4" xfId="0" applyFont="1" applyFill="1" applyBorder="1" applyAlignment="1">
      <alignment horizontal="center"/>
    </xf>
    <xf numFmtId="0" fontId="35" fillId="4" borderId="8" xfId="0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8"/>
  <sheetViews>
    <sheetView tabSelected="1" workbookViewId="0">
      <selection activeCell="C5" sqref="C5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1" width="9" customWidth="1"/>
    <col min="12" max="16384" width="9.140625" style="75"/>
  </cols>
  <sheetData>
    <row r="1" spans="1:17" ht="13.5" thickBot="1">
      <c r="B1" s="105"/>
      <c r="C1" s="106"/>
      <c r="D1" s="106"/>
      <c r="E1" s="106"/>
      <c r="F1" s="106"/>
      <c r="G1" s="106"/>
      <c r="H1" s="106"/>
      <c r="I1" s="106"/>
      <c r="J1" s="106"/>
      <c r="K1" s="106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8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6">
        <f>(D4-C4)/C4</f>
        <v>-0.02</v>
      </c>
      <c r="K4" s="92">
        <v>0.04</v>
      </c>
    </row>
    <row r="5" spans="1:17" ht="15">
      <c r="A5" s="99"/>
      <c r="B5" s="81">
        <f>B4+7</f>
        <v>42967</v>
      </c>
      <c r="C5" s="32">
        <f>D4+G4-H4</f>
        <v>980</v>
      </c>
      <c r="D5" s="17">
        <f>C5+(C5*0.04)</f>
        <v>1019.2</v>
      </c>
      <c r="E5" s="17">
        <f>C5/3250</f>
        <v>0.30153846153846153</v>
      </c>
      <c r="F5" s="28">
        <f>(D5-C5)/E5</f>
        <v>130.00000000000014</v>
      </c>
      <c r="G5" s="18"/>
      <c r="H5" s="18"/>
      <c r="I5" s="19">
        <f>E5*50/C5</f>
        <v>1.5384615384615384E-2</v>
      </c>
      <c r="J5" s="87"/>
      <c r="K5" s="89">
        <v>8.1599999999999909E-2</v>
      </c>
    </row>
    <row r="6" spans="1:17">
      <c r="A6" s="99"/>
      <c r="B6" s="81">
        <f>B5+7</f>
        <v>42974</v>
      </c>
      <c r="C6" s="20">
        <f>D5+G5-H5</f>
        <v>1019.2</v>
      </c>
      <c r="D6" s="17">
        <f>C6+(C6*0.04)</f>
        <v>1059.9680000000001</v>
      </c>
      <c r="E6" s="17">
        <f>C6/3250</f>
        <v>0.31359999999999999</v>
      </c>
      <c r="F6" s="28">
        <f>(D6-C6)/E6</f>
        <v>130.00000000000009</v>
      </c>
      <c r="G6" s="18"/>
      <c r="H6" s="18"/>
      <c r="I6" s="19">
        <f>E6*50/C6</f>
        <v>1.5384615384615384E-2</v>
      </c>
      <c r="J6" s="87"/>
      <c r="K6" s="89">
        <v>0.12486399999999981</v>
      </c>
    </row>
    <row r="7" spans="1:17" ht="13.5" thickBot="1">
      <c r="A7" s="100"/>
      <c r="B7" s="81">
        <f>B6+7</f>
        <v>42981</v>
      </c>
      <c r="C7" s="20">
        <f>D6+G6-H6</f>
        <v>1059.9680000000001</v>
      </c>
      <c r="D7" s="17">
        <f>C7+(C7*0.04)</f>
        <v>1102.36672</v>
      </c>
      <c r="E7" s="17">
        <f>C7/3250</f>
        <v>0.32614400000000004</v>
      </c>
      <c r="F7" s="28">
        <f>(D7-C7)/E7</f>
        <v>129.99999999999972</v>
      </c>
      <c r="G7" s="18"/>
      <c r="H7" s="18"/>
      <c r="I7" s="19">
        <f>E7*50/C7</f>
        <v>1.5384615384615385E-2</v>
      </c>
      <c r="J7" s="87"/>
      <c r="K7" s="89">
        <v>0.16985855999999991</v>
      </c>
      <c r="L7" s="101"/>
      <c r="M7" s="102"/>
      <c r="N7" s="102"/>
      <c r="O7" s="102"/>
      <c r="P7" s="102"/>
      <c r="Q7" s="102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8">
        <v>2</v>
      </c>
      <c r="B9" s="81">
        <f>B7+7</f>
        <v>42988</v>
      </c>
      <c r="C9" s="20">
        <f>D7+G7-H7</f>
        <v>1102.36672</v>
      </c>
      <c r="D9" s="17">
        <f>C9+(C9*0.04)</f>
        <v>1146.4613887999999</v>
      </c>
      <c r="E9" s="17">
        <f>C9/3250</f>
        <v>0.33918976000000001</v>
      </c>
      <c r="F9" s="28">
        <f>(D9-C9)/E9</f>
        <v>129.99999999999972</v>
      </c>
      <c r="G9" s="18"/>
      <c r="H9" s="18"/>
      <c r="I9" s="19">
        <f>E9*50/C9</f>
        <v>1.5384615384615385E-2</v>
      </c>
      <c r="J9" s="87"/>
      <c r="K9" s="89">
        <v>0.2166529023999999</v>
      </c>
    </row>
    <row r="10" spans="1:17">
      <c r="A10" s="99"/>
      <c r="B10" s="81">
        <f>B9+7</f>
        <v>42995</v>
      </c>
      <c r="C10" s="20">
        <f>D9+G9-H9</f>
        <v>1146.4613887999999</v>
      </c>
      <c r="D10" s="17">
        <f>C10+(C10*0.04)</f>
        <v>1192.3198443519998</v>
      </c>
      <c r="E10" s="17">
        <f>C10/3250</f>
        <v>0.35275735039999995</v>
      </c>
      <c r="F10" s="28">
        <f>(D10-C10)/E10</f>
        <v>129.99999999999972</v>
      </c>
      <c r="G10" s="18"/>
      <c r="H10" s="18"/>
      <c r="I10" s="19">
        <f>E10*50/C10</f>
        <v>1.5384615384615384E-2</v>
      </c>
      <c r="J10" s="87"/>
      <c r="K10" s="89">
        <v>0.26531901849599993</v>
      </c>
    </row>
    <row r="11" spans="1:17">
      <c r="A11" s="99"/>
      <c r="B11" s="81">
        <f>B10+7</f>
        <v>43002</v>
      </c>
      <c r="C11" s="20">
        <f>D10+G10-H10</f>
        <v>1192.3198443519998</v>
      </c>
      <c r="D11" s="17">
        <f>C11+(C11*0.04)</f>
        <v>1240.0126381260798</v>
      </c>
      <c r="E11" s="17">
        <f>C11/3250</f>
        <v>0.36686764441599995</v>
      </c>
      <c r="F11" s="28">
        <f>(D11-C11)/E11</f>
        <v>129.99999999999994</v>
      </c>
      <c r="G11" s="18"/>
      <c r="H11" s="18"/>
      <c r="I11" s="19">
        <f>E11*50/C11</f>
        <v>1.5384615384615385E-2</v>
      </c>
      <c r="J11" s="19"/>
      <c r="K11" s="89">
        <v>0.31593177923583993</v>
      </c>
    </row>
    <row r="12" spans="1:17" ht="13.5" thickBot="1">
      <c r="A12" s="100"/>
      <c r="B12" s="81">
        <f>B11+7</f>
        <v>43009</v>
      </c>
      <c r="C12" s="20">
        <f>D11+G11-H11</f>
        <v>1240.0126381260798</v>
      </c>
      <c r="D12" s="17">
        <f>C12+(C12*0.04)</f>
        <v>1289.613143651123</v>
      </c>
      <c r="E12" s="17">
        <f>C12/3250</f>
        <v>0.38154235019263993</v>
      </c>
      <c r="F12" s="28">
        <f>(D12-C12)/E12</f>
        <v>130.00000000000006</v>
      </c>
      <c r="G12" s="18"/>
      <c r="H12" s="18"/>
      <c r="I12" s="19">
        <f>E12*50/C12</f>
        <v>1.5384615384615385E-2</v>
      </c>
      <c r="J12" s="87"/>
      <c r="K12" s="89">
        <v>0.3685690504052736</v>
      </c>
      <c r="L12" s="101"/>
      <c r="M12" s="102"/>
      <c r="N12" s="102"/>
      <c r="O12" s="102"/>
      <c r="P12" s="102"/>
      <c r="Q12" s="102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8">
        <v>3</v>
      </c>
      <c r="B14" s="81">
        <f>B12+7</f>
        <v>43016</v>
      </c>
      <c r="C14" s="20">
        <f>D12+G12-H12</f>
        <v>1289.613143651123</v>
      </c>
      <c r="D14" s="17">
        <f>C14+(C14*0.04)</f>
        <v>1341.1976693971678</v>
      </c>
      <c r="E14" s="17">
        <f>C14/3250</f>
        <v>0.39680404420034554</v>
      </c>
      <c r="F14" s="28">
        <f>(D14-C14)/E14</f>
        <v>129.9999999999998</v>
      </c>
      <c r="G14" s="18"/>
      <c r="H14" s="18"/>
      <c r="I14" s="19">
        <f>E14*50/C14</f>
        <v>1.5384615384615385E-2</v>
      </c>
      <c r="J14" s="87"/>
      <c r="K14" s="89">
        <v>0.42331181242148452</v>
      </c>
    </row>
    <row r="15" spans="1:17">
      <c r="A15" s="99"/>
      <c r="B15" s="81">
        <f>B14+7</f>
        <v>43023</v>
      </c>
      <c r="C15" s="20">
        <f>D14+G14-H14</f>
        <v>1341.1976693971678</v>
      </c>
      <c r="D15" s="17">
        <f>C15+(C15*0.04)</f>
        <v>1394.8455761730545</v>
      </c>
      <c r="E15" s="17">
        <f>C15/3250</f>
        <v>0.41267620596835936</v>
      </c>
      <c r="F15" s="28">
        <f>(D15-C15)/E15</f>
        <v>129.99999999999989</v>
      </c>
      <c r="G15" s="18"/>
      <c r="H15" s="18"/>
      <c r="I15" s="19">
        <f>E15*50/C15</f>
        <v>1.5384615384615384E-2</v>
      </c>
      <c r="J15" s="19"/>
      <c r="K15" s="89">
        <v>0.48024428491834398</v>
      </c>
    </row>
    <row r="16" spans="1:17">
      <c r="A16" s="99"/>
      <c r="B16" s="81">
        <f>B15+7</f>
        <v>43030</v>
      </c>
      <c r="C16" s="20">
        <f>D15+G15-H15</f>
        <v>1394.8455761730545</v>
      </c>
      <c r="D16" s="17">
        <f>C16+(C16*0.04)</f>
        <v>1450.6393992199767</v>
      </c>
      <c r="E16" s="17">
        <f>C16/3250</f>
        <v>0.42918325420709369</v>
      </c>
      <c r="F16" s="28">
        <f>(D16-C16)/E16</f>
        <v>129.99999999999997</v>
      </c>
      <c r="G16" s="18"/>
      <c r="H16" s="18"/>
      <c r="I16" s="19">
        <f>E16*50/C16</f>
        <v>1.5384615384615384E-2</v>
      </c>
      <c r="J16" s="87"/>
      <c r="K16" s="89">
        <v>0.5394540563150777</v>
      </c>
    </row>
    <row r="17" spans="1:17" ht="13.5" thickBot="1">
      <c r="A17" s="100"/>
      <c r="B17" s="81">
        <f>B16+7</f>
        <v>43037</v>
      </c>
      <c r="C17" s="20">
        <f>D16+G16-H16</f>
        <v>1450.6393992199767</v>
      </c>
      <c r="D17" s="17">
        <f>C17+(C17*0.04)</f>
        <v>1508.6649751887758</v>
      </c>
      <c r="E17" s="17">
        <f>C17/3250</f>
        <v>0.44635058437537745</v>
      </c>
      <c r="F17" s="28">
        <f>(D17-C17)/E17</f>
        <v>130.00000000000009</v>
      </c>
      <c r="G17" s="18"/>
      <c r="H17" s="80">
        <f>(D17-C4)*0.3</f>
        <v>152.59949255663273</v>
      </c>
      <c r="I17" s="19">
        <f>E17*50/C17</f>
        <v>1.5384615384615385E-2</v>
      </c>
      <c r="J17" s="87"/>
      <c r="K17" s="89">
        <v>0.60103221856768074</v>
      </c>
      <c r="L17" s="103" t="s">
        <v>40</v>
      </c>
      <c r="M17" s="104"/>
      <c r="N17" s="104"/>
      <c r="O17" s="104"/>
      <c r="P17" s="104"/>
      <c r="Q17" s="104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8">
        <v>4</v>
      </c>
      <c r="B19" s="81">
        <f>B17+7</f>
        <v>43044</v>
      </c>
      <c r="C19" s="20">
        <f>D17+G17-H17</f>
        <v>1356.0654826321431</v>
      </c>
      <c r="D19" s="17">
        <f>C19+(C19*0.04)</f>
        <v>1410.3081019374288</v>
      </c>
      <c r="E19" s="17">
        <f>C19/3250</f>
        <v>0.41725091773296713</v>
      </c>
      <c r="F19" s="28">
        <f>(D19-C19)/E19</f>
        <v>129.9999999999998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9"/>
      <c r="B20" s="81">
        <f>B19+7</f>
        <v>43051</v>
      </c>
      <c r="C20" s="20">
        <f>D19+G19-H19</f>
        <v>1410.3081019374288</v>
      </c>
      <c r="D20" s="17">
        <f>C20+(C20*0.04)</f>
        <v>1466.720426014926</v>
      </c>
      <c r="E20" s="17">
        <f>C20/3250</f>
        <v>0.43394095444228575</v>
      </c>
      <c r="F20" s="28">
        <f>(D20-C20)/E20</f>
        <v>130.00000000000026</v>
      </c>
      <c r="G20" s="18"/>
      <c r="H20" s="18"/>
      <c r="I20" s="19">
        <f>E20*50/C20</f>
        <v>1.5384615384615384E-2</v>
      </c>
      <c r="J20" s="87"/>
      <c r="K20" s="89">
        <v>0.73167644760280337</v>
      </c>
    </row>
    <row r="21" spans="1:17">
      <c r="A21" s="99"/>
      <c r="B21" s="81">
        <f>B20+7</f>
        <v>43058</v>
      </c>
      <c r="C21" s="20">
        <f>D20+G20-H20</f>
        <v>1466.720426014926</v>
      </c>
      <c r="D21" s="17">
        <f>C21+(C21*0.04)</f>
        <v>1525.3892430555231</v>
      </c>
      <c r="E21" s="17">
        <f>C21/3250</f>
        <v>0.45129859261997723</v>
      </c>
      <c r="F21" s="28">
        <f>(D21-C21)/E21</f>
        <v>130.00000000000014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100"/>
      <c r="B22" s="81">
        <f>B21+7</f>
        <v>43065</v>
      </c>
      <c r="C22" s="20">
        <f>D21+G21-H21</f>
        <v>1525.3892430555231</v>
      </c>
      <c r="D22" s="17">
        <f>C22+(C22*0.04)</f>
        <v>1586.4048127777442</v>
      </c>
      <c r="E22" s="17">
        <f>C22/3250</f>
        <v>0.46935053632477636</v>
      </c>
      <c r="F22" s="28">
        <f>(D22-C22)/E22</f>
        <v>130.0000000000002</v>
      </c>
      <c r="G22" s="18"/>
      <c r="H22" s="18"/>
      <c r="I22" s="19">
        <f>E22*50/C22</f>
        <v>1.5384615384615384E-2</v>
      </c>
      <c r="J22" s="87"/>
      <c r="K22" s="89">
        <v>0.87298124572719216</v>
      </c>
      <c r="L22" s="101"/>
      <c r="M22" s="102"/>
      <c r="N22" s="102"/>
      <c r="O22" s="102"/>
      <c r="P22" s="102"/>
      <c r="Q22" s="102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8">
        <v>5</v>
      </c>
      <c r="B24" s="81">
        <f>B22+7</f>
        <v>43072</v>
      </c>
      <c r="C24" s="20">
        <f>D22+G22-H22</f>
        <v>1586.4048127777442</v>
      </c>
      <c r="D24" s="17">
        <f>C24+(C24*0.04)</f>
        <v>1649.8610052888539</v>
      </c>
      <c r="E24" s="17">
        <f>C24/3250</f>
        <v>0.48812455777776742</v>
      </c>
      <c r="F24" s="28">
        <f>(D24-C24)/E24</f>
        <v>129.99999999999997</v>
      </c>
      <c r="G24" s="18"/>
      <c r="H24" s="18"/>
      <c r="I24" s="19">
        <f>E24*50/C24</f>
        <v>1.5384615384615384E-2</v>
      </c>
      <c r="J24" s="87"/>
      <c r="K24" s="89">
        <v>0.94790049555627975</v>
      </c>
    </row>
    <row r="25" spans="1:17">
      <c r="A25" s="99"/>
      <c r="B25" s="81">
        <f>B24+7</f>
        <v>43079</v>
      </c>
      <c r="C25" s="20">
        <f>D24+G24-H24</f>
        <v>1649.8610052888539</v>
      </c>
      <c r="D25" s="17">
        <f>C25+(C25*0.04)</f>
        <v>1715.855445500408</v>
      </c>
      <c r="E25" s="17">
        <f>C25/3250</f>
        <v>0.50764954008887808</v>
      </c>
      <c r="F25" s="28">
        <f>(D25-C25)/E25</f>
        <v>129.99999999999989</v>
      </c>
      <c r="G25" s="18"/>
      <c r="H25" s="18"/>
      <c r="I25" s="19">
        <f>E25*50/C25</f>
        <v>1.5384615384615382E-2</v>
      </c>
      <c r="J25" s="87"/>
      <c r="K25" s="89">
        <v>1.025816515378531</v>
      </c>
    </row>
    <row r="26" spans="1:17">
      <c r="A26" s="99"/>
      <c r="B26" s="81">
        <f>B25+7</f>
        <v>43086</v>
      </c>
      <c r="C26" s="20">
        <f>D25+G25-H25</f>
        <v>1715.855445500408</v>
      </c>
      <c r="D26" s="17">
        <f>C26+(C26*0.04)</f>
        <v>1784.4896633204244</v>
      </c>
      <c r="E26" s="17">
        <f>C26/3250</f>
        <v>0.52795552169243321</v>
      </c>
      <c r="F26" s="28">
        <f>(D26-C26)/E26</f>
        <v>130.00000000000011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100"/>
      <c r="B27" s="81">
        <f>B26+7</f>
        <v>43093</v>
      </c>
      <c r="C27" s="20">
        <f>D26+G26-H26</f>
        <v>1784.4896633204244</v>
      </c>
      <c r="D27" s="17">
        <f>C27+(C27*0.04)</f>
        <v>1855.8692498532414</v>
      </c>
      <c r="E27" s="17">
        <f>C27/3250</f>
        <v>0.54907374256013053</v>
      </c>
      <c r="F27" s="28">
        <f>(D27-C27)/E27</f>
        <v>130.00000000000011</v>
      </c>
      <c r="G27" s="18"/>
      <c r="H27" s="18"/>
      <c r="I27" s="19">
        <f>E27*50/C27</f>
        <v>1.5384615384615382E-2</v>
      </c>
      <c r="J27" s="87"/>
      <c r="K27" s="89">
        <v>1.1911231430334193</v>
      </c>
      <c r="L27" s="101"/>
      <c r="M27" s="102"/>
      <c r="N27" s="102"/>
      <c r="O27" s="102"/>
      <c r="P27" s="102"/>
      <c r="Q27" s="102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8">
        <v>6</v>
      </c>
      <c r="B29" s="81">
        <f>B27+7</f>
        <v>43100</v>
      </c>
      <c r="C29" s="20">
        <f>D27+G27-H27</f>
        <v>1855.8692498532414</v>
      </c>
      <c r="D29" s="17">
        <f>C29+(C29*0.04)</f>
        <v>1930.1040198473711</v>
      </c>
      <c r="E29" s="17">
        <f>C29/3250</f>
        <v>0.57103669226253584</v>
      </c>
      <c r="F29" s="28">
        <f>(D29-C29)/E29</f>
        <v>130.00000000000006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99"/>
      <c r="B30" s="81">
        <f>B29+7</f>
        <v>43107</v>
      </c>
      <c r="C30" s="20">
        <f>D29+G29-H29</f>
        <v>1930.1040198473711</v>
      </c>
      <c r="D30" s="17">
        <f>C30+(C30*0.04)</f>
        <v>2007.3081806412658</v>
      </c>
      <c r="E30" s="17">
        <f>C30/3250</f>
        <v>0.59387815995303728</v>
      </c>
      <c r="F30" s="28">
        <f>(D30-C30)/E30</f>
        <v>129.99999999999983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9"/>
      <c r="B31" s="81">
        <f>B30+7</f>
        <v>43114</v>
      </c>
      <c r="C31" s="20">
        <f>D30+G30-H30</f>
        <v>2007.3081806412658</v>
      </c>
      <c r="D31" s="17">
        <f>C31+(C31*0.04)</f>
        <v>2087.6005078669164</v>
      </c>
      <c r="E31" s="17">
        <f>C31/3250</f>
        <v>0.61763328635115877</v>
      </c>
      <c r="F31" s="28">
        <f>(D31-C31)/E31</f>
        <v>129.9999999999998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100"/>
      <c r="B32" s="81">
        <f>B31+7</f>
        <v>43121</v>
      </c>
      <c r="C32" s="20">
        <f>D31+G31-H31</f>
        <v>2087.6005078669164</v>
      </c>
      <c r="D32" s="17">
        <f>C32+(C32*0.04)</f>
        <v>2171.1045281815932</v>
      </c>
      <c r="E32" s="17">
        <f>C32/3250</f>
        <v>0.64233861780520507</v>
      </c>
      <c r="F32" s="28">
        <f>(D32-C32)/E32</f>
        <v>130.00000000000028</v>
      </c>
      <c r="G32" s="18"/>
      <c r="H32" s="80">
        <f>(D32-C19)*0.35</f>
        <v>285.26366594230751</v>
      </c>
      <c r="I32" s="19">
        <f>E32*50/C32</f>
        <v>1.5384615384615387E-2</v>
      </c>
      <c r="J32" s="87"/>
      <c r="K32" s="89">
        <v>1.5633041648917496</v>
      </c>
      <c r="L32" s="103" t="s">
        <v>39</v>
      </c>
      <c r="M32" s="104"/>
      <c r="N32" s="104"/>
      <c r="O32" s="104"/>
      <c r="P32" s="104"/>
      <c r="Q32" s="104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8">
        <v>7</v>
      </c>
      <c r="B34" s="81">
        <f>B32+7</f>
        <v>43128</v>
      </c>
      <c r="C34" s="20">
        <f>D32+G32-H32</f>
        <v>1885.8408622392858</v>
      </c>
      <c r="D34" s="17">
        <f>C34+(C34*0.04)</f>
        <v>1961.2744967288572</v>
      </c>
      <c r="E34" s="17">
        <f>C34/3250</f>
        <v>0.58025872684285718</v>
      </c>
      <c r="F34" s="28">
        <f>(D34-C34)/E34</f>
        <v>130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9"/>
      <c r="B35" s="81">
        <f>B34+7</f>
        <v>43135</v>
      </c>
      <c r="C35" s="20">
        <f>D34+G34-H34</f>
        <v>1961.2744967288572</v>
      </c>
      <c r="D35" s="17">
        <f>C35+(C35*0.04)</f>
        <v>2039.7254765980115</v>
      </c>
      <c r="E35" s="17">
        <f>C35/3250</f>
        <v>0.60346907591657151</v>
      </c>
      <c r="F35" s="28">
        <f>(D35-C35)/E35</f>
        <v>129.99999999999991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9"/>
      <c r="B36" s="81">
        <f>B35+7</f>
        <v>43142</v>
      </c>
      <c r="C36" s="20">
        <f>D35+G35-H35</f>
        <v>2039.7254765980115</v>
      </c>
      <c r="D36" s="17">
        <f>C36+(C36*0.04)</f>
        <v>2121.3144956619321</v>
      </c>
      <c r="E36" s="17">
        <f>C36/3250</f>
        <v>0.62760783895323435</v>
      </c>
      <c r="F36" s="28">
        <f>(D36-C36)/E36</f>
        <v>130.00000000000031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0"/>
      <c r="B37" s="81">
        <f>B36+7</f>
        <v>43149</v>
      </c>
      <c r="C37" s="20">
        <f>D36+G36-H36</f>
        <v>2121.3144956619321</v>
      </c>
      <c r="D37" s="17">
        <f>C37+(C37*0.04)</f>
        <v>2206.1670754884094</v>
      </c>
      <c r="E37" s="17">
        <f>C37/3250</f>
        <v>0.65271215251136372</v>
      </c>
      <c r="F37" s="28">
        <f>(D37-C37)/E37</f>
        <v>129.99999999999997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1"/>
      <c r="M37" s="102"/>
      <c r="N37" s="102"/>
      <c r="O37" s="102"/>
      <c r="P37" s="102"/>
      <c r="Q37" s="102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8">
        <v>8</v>
      </c>
      <c r="B39" s="81">
        <f>B37+7</f>
        <v>43156</v>
      </c>
      <c r="C39" s="20">
        <f>D37+G37-H37</f>
        <v>2206.1670754884094</v>
      </c>
      <c r="D39" s="17">
        <f>C39+(C39*0.04)</f>
        <v>2294.4137585079457</v>
      </c>
      <c r="E39" s="17">
        <f>C39/3250</f>
        <v>0.67882063861181829</v>
      </c>
      <c r="F39" s="28">
        <f>(D39-C39)/E39</f>
        <v>129.9999999999998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9"/>
      <c r="B40" s="81">
        <f>B39+7</f>
        <v>43163</v>
      </c>
      <c r="C40" s="20">
        <f>D39+G39-H39</f>
        <v>2294.4137585079457</v>
      </c>
      <c r="D40" s="17">
        <f>C40+(C40*0.04)</f>
        <v>2386.1903088482636</v>
      </c>
      <c r="E40" s="17">
        <f>C40/3250</f>
        <v>0.70597346415629092</v>
      </c>
      <c r="F40" s="28">
        <f>(D40-C40)/E40</f>
        <v>130.0000000000002</v>
      </c>
      <c r="G40" s="18"/>
      <c r="H40" s="18"/>
      <c r="I40" s="19">
        <f>E40*50/C40</f>
        <v>1.5384615384615384E-2</v>
      </c>
      <c r="J40" s="87"/>
      <c r="K40" s="89">
        <v>2.2433975100275378</v>
      </c>
    </row>
    <row r="41" spans="1:17">
      <c r="A41" s="99"/>
      <c r="B41" s="81">
        <f>B40+7</f>
        <v>43170</v>
      </c>
      <c r="C41" s="20">
        <f>D40+G40-H40</f>
        <v>2386.1903088482636</v>
      </c>
      <c r="D41" s="17">
        <f>C41+(C41*0.04)</f>
        <v>2481.6379212021943</v>
      </c>
      <c r="E41" s="17">
        <f>C41/3250</f>
        <v>0.73421240272254262</v>
      </c>
      <c r="F41" s="28">
        <f>(D41-C41)/E41</f>
        <v>130.00000000000023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100"/>
      <c r="B42" s="81">
        <f>B41+7</f>
        <v>43177</v>
      </c>
      <c r="C42" s="20">
        <f>D41+G41-H41</f>
        <v>2481.6379212021943</v>
      </c>
      <c r="D42" s="17">
        <f>C42+(C42*0.04)</f>
        <v>2580.9034380502821</v>
      </c>
      <c r="E42" s="17">
        <f>C42/3250</f>
        <v>0.76358089883144442</v>
      </c>
      <c r="F42" s="28">
        <f>(D42-C42)/E42</f>
        <v>130.00000000000006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1"/>
      <c r="M42" s="102"/>
      <c r="N42" s="102"/>
      <c r="O42" s="102"/>
      <c r="P42" s="102"/>
      <c r="Q42" s="102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8">
        <v>9</v>
      </c>
      <c r="B44" s="81">
        <f>B42+7</f>
        <v>43184</v>
      </c>
      <c r="C44" s="20">
        <f>D42+G42-H42</f>
        <v>2580.9034380502821</v>
      </c>
      <c r="D44" s="17">
        <f>C44+(C44*0.04)</f>
        <v>2684.1395755722933</v>
      </c>
      <c r="E44" s="17">
        <f>C44/3250</f>
        <v>0.79412413478470223</v>
      </c>
      <c r="F44" s="28">
        <f>(D44-C44)/E44</f>
        <v>129.99999999999986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9"/>
      <c r="B45" s="81">
        <f>B44+7</f>
        <v>43191</v>
      </c>
      <c r="C45" s="20">
        <f>D44+G44-H44</f>
        <v>2684.1395755722933</v>
      </c>
      <c r="D45" s="17">
        <f>C45+(C45*0.04)</f>
        <v>2791.5051585951851</v>
      </c>
      <c r="E45" s="17">
        <f>C45/3250</f>
        <v>0.8258891001760903</v>
      </c>
      <c r="F45" s="28">
        <f>(D45-C45)/E45</f>
        <v>130.00000000000003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9"/>
      <c r="B46" s="81">
        <f>B45+7</f>
        <v>43198</v>
      </c>
      <c r="C46" s="20">
        <f>D45+G45-H45</f>
        <v>2791.5051585951851</v>
      </c>
      <c r="D46" s="17">
        <f>C46+(C46*0.04)</f>
        <v>2903.1653649389923</v>
      </c>
      <c r="E46" s="17">
        <f>C46/3250</f>
        <v>0.85892466418313385</v>
      </c>
      <c r="F46" s="28">
        <f>(D46-C46)/E46</f>
        <v>129.99999999999977</v>
      </c>
      <c r="G46" s="18"/>
      <c r="H46" s="18"/>
      <c r="I46" s="19">
        <f>E46*50/C46</f>
        <v>1.5384615384615385E-2</v>
      </c>
      <c r="J46" s="87"/>
      <c r="K46" s="89">
        <v>2.9460889942119364</v>
      </c>
    </row>
    <row r="47" spans="1:17" ht="13.5" thickBot="1">
      <c r="A47" s="100"/>
      <c r="B47" s="81">
        <f>B46+7</f>
        <v>43205</v>
      </c>
      <c r="C47" s="20">
        <f>D46+G46-H46</f>
        <v>2903.1653649389923</v>
      </c>
      <c r="D47" s="17">
        <f>C47+(C47*0.04)</f>
        <v>3019.2919795365519</v>
      </c>
      <c r="E47" s="17">
        <f>C47/3250</f>
        <v>0.89328165075045918</v>
      </c>
      <c r="F47" s="28">
        <f>(D47-C47)/E47</f>
        <v>129.99999999999994</v>
      </c>
      <c r="G47" s="80"/>
      <c r="H47" s="80">
        <f>(D47-C34)*0.35</f>
        <v>396.7078910540431</v>
      </c>
      <c r="I47" s="19">
        <f>E47*50/C47</f>
        <v>1.5384615384615384E-2</v>
      </c>
      <c r="J47" s="87"/>
      <c r="K47" s="89">
        <v>3.1039325539804139</v>
      </c>
      <c r="L47" s="103" t="s">
        <v>39</v>
      </c>
      <c r="M47" s="104"/>
      <c r="N47" s="104"/>
      <c r="O47" s="104"/>
      <c r="P47" s="104"/>
      <c r="Q47" s="104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8">
        <v>10</v>
      </c>
      <c r="B49" s="81">
        <f>B47+7</f>
        <v>43212</v>
      </c>
      <c r="C49" s="20">
        <f>D47+G47-H47</f>
        <v>2622.5840884825088</v>
      </c>
      <c r="D49" s="17">
        <f>C49+(C49*0.04)</f>
        <v>2727.4874520218091</v>
      </c>
      <c r="E49" s="17">
        <f>C49/3250</f>
        <v>0.8069489503023104</v>
      </c>
      <c r="F49" s="28">
        <f>(D49-C49)/E49</f>
        <v>129.99999999999986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99"/>
      <c r="B50" s="81">
        <f>B49+7</f>
        <v>43219</v>
      </c>
      <c r="C50" s="20">
        <f>D49+G49-H49</f>
        <v>2727.4874520218091</v>
      </c>
      <c r="D50" s="17">
        <f>C50+(C50*0.04)</f>
        <v>2836.5869501026814</v>
      </c>
      <c r="E50" s="17">
        <f>C50/3250</f>
        <v>0.83922690831440283</v>
      </c>
      <c r="F50" s="28">
        <f>(D50-C50)/E50</f>
        <v>129.99999999999994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9"/>
      <c r="B51" s="81">
        <f>B50+7</f>
        <v>43226</v>
      </c>
      <c r="C51" s="20">
        <f>D50+G50-H50</f>
        <v>2836.5869501026814</v>
      </c>
      <c r="D51" s="17">
        <f>C51+(C51*0.04)</f>
        <v>2950.0504281067888</v>
      </c>
      <c r="E51" s="17">
        <f>C51/3250</f>
        <v>0.87279598464697894</v>
      </c>
      <c r="F51" s="28">
        <f>(D51-C51)/E51</f>
        <v>130.00000000000017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0"/>
      <c r="B52" s="81">
        <f>B51+7</f>
        <v>43233</v>
      </c>
      <c r="C52" s="20">
        <f>D51+G51-H51</f>
        <v>2950.0504281067888</v>
      </c>
      <c r="D52" s="17">
        <f>C52+(C52*0.04)</f>
        <v>3068.0524452310601</v>
      </c>
      <c r="E52" s="17">
        <f>C52/3250</f>
        <v>0.9077078240328581</v>
      </c>
      <c r="F52" s="28">
        <f>(D52-C52)/E52</f>
        <v>129.99999999999974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1"/>
      <c r="M52" s="102"/>
      <c r="N52" s="102"/>
      <c r="O52" s="102"/>
      <c r="P52" s="102"/>
      <c r="Q52" s="102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8">
        <v>11</v>
      </c>
      <c r="B54" s="81">
        <f>B52+7</f>
        <v>43240</v>
      </c>
      <c r="C54" s="20">
        <f>D52+G52-H52</f>
        <v>3068.0524452310601</v>
      </c>
      <c r="D54" s="17">
        <f>C54+(C54*0.04)</f>
        <v>3190.7745430403024</v>
      </c>
      <c r="E54" s="17">
        <f>C54/3250</f>
        <v>0.94401613699417231</v>
      </c>
      <c r="F54" s="28">
        <f>(D54-C54)/E54</f>
        <v>129.99999999999991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99"/>
      <c r="B55" s="81">
        <f>B54+7</f>
        <v>43247</v>
      </c>
      <c r="C55" s="20">
        <f>D54+G54-H54</f>
        <v>3190.7745430403024</v>
      </c>
      <c r="D55" s="17">
        <f>C55+(C55*0.04)</f>
        <v>3318.4055247619144</v>
      </c>
      <c r="E55" s="17">
        <f>C55/3250</f>
        <v>0.98177678247393918</v>
      </c>
      <c r="F55" s="28">
        <f>(D55-C55)/E55</f>
        <v>129.99999999999989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9"/>
      <c r="B56" s="81">
        <f>B55+7</f>
        <v>43254</v>
      </c>
      <c r="C56" s="20">
        <f>D55+G55-H55</f>
        <v>3318.4055247619144</v>
      </c>
      <c r="D56" s="17">
        <f>C56+(C56*0.04)</f>
        <v>3451.1417457523912</v>
      </c>
      <c r="E56" s="17">
        <f>C56/3250</f>
        <v>1.0210478537728966</v>
      </c>
      <c r="F56" s="28">
        <f>(D56-C56)/E56</f>
        <v>130.00000000000023</v>
      </c>
      <c r="G56" s="18"/>
      <c r="H56" s="18"/>
      <c r="I56" s="19">
        <f>E56*50/C56</f>
        <v>1.5384615384615382E-2</v>
      </c>
      <c r="J56" s="87"/>
      <c r="K56" s="89">
        <v>4.4004952676233309</v>
      </c>
    </row>
    <row r="57" spans="1:17" ht="13.5" thickBot="1">
      <c r="A57" s="100"/>
      <c r="B57" s="81">
        <f>B56+7</f>
        <v>43261</v>
      </c>
      <c r="C57" s="20">
        <f>D56+G56-H56</f>
        <v>3451.1417457523912</v>
      </c>
      <c r="D57" s="17">
        <f>C57+(C57*0.04)</f>
        <v>3589.1874155824867</v>
      </c>
      <c r="E57" s="17">
        <f>C57/3250</f>
        <v>1.0618897679238126</v>
      </c>
      <c r="F57" s="28">
        <f>(D57-C57)/E57</f>
        <v>129.99999999999983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1"/>
      <c r="M57" s="102"/>
      <c r="N57" s="102"/>
      <c r="O57" s="102"/>
      <c r="P57" s="102"/>
      <c r="Q57" s="102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8">
        <v>12</v>
      </c>
      <c r="B59" s="81">
        <f>B57+7</f>
        <v>43268</v>
      </c>
      <c r="C59" s="20">
        <f>D57+G57-H57</f>
        <v>3589.1874155824867</v>
      </c>
      <c r="D59" s="17">
        <f>C59+(C59*0.04)</f>
        <v>3732.7549122057862</v>
      </c>
      <c r="E59" s="17">
        <f>C59/3250</f>
        <v>1.1043653586407651</v>
      </c>
      <c r="F59" s="28">
        <f>(D59-C59)/E59</f>
        <v>130.00000000000009</v>
      </c>
      <c r="G59" s="18"/>
      <c r="H59" s="18"/>
      <c r="I59" s="19">
        <f>E59*50/C59</f>
        <v>1.5384615384615385E-2</v>
      </c>
      <c r="J59" s="87"/>
      <c r="K59" s="89">
        <v>4.8411756814613947</v>
      </c>
    </row>
    <row r="60" spans="1:17">
      <c r="A60" s="99"/>
      <c r="B60" s="81">
        <f>B59+7</f>
        <v>43275</v>
      </c>
      <c r="C60" s="20">
        <f>D59+G59-H59</f>
        <v>3732.7549122057862</v>
      </c>
      <c r="D60" s="17">
        <f>C60+(C60*0.04)</f>
        <v>3882.0651086940179</v>
      </c>
      <c r="E60" s="17">
        <f>C60/3250</f>
        <v>1.1485399729863959</v>
      </c>
      <c r="F60" s="28">
        <f>(D60-C60)/E60</f>
        <v>130.00000000000017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9"/>
      <c r="B61" s="81">
        <f>B60+7</f>
        <v>43282</v>
      </c>
      <c r="C61" s="20">
        <f>D60+G60-H60</f>
        <v>3882.0651086940179</v>
      </c>
      <c r="D61" s="17">
        <f>C61+(C61*0.04)</f>
        <v>4037.3477130417787</v>
      </c>
      <c r="E61" s="17">
        <f>C61/3250</f>
        <v>1.1944815719058517</v>
      </c>
      <c r="F61" s="28">
        <f>(D61-C61)/E61</f>
        <v>130.00000000000003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100"/>
      <c r="B62" s="81">
        <f>B61+7</f>
        <v>43289</v>
      </c>
      <c r="C62" s="20">
        <f>D61+G61-H61</f>
        <v>4037.3477130417787</v>
      </c>
      <c r="D62" s="17">
        <f>C62+(C62*0.04)</f>
        <v>4198.8416215634497</v>
      </c>
      <c r="E62" s="17">
        <f>C62/3250</f>
        <v>1.2422608347820858</v>
      </c>
      <c r="F62" s="28">
        <f>(D62-C62)/E62</f>
        <v>129.99999999999994</v>
      </c>
      <c r="G62" s="80"/>
      <c r="H62" s="80">
        <f>(D62-C49)*0.35</f>
        <v>551.69013657832932</v>
      </c>
      <c r="I62" s="19">
        <f>E62*50/C62</f>
        <v>1.5384615384615385E-2</v>
      </c>
      <c r="J62" s="87"/>
      <c r="K62" s="89">
        <v>5.5705282417513899</v>
      </c>
      <c r="L62" s="103" t="s">
        <v>39</v>
      </c>
      <c r="M62" s="104"/>
      <c r="N62" s="104"/>
      <c r="O62" s="104"/>
      <c r="P62" s="104"/>
      <c r="Q62" s="104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8">
        <v>13</v>
      </c>
      <c r="B64" s="81">
        <f>B62+7</f>
        <v>43296</v>
      </c>
      <c r="C64" s="20">
        <f>D62+G62-H62</f>
        <v>3647.1514849851205</v>
      </c>
      <c r="D64" s="17">
        <f>C64+(C64*0.04)</f>
        <v>3793.0375443845255</v>
      </c>
      <c r="E64" s="17">
        <f>C64/3250</f>
        <v>1.1222004569184987</v>
      </c>
      <c r="F64" s="28">
        <f>(D64-C64)/E64</f>
        <v>130.00000000000014</v>
      </c>
      <c r="G64" s="17"/>
      <c r="H64" s="79"/>
      <c r="I64" s="19">
        <f>E64*50/C64</f>
        <v>1.5384615384615384E-2</v>
      </c>
      <c r="J64" s="87"/>
      <c r="K64" s="89">
        <v>5.8333493714214457</v>
      </c>
    </row>
    <row r="65" spans="1:17">
      <c r="A65" s="99"/>
      <c r="B65" s="81">
        <f>B64+7</f>
        <v>43303</v>
      </c>
      <c r="C65" s="20">
        <f>D64+G64-H64</f>
        <v>3793.0375443845255</v>
      </c>
      <c r="D65" s="17">
        <f>C65+(C65*0.04)</f>
        <v>3944.7590461599066</v>
      </c>
      <c r="E65" s="17">
        <f>C65/3250</f>
        <v>1.1670884751952386</v>
      </c>
      <c r="F65" s="28">
        <f>(D65-C65)/E65</f>
        <v>130.00000000000003</v>
      </c>
      <c r="G65" s="17"/>
      <c r="H65" s="79"/>
      <c r="I65" s="19">
        <f>E65*50/C65</f>
        <v>1.5384615384615384E-2</v>
      </c>
      <c r="J65" s="87"/>
      <c r="K65" s="89">
        <v>6.1066833462783032</v>
      </c>
    </row>
    <row r="66" spans="1:17">
      <c r="A66" s="99"/>
      <c r="B66" s="81">
        <f>B65+7</f>
        <v>43310</v>
      </c>
      <c r="C66" s="20">
        <f>D65+G65-H65</f>
        <v>3944.7590461599066</v>
      </c>
      <c r="D66" s="17">
        <f>C66+(C66*0.04)</f>
        <v>4102.5494080063027</v>
      </c>
      <c r="E66" s="17">
        <f>C66/3250</f>
        <v>1.2137720142030481</v>
      </c>
      <c r="F66" s="28">
        <f>(D66-C66)/E66</f>
        <v>129.99999999999986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100"/>
      <c r="B67" s="81">
        <f>B66+7</f>
        <v>43317</v>
      </c>
      <c r="C67" s="20">
        <f>D66+G66-H66</f>
        <v>4102.5494080063027</v>
      </c>
      <c r="D67" s="17">
        <f>C67+(C67*0.04)</f>
        <v>4266.6513843265548</v>
      </c>
      <c r="E67" s="17">
        <f>C67/3250</f>
        <v>1.26232289477117</v>
      </c>
      <c r="F67" s="28">
        <f>(D67-C67)/E67</f>
        <v>130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1"/>
      <c r="M67" s="102"/>
      <c r="N67" s="102"/>
      <c r="O67" s="102"/>
      <c r="P67" s="102"/>
      <c r="Q67" s="102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8">
        <v>14</v>
      </c>
      <c r="B69" s="81">
        <f>B67+7</f>
        <v>43324</v>
      </c>
      <c r="C69" s="20">
        <f>D67+G67-H67</f>
        <v>4266.6513843265548</v>
      </c>
      <c r="D69" s="17">
        <f>C69+(C69*0.04)</f>
        <v>4437.3174396996174</v>
      </c>
      <c r="E69" s="17">
        <f>C69/3250</f>
        <v>1.3128158105620169</v>
      </c>
      <c r="F69" s="28">
        <f>(D69-C69)/E69</f>
        <v>130.00000000000031</v>
      </c>
      <c r="G69" s="18"/>
      <c r="H69" s="18"/>
      <c r="I69" s="19">
        <f>E69*50/C69</f>
        <v>1.5384615384615387E-2</v>
      </c>
      <c r="J69" s="87"/>
      <c r="K69" s="89">
        <v>6.9940522556279978</v>
      </c>
    </row>
    <row r="70" spans="1:17">
      <c r="A70" s="99"/>
      <c r="B70" s="81">
        <f>B69+7</f>
        <v>43331</v>
      </c>
      <c r="C70" s="20">
        <f>D69+G69-H69</f>
        <v>4437.3174396996174</v>
      </c>
      <c r="D70" s="17">
        <f>C70+(C70*0.04)</f>
        <v>4614.8101372876017</v>
      </c>
      <c r="E70" s="17">
        <f>C70/3250</f>
        <v>1.3653284429844976</v>
      </c>
      <c r="F70" s="28">
        <f>(D70-C70)/E70</f>
        <v>129.99999999999977</v>
      </c>
      <c r="G70" s="18"/>
      <c r="H70" s="18"/>
      <c r="I70" s="19">
        <f>E70*50/C70</f>
        <v>1.5384615384615384E-2</v>
      </c>
      <c r="J70" s="87"/>
      <c r="K70" s="89">
        <v>7.3138143458531175</v>
      </c>
    </row>
    <row r="71" spans="1:17">
      <c r="A71" s="99"/>
      <c r="B71" s="81">
        <f>B70+7</f>
        <v>43338</v>
      </c>
      <c r="C71" s="20">
        <f>D70+G70-H70</f>
        <v>4614.8101372876017</v>
      </c>
      <c r="D71" s="17">
        <f>C71+(C71*0.04)</f>
        <v>4799.4025427791057</v>
      </c>
      <c r="E71" s="17">
        <f>C71/3250</f>
        <v>1.4199415807038775</v>
      </c>
      <c r="F71" s="28">
        <f>(D71-C71)/E71</f>
        <v>129.99999999999994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100"/>
      <c r="B72" s="81">
        <f>B71+7</f>
        <v>43345</v>
      </c>
      <c r="C72" s="20">
        <f>D71+G71-H71</f>
        <v>4799.4025427791057</v>
      </c>
      <c r="D72" s="17">
        <f>C72+(C72*0.04)</f>
        <v>4991.3786444902698</v>
      </c>
      <c r="E72" s="17">
        <f>C72/3250</f>
        <v>1.4767392439320326</v>
      </c>
      <c r="F72" s="28">
        <f>(D72-C72)/E72</f>
        <v>129.99999999999991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1"/>
      <c r="M72" s="102"/>
      <c r="N72" s="102"/>
      <c r="O72" s="102"/>
      <c r="P72" s="102"/>
      <c r="Q72" s="102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8">
        <v>15</v>
      </c>
      <c r="B74" s="81">
        <f>B72+7</f>
        <v>43352</v>
      </c>
      <c r="C74" s="20">
        <f>D72+G72-H72</f>
        <v>4991.3786444902698</v>
      </c>
      <c r="D74" s="17">
        <f>C74+(C74*0.04)</f>
        <v>5191.0337902698802</v>
      </c>
      <c r="E74" s="17">
        <f>C74/3250</f>
        <v>1.5358088136893138</v>
      </c>
      <c r="F74" s="28">
        <f>(D74-C74)/E74</f>
        <v>129.99999999999974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9"/>
      <c r="B75" s="81">
        <f>B74+7</f>
        <v>43359</v>
      </c>
      <c r="C75" s="20">
        <f>D74+G74-H74</f>
        <v>5191.0337902698802</v>
      </c>
      <c r="D75" s="17">
        <f>C75+(C75*0.04)</f>
        <v>5398.6751418806753</v>
      </c>
      <c r="E75" s="17">
        <f>C75/3250</f>
        <v>1.5972411662368862</v>
      </c>
      <c r="F75" s="28">
        <f>(D75-C75)/E75</f>
        <v>129.99999999999989</v>
      </c>
      <c r="G75" s="18"/>
      <c r="H75" s="18"/>
      <c r="I75" s="19">
        <f>E75*50/C75</f>
        <v>1.5384615384615384E-2</v>
      </c>
      <c r="J75" s="87"/>
      <c r="K75" s="89">
        <v>8.7259868787470722</v>
      </c>
    </row>
    <row r="76" spans="1:17">
      <c r="A76" s="99"/>
      <c r="B76" s="81">
        <f>B75+7</f>
        <v>43366</v>
      </c>
      <c r="C76" s="20">
        <f>D75+G75-H75</f>
        <v>5398.6751418806753</v>
      </c>
      <c r="D76" s="17">
        <f>C76+(C76*0.04)</f>
        <v>5614.6221475559023</v>
      </c>
      <c r="E76" s="17">
        <f>C76/3250</f>
        <v>1.6611308128863616</v>
      </c>
      <c r="F76" s="28">
        <f>(D76-C76)/E76</f>
        <v>130.00000000000003</v>
      </c>
      <c r="G76" s="18"/>
      <c r="H76" s="18"/>
      <c r="I76" s="19">
        <f>E76*50/C76</f>
        <v>1.5384615384615384E-2</v>
      </c>
      <c r="J76" s="87"/>
      <c r="K76" s="89">
        <v>9.1150263538969547</v>
      </c>
    </row>
    <row r="77" spans="1:17" ht="13.5" thickBot="1">
      <c r="A77" s="100"/>
      <c r="B77" s="81">
        <f>B76+7</f>
        <v>43373</v>
      </c>
      <c r="C77" s="20">
        <f>D76+G76-H76</f>
        <v>5614.6221475559023</v>
      </c>
      <c r="D77" s="17">
        <f>C77+(C77*0.04)</f>
        <v>5839.2070334581385</v>
      </c>
      <c r="E77" s="17">
        <f>C77/3250</f>
        <v>1.7275760454018161</v>
      </c>
      <c r="F77" s="28">
        <f>(D77-C77)/E77</f>
        <v>130.00000000000009</v>
      </c>
      <c r="G77" s="80"/>
      <c r="H77" s="80">
        <f>(D77-C64)*0.35</f>
        <v>767.21944196555626</v>
      </c>
      <c r="I77" s="19">
        <f>E77*50/C77</f>
        <v>1.5384615384615384E-2</v>
      </c>
      <c r="J77" s="87"/>
      <c r="K77" s="89">
        <v>9.5196274080528323</v>
      </c>
      <c r="L77" s="103" t="s">
        <v>39</v>
      </c>
      <c r="M77" s="104"/>
      <c r="N77" s="104"/>
      <c r="O77" s="104"/>
      <c r="P77" s="104"/>
      <c r="Q77" s="104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8">
        <v>16</v>
      </c>
      <c r="B79" s="81">
        <f>B77+7</f>
        <v>43380</v>
      </c>
      <c r="C79" s="20">
        <f>D77+G77-H77</f>
        <v>5071.9875914925824</v>
      </c>
      <c r="D79" s="17">
        <f>C79+(C79*0.04)</f>
        <v>5274.8670951522854</v>
      </c>
      <c r="E79" s="17">
        <f>C79/3250</f>
        <v>1.5606115666131022</v>
      </c>
      <c r="F79" s="28">
        <f>(D79-C79)/E79</f>
        <v>129.99999999999983</v>
      </c>
      <c r="G79" s="18"/>
      <c r="H79" s="18"/>
      <c r="I79" s="19">
        <f>E79*50/C79</f>
        <v>1.5384615384615382E-2</v>
      </c>
      <c r="J79" s="87"/>
      <c r="K79" s="89">
        <v>9.9404125043749456</v>
      </c>
    </row>
    <row r="80" spans="1:17">
      <c r="A80" s="99"/>
      <c r="B80" s="81">
        <f>B79+7</f>
        <v>43387</v>
      </c>
      <c r="C80" s="20">
        <f>D79+G79-H79</f>
        <v>5274.8670951522854</v>
      </c>
      <c r="D80" s="17">
        <f>C80+(C80*0.04)</f>
        <v>5485.8617789583768</v>
      </c>
      <c r="E80" s="17">
        <f>C80/3250</f>
        <v>1.6230360292776262</v>
      </c>
      <c r="F80" s="28">
        <f>(D80-C80)/E80</f>
        <v>130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99"/>
      <c r="B81" s="81">
        <f>B80+7</f>
        <v>43394</v>
      </c>
      <c r="C81" s="20">
        <f>D80+G80-H80</f>
        <v>5485.8617789583768</v>
      </c>
      <c r="D81" s="17">
        <f>C81+(C81*0.04)</f>
        <v>5705.2962501167121</v>
      </c>
      <c r="E81" s="17">
        <f>C81/3250</f>
        <v>1.6879574704487312</v>
      </c>
      <c r="F81" s="28">
        <f>(D81-C81)/E81</f>
        <v>130.00000000000017</v>
      </c>
      <c r="G81" s="18"/>
      <c r="H81" s="18"/>
      <c r="I81" s="19">
        <f>E81*50/C81</f>
        <v>1.5384615384615382E-2</v>
      </c>
      <c r="J81" s="87"/>
      <c r="K81" s="89">
        <v>10.833150164731942</v>
      </c>
    </row>
    <row r="82" spans="1:17" ht="13.5" thickBot="1">
      <c r="A82" s="100"/>
      <c r="B82" s="81">
        <f>B81+7</f>
        <v>43401</v>
      </c>
      <c r="C82" s="20">
        <f>D81+G81-H81</f>
        <v>5705.2962501167121</v>
      </c>
      <c r="D82" s="17">
        <f>C82+(C82*0.04)</f>
        <v>5933.5081001213803</v>
      </c>
      <c r="E82" s="17">
        <f>C82/3250</f>
        <v>1.7554757692666807</v>
      </c>
      <c r="F82" s="28">
        <f>(D82-C82)/E82</f>
        <v>129.9999999999998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101"/>
      <c r="M82" s="102"/>
      <c r="N82" s="102"/>
      <c r="O82" s="102"/>
      <c r="P82" s="102"/>
      <c r="Q82" s="102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8">
        <v>17</v>
      </c>
      <c r="B84" s="81">
        <f>B82+7</f>
        <v>43408</v>
      </c>
      <c r="C84" s="20">
        <f>D82+G82-H82</f>
        <v>5933.5081001213803</v>
      </c>
      <c r="D84" s="17">
        <f>C84+(C84*0.04)</f>
        <v>6170.8484241262358</v>
      </c>
      <c r="E84" s="17">
        <f>C84/3250</f>
        <v>1.8256948000373479</v>
      </c>
      <c r="F84" s="28">
        <f>(D84-C84)/E84</f>
        <v>130.0000000000002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9"/>
      <c r="B85" s="81">
        <f>B84+7</f>
        <v>43415</v>
      </c>
      <c r="C85" s="20">
        <f>D84+G84-H84</f>
        <v>6170.8484241262358</v>
      </c>
      <c r="D85" s="17">
        <f>C85+(C85*0.04)</f>
        <v>6417.6823610912852</v>
      </c>
      <c r="E85" s="17">
        <f>C85/3250</f>
        <v>1.8987225920388417</v>
      </c>
      <c r="F85" s="28">
        <f>(D85-C85)/E85</f>
        <v>129.99999999999997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9"/>
      <c r="B86" s="81">
        <f>B85+7</f>
        <v>43422</v>
      </c>
      <c r="C86" s="20">
        <f>D85+G85-H85</f>
        <v>6417.6823610912852</v>
      </c>
      <c r="D86" s="17">
        <f>C86+(C86*0.04)</f>
        <v>6674.3896555349365</v>
      </c>
      <c r="E86" s="17">
        <f>C86/3250</f>
        <v>1.9746714957203955</v>
      </c>
      <c r="F86" s="28">
        <f>(D86-C86)/E86</f>
        <v>129.99999999999997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0"/>
      <c r="B87" s="81">
        <f>B86+7</f>
        <v>43429</v>
      </c>
      <c r="C87" s="20">
        <f>D86+G86-H86</f>
        <v>6674.3896555349365</v>
      </c>
      <c r="D87" s="17">
        <f>C87+(C87*0.04)</f>
        <v>6941.3652417563344</v>
      </c>
      <c r="E87" s="17">
        <f>C87/3250</f>
        <v>2.0536583555492114</v>
      </c>
      <c r="F87" s="28">
        <f>(D87-C87)/E87</f>
        <v>130.0000000000002</v>
      </c>
      <c r="G87" s="80"/>
      <c r="H87" s="80"/>
      <c r="I87" s="19">
        <f>E87*50/C87</f>
        <v>1.5384615384615387E-2</v>
      </c>
      <c r="J87" s="87"/>
      <c r="K87" s="89">
        <v>13.396836492456156</v>
      </c>
      <c r="L87" s="101"/>
      <c r="M87" s="102"/>
      <c r="N87" s="102"/>
      <c r="O87" s="102"/>
      <c r="P87" s="102"/>
      <c r="Q87" s="102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8">
        <v>18</v>
      </c>
      <c r="B89" s="81">
        <f>B87+7</f>
        <v>43436</v>
      </c>
      <c r="C89" s="20">
        <f>D87+G87-H87</f>
        <v>6941.3652417563344</v>
      </c>
      <c r="D89" s="17">
        <f>C89+(C89*0.04)</f>
        <v>7219.0198514265876</v>
      </c>
      <c r="E89" s="17">
        <f>C89/3250</f>
        <v>2.13580468977118</v>
      </c>
      <c r="F89" s="28">
        <f>(D89-C89)/E89</f>
        <v>129.99999999999991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9"/>
      <c r="B90" s="81">
        <f>B89+7</f>
        <v>43443</v>
      </c>
      <c r="C90" s="20">
        <f>D89+G89-H89</f>
        <v>7219.0198514265876</v>
      </c>
      <c r="D90" s="17">
        <f>C90+(C90*0.04)</f>
        <v>7507.7806454836509</v>
      </c>
      <c r="E90" s="17">
        <f>C90/3250</f>
        <v>2.2212368773620268</v>
      </c>
      <c r="F90" s="28">
        <f>(D90-C90)/E90</f>
        <v>129.99999999999991</v>
      </c>
      <c r="G90" s="18"/>
      <c r="H90" s="18"/>
      <c r="I90" s="19">
        <f>E90*50/C90</f>
        <v>1.5384615384615382E-2</v>
      </c>
      <c r="J90" s="87"/>
      <c r="K90" s="89">
        <v>14.571618350240579</v>
      </c>
    </row>
    <row r="91" spans="1:17">
      <c r="A91" s="99"/>
      <c r="B91" s="81">
        <f>B90+7</f>
        <v>43450</v>
      </c>
      <c r="C91" s="20">
        <f>D90+G90-H90</f>
        <v>7507.7806454836509</v>
      </c>
      <c r="D91" s="17">
        <f>C91+(C91*0.04)</f>
        <v>7808.0918713029969</v>
      </c>
      <c r="E91" s="17">
        <f>C91/3250</f>
        <v>2.3100863524565081</v>
      </c>
      <c r="F91" s="28">
        <f>(D91-C91)/E91</f>
        <v>129.99999999999997</v>
      </c>
      <c r="G91" s="18"/>
      <c r="H91" s="18"/>
      <c r="I91" s="19">
        <f>E91*50/C91</f>
        <v>1.5384615384615384E-2</v>
      </c>
      <c r="J91" s="87"/>
      <c r="K91" s="89">
        <v>15.194483084250201</v>
      </c>
    </row>
    <row r="92" spans="1:17" ht="13.5" thickBot="1">
      <c r="A92" s="100"/>
      <c r="B92" s="81">
        <f>B91+7</f>
        <v>43457</v>
      </c>
      <c r="C92" s="20">
        <f>D91+G91-H91</f>
        <v>7808.0918713029969</v>
      </c>
      <c r="D92" s="17">
        <f>C92+(C92*0.04)</f>
        <v>8120.4155461551163</v>
      </c>
      <c r="E92" s="17">
        <f>C92/3250</f>
        <v>2.4024898065547684</v>
      </c>
      <c r="F92" s="28">
        <f>(D92-C92)/E92</f>
        <v>129.9999999999998</v>
      </c>
      <c r="G92" s="80"/>
      <c r="H92" s="80">
        <f>(D92-C79)*0.35</f>
        <v>1066.9497841318869</v>
      </c>
      <c r="I92" s="19">
        <f>E92*50/C92</f>
        <v>1.5384615384615385E-2</v>
      </c>
      <c r="J92" s="87"/>
      <c r="K92" s="89">
        <v>15.842262407620208</v>
      </c>
      <c r="L92" s="103" t="s">
        <v>39</v>
      </c>
      <c r="M92" s="104"/>
      <c r="N92" s="104"/>
      <c r="O92" s="104"/>
      <c r="P92" s="104"/>
      <c r="Q92" s="104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8">
        <v>19</v>
      </c>
      <c r="B94" s="81">
        <f>B92+7</f>
        <v>43464</v>
      </c>
      <c r="C94" s="20">
        <f>D92+G92-H92</f>
        <v>7053.4657620232292</v>
      </c>
      <c r="D94" s="17">
        <f>C94+(C94*0.04)</f>
        <v>7335.6043925041586</v>
      </c>
      <c r="E94" s="17">
        <f>C94/3250</f>
        <v>2.1702971575456091</v>
      </c>
      <c r="F94" s="28">
        <f>(D94-C94)/E94</f>
        <v>130.00000000000009</v>
      </c>
      <c r="G94" s="17"/>
      <c r="H94" s="18"/>
      <c r="I94" s="19">
        <f>E94*50/C94</f>
        <v>1.5384615384615387E-2</v>
      </c>
      <c r="J94" s="87"/>
      <c r="K94" s="89">
        <v>16.515952903925015</v>
      </c>
    </row>
    <row r="95" spans="1:17">
      <c r="A95" s="99"/>
      <c r="B95" s="81">
        <f>B94+7</f>
        <v>43471</v>
      </c>
      <c r="C95" s="20">
        <f>D94+G94-H94</f>
        <v>7335.6043925041586</v>
      </c>
      <c r="D95" s="17">
        <f>C95+(C95*0.04)</f>
        <v>7629.028568204325</v>
      </c>
      <c r="E95" s="17">
        <f>C95/3250</f>
        <v>2.2571090438474335</v>
      </c>
      <c r="F95" s="28">
        <f>(D95-C95)/E95</f>
        <v>130.00000000000003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99"/>
      <c r="B96" s="81">
        <f>B95+7</f>
        <v>43478</v>
      </c>
      <c r="C96" s="20">
        <f>D95+G95-H95</f>
        <v>7629.028568204325</v>
      </c>
      <c r="D96" s="17">
        <f>C96+(C96*0.04)</f>
        <v>7934.1897109324982</v>
      </c>
      <c r="E96" s="17">
        <f>C96/3250</f>
        <v>2.3473934056013306</v>
      </c>
      <c r="F96" s="28">
        <f>(D96-C96)/E96</f>
        <v>130.00000000000011</v>
      </c>
      <c r="G96" s="17"/>
      <c r="H96" s="18"/>
      <c r="I96" s="19">
        <f>E96*50/C96</f>
        <v>1.5384615384615384E-2</v>
      </c>
      <c r="J96" s="87"/>
      <c r="K96" s="89">
        <v>17.945254660885293</v>
      </c>
    </row>
    <row r="97" spans="1:17" ht="13.5" thickBot="1">
      <c r="A97" s="100"/>
      <c r="B97" s="81">
        <f>B96+7</f>
        <v>43485</v>
      </c>
      <c r="C97" s="20">
        <f>D96+G96-H96</f>
        <v>7934.1897109324982</v>
      </c>
      <c r="D97" s="17">
        <f>C97+(C97*0.04)</f>
        <v>8251.5572993697988</v>
      </c>
      <c r="E97" s="17">
        <f>C97/3250</f>
        <v>2.4412891418253841</v>
      </c>
      <c r="F97" s="28">
        <f>(D97-C97)/E97</f>
        <v>130.00000000000026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1"/>
      <c r="M97" s="102"/>
      <c r="N97" s="102"/>
      <c r="O97" s="102"/>
      <c r="P97" s="102"/>
      <c r="Q97" s="102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8">
        <v>20</v>
      </c>
      <c r="B99" s="81">
        <f>B97+7</f>
        <v>43492</v>
      </c>
      <c r="C99" s="20">
        <f>D97+G97-H97</f>
        <v>8251.5572993697988</v>
      </c>
      <c r="D99" s="17">
        <f>C99+(C99*0.04)</f>
        <v>8581.6195913445899</v>
      </c>
      <c r="E99" s="17">
        <f>C99/3250</f>
        <v>2.5389407074983996</v>
      </c>
      <c r="F99" s="28">
        <f>(D99-C99)/E99</f>
        <v>129.99999999999969</v>
      </c>
      <c r="G99" s="18"/>
      <c r="H99" s="18"/>
      <c r="I99" s="19">
        <f>E99*50/C99</f>
        <v>1.5384615384615384E-2</v>
      </c>
      <c r="J99" s="87"/>
      <c r="K99" s="89">
        <v>19.491187441213533</v>
      </c>
    </row>
    <row r="100" spans="1:17">
      <c r="A100" s="99"/>
      <c r="B100" s="81">
        <f>B99+7</f>
        <v>43499</v>
      </c>
      <c r="C100" s="20">
        <f>D99+G99-H99</f>
        <v>8581.6195913445899</v>
      </c>
      <c r="D100" s="17">
        <f>C100+(C100*0.04)</f>
        <v>8924.8843749983735</v>
      </c>
      <c r="E100" s="17">
        <f>C100/3250</f>
        <v>2.6404983357983354</v>
      </c>
      <c r="F100" s="28">
        <f>(D100-C100)/E100</f>
        <v>129.99999999999997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9"/>
      <c r="B101" s="81">
        <f>B100+7</f>
        <v>43506</v>
      </c>
      <c r="C101" s="20">
        <f>D100+G100-H100</f>
        <v>8924.8843749983735</v>
      </c>
      <c r="D101" s="17">
        <f>C101+(C101*0.04)</f>
        <v>9281.8797499983084</v>
      </c>
      <c r="E101" s="17">
        <f>C101/3250</f>
        <v>2.7461182692302688</v>
      </c>
      <c r="F101" s="28">
        <f>(D101-C101)/E101</f>
        <v>130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100"/>
      <c r="B102" s="81">
        <f>B101+7</f>
        <v>43513</v>
      </c>
      <c r="C102" s="20">
        <f>D101+G101-H101</f>
        <v>9281.8797499983084</v>
      </c>
      <c r="D102" s="17">
        <f>C102+(C102*0.04)</f>
        <v>9653.1549399982414</v>
      </c>
      <c r="E102" s="17">
        <f>C102/3250</f>
        <v>2.8559629999994796</v>
      </c>
      <c r="F102" s="28">
        <f>(D102-C102)/E102</f>
        <v>130.00000000000023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1"/>
      <c r="M102" s="102"/>
      <c r="N102" s="102"/>
      <c r="O102" s="102"/>
      <c r="P102" s="102"/>
      <c r="Q102" s="102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8">
        <v>21</v>
      </c>
      <c r="B104" s="81">
        <f>B102+7</f>
        <v>43520</v>
      </c>
      <c r="C104" s="20">
        <f>D102+G102-H102</f>
        <v>9653.1549399982414</v>
      </c>
      <c r="D104" s="17">
        <f>C104+(C104*0.04)</f>
        <v>10039.281137598171</v>
      </c>
      <c r="E104" s="17">
        <f>C104/3250</f>
        <v>2.9702015199994589</v>
      </c>
      <c r="F104" s="28">
        <f>(D104-C104)/E104</f>
        <v>129.99999999999997</v>
      </c>
      <c r="G104" s="18"/>
      <c r="H104" s="18"/>
      <c r="I104" s="19">
        <f>E104*50/C104</f>
        <v>1.5384615384615384E-2</v>
      </c>
      <c r="J104" s="87"/>
      <c r="K104" s="89">
        <v>22.971791032668143</v>
      </c>
    </row>
    <row r="105" spans="1:17">
      <c r="A105" s="99"/>
      <c r="B105" s="81">
        <f>B104+7</f>
        <v>43527</v>
      </c>
      <c r="C105" s="20">
        <f>D104+G104-H104</f>
        <v>10039.281137598171</v>
      </c>
      <c r="D105" s="17">
        <f>C105+(C105*0.04)</f>
        <v>10440.852383102098</v>
      </c>
      <c r="E105" s="17">
        <f>C105/3250</f>
        <v>3.0890095807994373</v>
      </c>
      <c r="F105" s="28">
        <f>(D105-C105)/E105</f>
        <v>129.99999999999991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99"/>
      <c r="B106" s="81">
        <f>B105+7</f>
        <v>43534</v>
      </c>
      <c r="C106" s="20">
        <f>D105+G105-H105</f>
        <v>10440.852383102098</v>
      </c>
      <c r="D106" s="17">
        <f>C106+(C106*0.04)</f>
        <v>10858.486478426181</v>
      </c>
      <c r="E106" s="17">
        <f>C106/3250</f>
        <v>3.2125699640314145</v>
      </c>
      <c r="F106" s="28">
        <f>(D106-C106)/E106</f>
        <v>129.99999999999983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100"/>
      <c r="B107" s="81">
        <f>B106+7</f>
        <v>43541</v>
      </c>
      <c r="C107" s="20">
        <f>D106+G106-H106</f>
        <v>10858.486478426181</v>
      </c>
      <c r="D107" s="17">
        <f>C107+(C107*0.04)</f>
        <v>11292.825937563228</v>
      </c>
      <c r="E107" s="17">
        <f>C107/3250</f>
        <v>3.3410727625926708</v>
      </c>
      <c r="F107" s="28">
        <f>(D107-C107)/E107</f>
        <v>129.99999999999994</v>
      </c>
      <c r="G107" s="80"/>
      <c r="H107" s="80">
        <f>(D107-C94)*0.35</f>
        <v>1483.7760614389995</v>
      </c>
      <c r="I107" s="19">
        <f>E107*50/C107</f>
        <v>1.5384615384615385E-2</v>
      </c>
      <c r="J107" s="87"/>
      <c r="K107" s="89">
        <v>25.965004748171221</v>
      </c>
      <c r="L107" s="103" t="s">
        <v>39</v>
      </c>
      <c r="M107" s="104"/>
      <c r="N107" s="104"/>
      <c r="O107" s="104"/>
      <c r="P107" s="104"/>
      <c r="Q107" s="104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8">
        <v>22</v>
      </c>
      <c r="B109" s="81">
        <f>B107+7</f>
        <v>43548</v>
      </c>
      <c r="C109" s="20">
        <f>D107+G107-H107</f>
        <v>9809.0498761242288</v>
      </c>
      <c r="D109" s="17">
        <f>C109+(C109*0.04)</f>
        <v>10201.411871169197</v>
      </c>
      <c r="E109" s="17">
        <f>C109/3250</f>
        <v>3.0181691926536089</v>
      </c>
      <c r="F109" s="28">
        <f>(D109-C109)/E109</f>
        <v>129.99999999999974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9"/>
      <c r="B110" s="81">
        <f>B109+7</f>
        <v>43555</v>
      </c>
      <c r="C110" s="20">
        <f>D109+G109-H109</f>
        <v>10201.411871169197</v>
      </c>
      <c r="D110" s="17">
        <f>C110+(C110*0.04)</f>
        <v>10609.468346015965</v>
      </c>
      <c r="E110" s="17">
        <f>C110/3250</f>
        <v>3.1388959603597528</v>
      </c>
      <c r="F110" s="28">
        <f>(D110-C110)/E110</f>
        <v>129.99999999999997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99"/>
      <c r="B111" s="81">
        <f>B110+7</f>
        <v>43562</v>
      </c>
      <c r="C111" s="20">
        <f>D110+G110-H110</f>
        <v>10609.468346015965</v>
      </c>
      <c r="D111" s="17">
        <f>C111+(C111*0.04)</f>
        <v>11033.847079856603</v>
      </c>
      <c r="E111" s="17">
        <f>C111/3250</f>
        <v>3.264451798774143</v>
      </c>
      <c r="F111" s="28">
        <f>(D111-C111)/E111</f>
        <v>129.99999999999989</v>
      </c>
      <c r="G111" s="18"/>
      <c r="H111" s="18"/>
      <c r="I111" s="19">
        <f>E111*50/C111</f>
        <v>1.5384615384615385E-2</v>
      </c>
      <c r="J111" s="87"/>
      <c r="K111" s="89">
        <v>29.331963101046874</v>
      </c>
    </row>
    <row r="112" spans="1:17" ht="13.5" thickBot="1">
      <c r="A112" s="100"/>
      <c r="B112" s="81">
        <f>B111+7</f>
        <v>43569</v>
      </c>
      <c r="C112" s="20">
        <f>D111+G111-H111</f>
        <v>11033.847079856603</v>
      </c>
      <c r="D112" s="17">
        <f>C112+(C112*0.04)</f>
        <v>11475.200963050867</v>
      </c>
      <c r="E112" s="17">
        <f>C112/3250</f>
        <v>3.3950298707251085</v>
      </c>
      <c r="F112" s="28">
        <f>(D112-C112)/E112</f>
        <v>130.00000000000003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1"/>
      <c r="M112" s="102"/>
      <c r="N112" s="102"/>
      <c r="O112" s="102"/>
      <c r="P112" s="102"/>
      <c r="Q112" s="102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8">
        <v>23</v>
      </c>
      <c r="B114" s="81">
        <f>B112+7</f>
        <v>43576</v>
      </c>
      <c r="C114" s="20">
        <f>D112+G112-H112</f>
        <v>11475.200963050867</v>
      </c>
      <c r="D114" s="17">
        <f>C114+(C114*0.04)</f>
        <v>11934.209001572903</v>
      </c>
      <c r="E114" s="17">
        <f>C114/3250</f>
        <v>3.5308310655541129</v>
      </c>
      <c r="F114" s="28">
        <f>(D114-C114)/E114</f>
        <v>130.0000000000002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99"/>
      <c r="B115" s="81">
        <f>B114+7</f>
        <v>43583</v>
      </c>
      <c r="C115" s="20">
        <f>D114+G114-H114</f>
        <v>11934.209001572903</v>
      </c>
      <c r="D115" s="17">
        <f>C115+(C115*0.04)</f>
        <v>12411.577361635818</v>
      </c>
      <c r="E115" s="17">
        <f>C115/3250</f>
        <v>3.6720643081762776</v>
      </c>
      <c r="F115" s="28">
        <f>(D115-C115)/E115</f>
        <v>129.99999999999986</v>
      </c>
      <c r="G115" s="18"/>
      <c r="H115" s="18"/>
      <c r="I115" s="19">
        <f>E115*50/C115</f>
        <v>1.5384615384615382E-2</v>
      </c>
      <c r="J115" s="87"/>
      <c r="K115" s="89">
        <v>33.119333341695992</v>
      </c>
    </row>
    <row r="116" spans="1:17">
      <c r="A116" s="99"/>
      <c r="B116" s="81">
        <f>B115+7</f>
        <v>43590</v>
      </c>
      <c r="C116" s="20">
        <f>D115+G115-H115</f>
        <v>12411.577361635818</v>
      </c>
      <c r="D116" s="17">
        <f>C116+(C116*0.04)</f>
        <v>12908.040456101251</v>
      </c>
      <c r="E116" s="17">
        <f>C116/3250</f>
        <v>3.8189468805033289</v>
      </c>
      <c r="F116" s="28">
        <f>(D116-C116)/E116</f>
        <v>130</v>
      </c>
      <c r="G116" s="18"/>
      <c r="H116" s="18"/>
      <c r="I116" s="19">
        <f>E116*50/C116</f>
        <v>1.5384615384615385E-2</v>
      </c>
      <c r="J116" s="87"/>
      <c r="K116" s="89">
        <v>34.48410667536384</v>
      </c>
    </row>
    <row r="117" spans="1:17" ht="13.5" thickBot="1">
      <c r="A117" s="100"/>
      <c r="B117" s="81">
        <f>B116+7</f>
        <v>43597</v>
      </c>
      <c r="C117" s="20">
        <f>D116+G116-H116</f>
        <v>12908.040456101251</v>
      </c>
      <c r="D117" s="17">
        <f>C117+(C117*0.04)</f>
        <v>13424.362074345301</v>
      </c>
      <c r="E117" s="17">
        <f>C117/3250</f>
        <v>3.9717047557234619</v>
      </c>
      <c r="F117" s="28">
        <f>(D117-C117)/E117</f>
        <v>130.00000000000003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1"/>
      <c r="M117" s="102"/>
      <c r="N117" s="102"/>
      <c r="O117" s="102"/>
      <c r="P117" s="102"/>
      <c r="Q117" s="102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8">
        <v>24</v>
      </c>
      <c r="B119" s="81">
        <f>B117+7</f>
        <v>43604</v>
      </c>
      <c r="C119" s="20">
        <f>D117+G117-H117</f>
        <v>13424.362074345301</v>
      </c>
      <c r="D119" s="17">
        <f>C119+(C119*0.04)</f>
        <v>13961.336557319113</v>
      </c>
      <c r="E119" s="17">
        <f>C119/3250</f>
        <v>4.1305729459524008</v>
      </c>
      <c r="F119" s="28">
        <f>(D119-C119)/E119</f>
        <v>129.99999999999997</v>
      </c>
      <c r="G119" s="18"/>
      <c r="H119" s="18"/>
      <c r="I119" s="19">
        <f>E119*50/C119</f>
        <v>1.5384615384615385E-2</v>
      </c>
      <c r="J119" s="87"/>
      <c r="K119" s="89">
        <v>37.37960978007353</v>
      </c>
    </row>
    <row r="120" spans="1:17">
      <c r="A120" s="99"/>
      <c r="B120" s="81">
        <f>B119+7</f>
        <v>43611</v>
      </c>
      <c r="C120" s="20">
        <f>D119+G119-H119</f>
        <v>13961.336557319113</v>
      </c>
      <c r="D120" s="17">
        <f>C120+(C120*0.04)</f>
        <v>14519.790019611877</v>
      </c>
      <c r="E120" s="17">
        <f>C120/3250</f>
        <v>4.295795863790496</v>
      </c>
      <c r="F120" s="28">
        <f>(D120-C120)/E120</f>
        <v>129.99999999999989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9"/>
      <c r="B121" s="81">
        <f>B120+7</f>
        <v>43618</v>
      </c>
      <c r="C121" s="20">
        <f>D120+G120-H120</f>
        <v>14519.790019611877</v>
      </c>
      <c r="D121" s="17">
        <f>C121+(C121*0.04)</f>
        <v>15100.581620396351</v>
      </c>
      <c r="E121" s="17">
        <f>C121/3250</f>
        <v>4.4676276983421159</v>
      </c>
      <c r="F121" s="28">
        <f>(D121-C121)/E121</f>
        <v>129.9999999999998</v>
      </c>
      <c r="G121" s="18"/>
      <c r="H121" s="18"/>
      <c r="I121" s="19">
        <f>E121*50/C121</f>
        <v>1.5384615384615385E-2</v>
      </c>
      <c r="J121" s="87"/>
      <c r="K121" s="89">
        <v>40.511385938127532</v>
      </c>
    </row>
    <row r="122" spans="1:17" ht="13.5" thickBot="1">
      <c r="A122" s="100"/>
      <c r="B122" s="81">
        <f>B121+7</f>
        <v>43625</v>
      </c>
      <c r="C122" s="20">
        <f>D121+G121-H121</f>
        <v>15100.581620396351</v>
      </c>
      <c r="D122" s="17">
        <f>C122+(C122*0.04)</f>
        <v>15704.604885212206</v>
      </c>
      <c r="E122" s="17">
        <f>C122/3250</f>
        <v>4.6463328062758</v>
      </c>
      <c r="F122" s="28">
        <f>(D122-C122)/E122</f>
        <v>130.00000000000009</v>
      </c>
      <c r="G122" s="80"/>
      <c r="H122" s="80">
        <f>(D122-C109)*0.35</f>
        <v>2063.4442531807917</v>
      </c>
      <c r="I122" s="19">
        <f>E122*50/C122</f>
        <v>1.5384615384615384E-2</v>
      </c>
      <c r="J122" s="87"/>
      <c r="K122" s="89">
        <v>42.171841375652633</v>
      </c>
      <c r="L122" s="103" t="s">
        <v>39</v>
      </c>
      <c r="M122" s="104"/>
      <c r="N122" s="104"/>
      <c r="O122" s="104"/>
      <c r="P122" s="104"/>
      <c r="Q122" s="104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8">
        <v>25</v>
      </c>
      <c r="B124" s="81">
        <f>B122+7</f>
        <v>43632</v>
      </c>
      <c r="C124" s="20">
        <f>D122+G122-H122</f>
        <v>13641.160632031413</v>
      </c>
      <c r="D124" s="17">
        <f>C124+(C124*0.04)</f>
        <v>14186.80705731267</v>
      </c>
      <c r="E124" s="17">
        <f>C124/3250</f>
        <v>4.1972801944712037</v>
      </c>
      <c r="F124" s="28">
        <f>(D124-C124)/E124</f>
        <v>130.00000000000003</v>
      </c>
      <c r="G124" s="17"/>
      <c r="H124" s="18"/>
      <c r="I124" s="19">
        <f>E124*50/C124</f>
        <v>1.5384615384615382E-2</v>
      </c>
      <c r="J124" s="87"/>
      <c r="K124" s="89">
        <v>43.898715030678737</v>
      </c>
    </row>
    <row r="125" spans="1:17">
      <c r="A125" s="99"/>
      <c r="B125" s="81">
        <f>B124+7</f>
        <v>43639</v>
      </c>
      <c r="C125" s="20">
        <f>D124+G124-H124</f>
        <v>14186.80705731267</v>
      </c>
      <c r="D125" s="17">
        <f>C125+(C125*0.04)</f>
        <v>14754.279339605177</v>
      </c>
      <c r="E125" s="17">
        <f>C125/3250</f>
        <v>4.3651714022500521</v>
      </c>
      <c r="F125" s="28">
        <f>(D125-C125)/E125</f>
        <v>130.00000000000003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99"/>
      <c r="B126" s="81">
        <f>B125+7</f>
        <v>43646</v>
      </c>
      <c r="C126" s="20">
        <f>D125+G125-H125</f>
        <v>14754.279339605177</v>
      </c>
      <c r="D126" s="17">
        <f>C126+(C126*0.04)</f>
        <v>15344.450513189384</v>
      </c>
      <c r="E126" s="17">
        <f>C126/3250</f>
        <v>4.5397782583400543</v>
      </c>
      <c r="F126" s="28">
        <f>(D126-C126)/E126</f>
        <v>130.00000000000006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100"/>
      <c r="B127" s="81">
        <f>B126+7</f>
        <v>43653</v>
      </c>
      <c r="C127" s="20">
        <f>D126+G126-H126</f>
        <v>15344.450513189384</v>
      </c>
      <c r="D127" s="17">
        <f>C127+(C127*0.04)</f>
        <v>15958.22853371696</v>
      </c>
      <c r="E127" s="17">
        <f>C127/3250</f>
        <v>4.721369388673657</v>
      </c>
      <c r="F127" s="28">
        <f>(D127-C127)/E127</f>
        <v>130.00000000000009</v>
      </c>
      <c r="G127" s="80"/>
      <c r="H127" s="80"/>
      <c r="I127" s="19">
        <f>E127*50/C127</f>
        <v>1.5384615384615385E-2</v>
      </c>
      <c r="J127" s="87"/>
      <c r="K127" s="89">
        <v>49.504948184269409</v>
      </c>
      <c r="L127" s="101"/>
      <c r="M127" s="102"/>
      <c r="N127" s="102"/>
      <c r="O127" s="102"/>
      <c r="P127" s="102"/>
      <c r="Q127" s="102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8">
        <v>26</v>
      </c>
      <c r="B129" s="81">
        <f>B127+7</f>
        <v>43660</v>
      </c>
      <c r="C129" s="20">
        <f>D127+G127-H127</f>
        <v>15958.22853371696</v>
      </c>
      <c r="D129" s="17">
        <f>C129+(C129*0.04)</f>
        <v>16596.557675065636</v>
      </c>
      <c r="E129" s="17">
        <f>C129/3250</f>
        <v>4.9102241642206028</v>
      </c>
      <c r="F129" s="28">
        <f>(D129-C129)/E129</f>
        <v>129.99999999999969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9"/>
      <c r="B130" s="81">
        <f>B129+7</f>
        <v>43667</v>
      </c>
      <c r="C130" s="20">
        <f>D129+G129-H129</f>
        <v>16596.557675065636</v>
      </c>
      <c r="D130" s="17">
        <f>C130+(C130*0.04)</f>
        <v>17260.419982068262</v>
      </c>
      <c r="E130" s="17">
        <f>C130/3250</f>
        <v>5.1066331307894268</v>
      </c>
      <c r="F130" s="28">
        <f>(D130-C130)/E130</f>
        <v>130.00000000000011</v>
      </c>
      <c r="G130" s="18"/>
      <c r="H130" s="18"/>
      <c r="I130" s="19">
        <f>E130*50/C130</f>
        <v>1.5384615384615385E-2</v>
      </c>
      <c r="J130" s="87"/>
      <c r="K130" s="89">
        <v>53.626151956105794</v>
      </c>
    </row>
    <row r="131" spans="1:17">
      <c r="A131" s="99"/>
      <c r="B131" s="81">
        <f>B130+7</f>
        <v>43674</v>
      </c>
      <c r="C131" s="20">
        <f>D130+G130-H130</f>
        <v>17260.419982068262</v>
      </c>
      <c r="D131" s="17">
        <f>C131+(C131*0.04)</f>
        <v>17950.836781350994</v>
      </c>
      <c r="E131" s="17">
        <f>C131/3250</f>
        <v>5.310898456021004</v>
      </c>
      <c r="F131" s="28">
        <f>(D131-C131)/E131</f>
        <v>130.0000000000002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100"/>
      <c r="B132" s="81">
        <f>B131+7</f>
        <v>43681</v>
      </c>
      <c r="C132" s="20">
        <f>D131+G131-H131</f>
        <v>17950.836781350994</v>
      </c>
      <c r="D132" s="17">
        <f>C132+(C132*0.04)</f>
        <v>18668.870252605033</v>
      </c>
      <c r="E132" s="17">
        <f>C132/3250</f>
        <v>5.5233343942618447</v>
      </c>
      <c r="F132" s="28">
        <f>(D132-C132)/E132</f>
        <v>129.99999999999983</v>
      </c>
      <c r="G132" s="80"/>
      <c r="H132" s="80"/>
      <c r="I132" s="19">
        <f>E132*50/C132</f>
        <v>1.5384615384615385E-2</v>
      </c>
      <c r="J132" s="87"/>
      <c r="K132" s="89">
        <v>58.083645955724023</v>
      </c>
      <c r="L132" s="101"/>
      <c r="M132" s="102"/>
      <c r="N132" s="102"/>
      <c r="O132" s="102"/>
      <c r="P132" s="102"/>
      <c r="Q132" s="102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8">
        <v>27</v>
      </c>
      <c r="B134" s="81">
        <f>B132+7</f>
        <v>43688</v>
      </c>
      <c r="C134" s="20">
        <f>D132+G132-H132</f>
        <v>18668.870252605033</v>
      </c>
      <c r="D134" s="17">
        <f>C134+(C134*0.04)</f>
        <v>19415.625062709234</v>
      </c>
      <c r="E134" s="17">
        <f>C134/3250</f>
        <v>5.7442677700323177</v>
      </c>
      <c r="F134" s="28">
        <f>(D134-C134)/E134</f>
        <v>129.99999999999997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9"/>
      <c r="B135" s="81">
        <f>B134+7</f>
        <v>43695</v>
      </c>
      <c r="C135" s="20">
        <f>D134+G134-H134</f>
        <v>19415.625062709234</v>
      </c>
      <c r="D135" s="17">
        <f>C135+(C135*0.04)</f>
        <v>20192.250065217602</v>
      </c>
      <c r="E135" s="17">
        <f>C135/3250</f>
        <v>5.9740384808336104</v>
      </c>
      <c r="F135" s="28">
        <f>(D135-C135)/E135</f>
        <v>129.9999999999998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99"/>
      <c r="B136" s="81">
        <f>B135+7</f>
        <v>43702</v>
      </c>
      <c r="C136" s="20">
        <f>D135+G135-H135</f>
        <v>20192.250065217602</v>
      </c>
      <c r="D136" s="17">
        <f>C136+(C136*0.04)</f>
        <v>20999.940067826305</v>
      </c>
      <c r="E136" s="17">
        <f>C136/3250</f>
        <v>6.2130000200669544</v>
      </c>
      <c r="F136" s="28">
        <f>(D136-C136)/E136</f>
        <v>129.99999999999972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100"/>
      <c r="B137" s="81">
        <f>B136+7</f>
        <v>43709</v>
      </c>
      <c r="C137" s="20">
        <f>D136+G136-H136</f>
        <v>20999.940067826305</v>
      </c>
      <c r="D137" s="17">
        <f>C137+(C137*0.04)</f>
        <v>21839.937670539355</v>
      </c>
      <c r="E137" s="17">
        <f>C137/3250</f>
        <v>6.4615200208696324</v>
      </c>
      <c r="F137" s="28">
        <f>(D137-C137)/E137</f>
        <v>129.99999999999974</v>
      </c>
      <c r="G137" s="80"/>
      <c r="H137" s="80">
        <f>(D137-C124)*0.35</f>
        <v>2869.5719634777797</v>
      </c>
      <c r="I137" s="19">
        <f>E137*50/C137</f>
        <v>1.5384615384615384E-2</v>
      </c>
      <c r="J137" s="87"/>
      <c r="K137" s="89">
        <v>68.119508977313131</v>
      </c>
      <c r="L137" s="103" t="s">
        <v>39</v>
      </c>
      <c r="M137" s="104"/>
      <c r="N137" s="104"/>
      <c r="O137" s="104"/>
      <c r="P137" s="104"/>
      <c r="Q137" s="104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8">
        <v>28</v>
      </c>
      <c r="B139" s="81">
        <f>B137+7</f>
        <v>43716</v>
      </c>
      <c r="C139" s="20">
        <f>D137+G137-H137</f>
        <v>18970.365707061574</v>
      </c>
      <c r="D139" s="17">
        <f>C139+(C139*0.04)</f>
        <v>19729.180335344037</v>
      </c>
      <c r="E139" s="17">
        <f>C139/3250</f>
        <v>5.8370356021727918</v>
      </c>
      <c r="F139" s="28">
        <f>(D139-C139)/E139</f>
        <v>130.00000000000011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9"/>
      <c r="B140" s="81">
        <f>B139+7</f>
        <v>43723</v>
      </c>
      <c r="C140" s="20">
        <f>D139+G139-H139</f>
        <v>19729.180335344037</v>
      </c>
      <c r="D140" s="17">
        <f>C140+(C140*0.04)</f>
        <v>20518.3475487578</v>
      </c>
      <c r="E140" s="17">
        <f>C140/3250</f>
        <v>6.0705170262597035</v>
      </c>
      <c r="F140" s="28">
        <f>(D140-C140)/E140</f>
        <v>130.00000000000017</v>
      </c>
      <c r="G140" s="18"/>
      <c r="H140" s="18"/>
      <c r="I140" s="19">
        <f>E140*50/C140</f>
        <v>1.5384615384615385E-2</v>
      </c>
      <c r="J140" s="87"/>
      <c r="K140" s="89"/>
    </row>
    <row r="141" spans="1:17">
      <c r="A141" s="99"/>
      <c r="B141" s="81">
        <f>B140+7</f>
        <v>43730</v>
      </c>
      <c r="C141" s="20">
        <f>D140+G140-H140</f>
        <v>20518.3475487578</v>
      </c>
      <c r="D141" s="17">
        <f>C141+(C141*0.04)</f>
        <v>21339.081450708112</v>
      </c>
      <c r="E141" s="17">
        <f>C141/3250</f>
        <v>6.313337707310092</v>
      </c>
      <c r="F141" s="28">
        <f>(D141-C141)/E141</f>
        <v>130.00000000000009</v>
      </c>
      <c r="G141" s="18"/>
      <c r="H141" s="18"/>
      <c r="I141" s="19">
        <f>E141*50/C141</f>
        <v>1.5384615384615384E-2</v>
      </c>
      <c r="J141" s="87"/>
      <c r="K141" s="89"/>
    </row>
    <row r="142" spans="1:17" ht="13.5" thickBot="1">
      <c r="A142" s="100"/>
      <c r="B142" s="81">
        <f>B141+7</f>
        <v>43737</v>
      </c>
      <c r="C142" s="20">
        <f>D141+G141-H141</f>
        <v>21339.081450708112</v>
      </c>
      <c r="D142" s="17">
        <f>C142+(C142*0.04)</f>
        <v>22192.644708736436</v>
      </c>
      <c r="E142" s="17">
        <f>C142/3250</f>
        <v>6.5658712156024963</v>
      </c>
      <c r="F142" s="28">
        <f>(D142-C142)/E142</f>
        <v>129.99999999999986</v>
      </c>
      <c r="G142" s="80"/>
      <c r="H142" s="80"/>
      <c r="I142" s="19">
        <f>E142*50/C142</f>
        <v>1.5384615384615385E-2</v>
      </c>
      <c r="J142" s="87"/>
      <c r="K142" s="89"/>
      <c r="L142" s="101"/>
      <c r="M142" s="102"/>
      <c r="N142" s="102"/>
      <c r="O142" s="102"/>
      <c r="P142" s="102"/>
      <c r="Q142" s="102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8">
        <v>29</v>
      </c>
      <c r="B144" s="81">
        <f>B142+7</f>
        <v>43744</v>
      </c>
      <c r="C144" s="20">
        <f>D142+G142-H142</f>
        <v>22192.644708736436</v>
      </c>
      <c r="D144" s="17">
        <f>C144+(C144*0.04)</f>
        <v>23080.350497085892</v>
      </c>
      <c r="E144" s="17">
        <f>C144/3250</f>
        <v>6.8285060642265956</v>
      </c>
      <c r="F144" s="28">
        <f>(D144-C144)/E144</f>
        <v>129.99999999999983</v>
      </c>
      <c r="G144" s="18"/>
      <c r="H144" s="18"/>
      <c r="I144" s="19">
        <f>E144*50/C144</f>
        <v>1.5384615384615384E-2</v>
      </c>
      <c r="J144" s="87"/>
      <c r="K144" s="89"/>
    </row>
    <row r="145" spans="1:17">
      <c r="A145" s="99"/>
      <c r="B145" s="81">
        <f>B144+7</f>
        <v>43751</v>
      </c>
      <c r="C145" s="20">
        <f>D144+G144-H144</f>
        <v>23080.350497085892</v>
      </c>
      <c r="D145" s="17">
        <f>C145+(C145*0.04)</f>
        <v>24003.564516969327</v>
      </c>
      <c r="E145" s="17">
        <f>C145/3250</f>
        <v>7.1016463067956588</v>
      </c>
      <c r="F145" s="28">
        <f>(D145-C145)/E145</f>
        <v>129.99999999999991</v>
      </c>
      <c r="G145" s="18"/>
      <c r="H145" s="18"/>
      <c r="I145" s="19">
        <f>E145*50/C145</f>
        <v>1.5384615384615384E-2</v>
      </c>
      <c r="J145" s="87"/>
      <c r="K145" s="89"/>
    </row>
    <row r="146" spans="1:17">
      <c r="A146" s="99"/>
      <c r="B146" s="81">
        <f>B145+7</f>
        <v>43758</v>
      </c>
      <c r="C146" s="20">
        <f>D145+G145-H145</f>
        <v>24003.564516969327</v>
      </c>
      <c r="D146" s="17">
        <f>C146+(C146*0.04)</f>
        <v>24963.707097648101</v>
      </c>
      <c r="E146" s="17">
        <f>C146/3250</f>
        <v>7.3857121590674852</v>
      </c>
      <c r="F146" s="28">
        <f>(D146-C146)/E146</f>
        <v>130.00000000000009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100"/>
      <c r="B147" s="81">
        <f>B146+7</f>
        <v>43765</v>
      </c>
      <c r="C147" s="20">
        <f>D146+G146-H146</f>
        <v>24963.707097648101</v>
      </c>
      <c r="D147" s="17">
        <f>C147+(C147*0.04)</f>
        <v>25962.255381554023</v>
      </c>
      <c r="E147" s="17">
        <f>C147/3250</f>
        <v>7.6811406454301849</v>
      </c>
      <c r="F147" s="28">
        <f>(D147-C147)/E147</f>
        <v>129.99999999999977</v>
      </c>
      <c r="G147" s="80"/>
      <c r="H147" s="80"/>
      <c r="I147" s="19">
        <f>E147*50/C147</f>
        <v>1.5384615384615384E-2</v>
      </c>
      <c r="J147" s="87"/>
      <c r="K147" s="89"/>
      <c r="L147" s="101"/>
      <c r="M147" s="102"/>
      <c r="N147" s="102"/>
      <c r="O147" s="102"/>
      <c r="P147" s="102"/>
      <c r="Q147" s="102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8">
        <v>30</v>
      </c>
      <c r="B149" s="81">
        <f>B147+7</f>
        <v>43772</v>
      </c>
      <c r="C149" s="20">
        <f>D147+G147-H147</f>
        <v>25962.255381554023</v>
      </c>
      <c r="D149" s="17">
        <f>C149+(C149*0.04)</f>
        <v>27000.745596816185</v>
      </c>
      <c r="E149" s="17">
        <f>C149/3250</f>
        <v>7.9883862712473919</v>
      </c>
      <c r="F149" s="28">
        <f>(D149-C149)/E149</f>
        <v>130.00000000000009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99"/>
      <c r="B150" s="81">
        <f>B149+7</f>
        <v>43779</v>
      </c>
      <c r="C150" s="20">
        <f>D149+G149-H149</f>
        <v>27000.745596816185</v>
      </c>
      <c r="D150" s="17">
        <f>C150+(C150*0.04)</f>
        <v>28080.775420688831</v>
      </c>
      <c r="E150" s="17">
        <f>C150/3250</f>
        <v>8.3079217220972872</v>
      </c>
      <c r="F150" s="28">
        <f>(D150-C150)/E150</f>
        <v>129.99999999999989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99"/>
      <c r="B151" s="81">
        <f>B150+7</f>
        <v>43786</v>
      </c>
      <c r="C151" s="20">
        <f>D150+G150-H150</f>
        <v>28080.775420688831</v>
      </c>
      <c r="D151" s="17">
        <f>C151+(C151*0.04)</f>
        <v>29204.006437516386</v>
      </c>
      <c r="E151" s="17">
        <f>C151/3250</f>
        <v>8.6402385909811787</v>
      </c>
      <c r="F151" s="28">
        <f>(D151-C151)/E151</f>
        <v>130.00000000000014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100"/>
      <c r="B152" s="81">
        <f>B151+7</f>
        <v>43793</v>
      </c>
      <c r="C152" s="20">
        <f>D151+G151-H151</f>
        <v>29204.006437516386</v>
      </c>
      <c r="D152" s="17">
        <f>C152+(C152*0.04)</f>
        <v>30372.16669501704</v>
      </c>
      <c r="E152" s="17">
        <f>C152/3250</f>
        <v>8.9858481346204258</v>
      </c>
      <c r="F152" s="28">
        <f>(D152-C152)/E152</f>
        <v>129.99999999999991</v>
      </c>
      <c r="G152" s="80"/>
      <c r="H152" s="80">
        <f>(D152-C139)*0.35</f>
        <v>3990.6303457844128</v>
      </c>
      <c r="I152" s="19">
        <f>E152*50/C152</f>
        <v>1.5384615384615384E-2</v>
      </c>
      <c r="J152" s="87"/>
      <c r="K152" s="89"/>
      <c r="L152" s="103" t="s">
        <v>39</v>
      </c>
      <c r="M152" s="104"/>
      <c r="N152" s="104"/>
      <c r="O152" s="104"/>
      <c r="P152" s="104"/>
      <c r="Q152" s="104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8">
        <v>31</v>
      </c>
      <c r="B154" s="81">
        <f>B152+7</f>
        <v>43800</v>
      </c>
      <c r="C154" s="20">
        <f>D152+G152-H152</f>
        <v>26381.536349232629</v>
      </c>
      <c r="D154" s="17">
        <f>C154+(C154*0.04)</f>
        <v>27436.797803201935</v>
      </c>
      <c r="E154" s="17">
        <f>C154/3250</f>
        <v>8.1173957997638855</v>
      </c>
      <c r="F154" s="28">
        <f>(D154-C154)/E154</f>
        <v>130.00000000000009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9"/>
      <c r="B155" s="81">
        <f>B154+7</f>
        <v>43807</v>
      </c>
      <c r="C155" s="20">
        <f>D154+G154-H154</f>
        <v>27436.797803201935</v>
      </c>
      <c r="D155" s="17">
        <f>C155+(C155*0.04)</f>
        <v>28534.269715330011</v>
      </c>
      <c r="E155" s="17">
        <f>C155/3250</f>
        <v>8.4420916317544421</v>
      </c>
      <c r="F155" s="28">
        <f>(D155-C155)/E155</f>
        <v>129.99999999999983</v>
      </c>
      <c r="G155" s="17"/>
      <c r="H155" s="79"/>
      <c r="I155" s="19">
        <f>E155*50/C155</f>
        <v>1.5384615384615387E-2</v>
      </c>
      <c r="J155" s="87"/>
      <c r="K155" s="89"/>
    </row>
    <row r="156" spans="1:17">
      <c r="A156" s="99"/>
      <c r="B156" s="81">
        <f>B155+7</f>
        <v>43814</v>
      </c>
      <c r="C156" s="20">
        <f>D155+G155-H155</f>
        <v>28534.269715330011</v>
      </c>
      <c r="D156" s="17">
        <f>C156+(C156*0.04)</f>
        <v>29675.64050394321</v>
      </c>
      <c r="E156" s="17">
        <f>C156/3250</f>
        <v>8.779775297024619</v>
      </c>
      <c r="F156" s="28">
        <f>(D156-C156)/E156</f>
        <v>129.99999999999991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100"/>
      <c r="B157" s="81">
        <f>B156+7</f>
        <v>43821</v>
      </c>
      <c r="C157" s="20">
        <f>D156+G156-H156</f>
        <v>29675.64050394321</v>
      </c>
      <c r="D157" s="17">
        <f>C157+(C157*0.04)</f>
        <v>30862.666124100939</v>
      </c>
      <c r="E157" s="17">
        <f>C157/3250</f>
        <v>9.1309663089056023</v>
      </c>
      <c r="F157" s="28">
        <f>(D157-C157)/E157</f>
        <v>130.00000000000003</v>
      </c>
      <c r="G157" s="80"/>
      <c r="H157" s="80"/>
      <c r="I157" s="19">
        <f>E157*50/C157</f>
        <v>1.5384615384615384E-2</v>
      </c>
      <c r="J157" s="87"/>
      <c r="K157" s="89"/>
      <c r="L157" s="101"/>
      <c r="M157" s="102"/>
      <c r="N157" s="102"/>
      <c r="O157" s="102"/>
      <c r="P157" s="102"/>
      <c r="Q157" s="102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8">
        <v>32</v>
      </c>
      <c r="B159" s="81">
        <f>B157+7</f>
        <v>43828</v>
      </c>
      <c r="C159" s="20">
        <f>D157+G157-H157</f>
        <v>30862.666124100939</v>
      </c>
      <c r="D159" s="17">
        <f>C159+(C159*0.04)</f>
        <v>32097.172769064975</v>
      </c>
      <c r="E159" s="17">
        <f>C159/3250</f>
        <v>9.496204961261828</v>
      </c>
      <c r="F159" s="28">
        <f>(D159-C159)/E159</f>
        <v>129.99999999999986</v>
      </c>
      <c r="G159" s="18"/>
      <c r="H159" s="18"/>
      <c r="I159" s="19">
        <f>E159*50/C159</f>
        <v>1.5384615384615387E-2</v>
      </c>
      <c r="J159" s="87"/>
      <c r="K159" s="89"/>
    </row>
    <row r="160" spans="1:17">
      <c r="A160" s="99"/>
      <c r="B160" s="81">
        <f>B159+7</f>
        <v>43835</v>
      </c>
      <c r="C160" s="20">
        <f>D159+G159-H159</f>
        <v>32097.172769064975</v>
      </c>
      <c r="D160" s="17">
        <f>C160+(C160*0.04)</f>
        <v>33381.059679827573</v>
      </c>
      <c r="E160" s="17">
        <f>C160/3250</f>
        <v>9.8760531597122991</v>
      </c>
      <c r="F160" s="28">
        <f>(D160-C160)/E160</f>
        <v>129.99999999999989</v>
      </c>
      <c r="G160" s="18"/>
      <c r="H160" s="18"/>
      <c r="I160" s="19">
        <f>E160*50/C160</f>
        <v>1.5384615384615382E-2</v>
      </c>
      <c r="J160" s="87"/>
      <c r="K160" s="89"/>
    </row>
    <row r="161" spans="1:17">
      <c r="A161" s="99"/>
      <c r="B161" s="81">
        <f>B160+7</f>
        <v>43842</v>
      </c>
      <c r="C161" s="20">
        <f>D160+G160-H160</f>
        <v>33381.059679827573</v>
      </c>
      <c r="D161" s="17">
        <f>C161+(C161*0.04)</f>
        <v>34716.302067020675</v>
      </c>
      <c r="E161" s="17">
        <f>C161/3250</f>
        <v>10.271095286100792</v>
      </c>
      <c r="F161" s="28">
        <f>(D161-C161)/E161</f>
        <v>129.99999999999994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0"/>
      <c r="B162" s="81">
        <f>B161+7</f>
        <v>43849</v>
      </c>
      <c r="C162" s="20">
        <f>D161+G161-H161</f>
        <v>34716.302067020675</v>
      </c>
      <c r="D162" s="17">
        <f>C162+(C162*0.04)</f>
        <v>36104.954149701502</v>
      </c>
      <c r="E162" s="17">
        <f>C162/3250</f>
        <v>10.681939097544824</v>
      </c>
      <c r="F162" s="28">
        <f>(D162-C162)/E162</f>
        <v>129.99999999999994</v>
      </c>
      <c r="G162" s="80"/>
      <c r="H162" s="80"/>
      <c r="I162" s="19">
        <f>E162*50/C162</f>
        <v>1.5384615384615385E-2</v>
      </c>
      <c r="J162" s="87"/>
      <c r="K162" s="89"/>
      <c r="L162" s="101"/>
      <c r="M162" s="102"/>
      <c r="N162" s="102"/>
      <c r="O162" s="102"/>
      <c r="P162" s="102"/>
      <c r="Q162" s="102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8">
        <v>33</v>
      </c>
      <c r="B164" s="81">
        <f>B162+7</f>
        <v>43856</v>
      </c>
      <c r="C164" s="20">
        <f>D162+G162-H162</f>
        <v>36104.954149701502</v>
      </c>
      <c r="D164" s="17">
        <f>C164+(C164*0.04)</f>
        <v>37549.152315689564</v>
      </c>
      <c r="E164" s="17">
        <f>C164/3250</f>
        <v>11.109216661446617</v>
      </c>
      <c r="F164" s="28">
        <f>(D164-C164)/E164</f>
        <v>130.00000000000017</v>
      </c>
      <c r="G164" s="18"/>
      <c r="H164" s="18"/>
      <c r="I164" s="19">
        <f>E164*50/C164</f>
        <v>1.5384615384615385E-2</v>
      </c>
      <c r="J164" s="87"/>
      <c r="K164" s="89"/>
    </row>
    <row r="165" spans="1:17">
      <c r="A165" s="99"/>
      <c r="B165" s="81">
        <f>B164+7</f>
        <v>43863</v>
      </c>
      <c r="C165" s="20">
        <f>D164+G164-H164</f>
        <v>37549.152315689564</v>
      </c>
      <c r="D165" s="17">
        <f>C165+(C165*0.04)</f>
        <v>39051.118408317147</v>
      </c>
      <c r="E165" s="17">
        <f>C165/3250</f>
        <v>11.55358532790448</v>
      </c>
      <c r="F165" s="28">
        <f>(D165-C165)/E165</f>
        <v>130.00000000000003</v>
      </c>
      <c r="G165" s="18"/>
      <c r="H165" s="18"/>
      <c r="I165" s="19">
        <f>E165*50/C165</f>
        <v>1.5384615384615382E-2</v>
      </c>
      <c r="J165" s="87"/>
      <c r="K165" s="89"/>
      <c r="L165" s="31"/>
      <c r="M165" s="31"/>
    </row>
    <row r="166" spans="1:17">
      <c r="A166" s="99"/>
      <c r="B166" s="81">
        <f>B165+7</f>
        <v>43870</v>
      </c>
      <c r="C166" s="20">
        <f>D165+G165-H165</f>
        <v>39051.118408317147</v>
      </c>
      <c r="D166" s="17">
        <f>C166+(C166*0.04)</f>
        <v>40613.163144649836</v>
      </c>
      <c r="E166" s="17">
        <f>C166/3250</f>
        <v>12.015728741020661</v>
      </c>
      <c r="F166" s="28">
        <f>(D166-C166)/E166</f>
        <v>130.00000000000028</v>
      </c>
      <c r="G166" s="18"/>
      <c r="H166" s="18"/>
      <c r="I166" s="19">
        <f>E166*50/C166</f>
        <v>1.5384615384615385E-2</v>
      </c>
      <c r="J166" s="87"/>
      <c r="K166" s="89"/>
      <c r="L166" s="31"/>
      <c r="M166" s="31"/>
    </row>
    <row r="167" spans="1:17" ht="13.5" thickBot="1">
      <c r="A167" s="100"/>
      <c r="B167" s="81">
        <f>B166+7</f>
        <v>43877</v>
      </c>
      <c r="C167" s="20">
        <f>D166+G166-H166</f>
        <v>40613.163144649836</v>
      </c>
      <c r="D167" s="17">
        <f>C167+(C167*0.04)</f>
        <v>42237.68967043583</v>
      </c>
      <c r="E167" s="17">
        <f>C167/3250</f>
        <v>12.496357890661487</v>
      </c>
      <c r="F167" s="28">
        <f>(D167-C167)/E167</f>
        <v>130.00000000000003</v>
      </c>
      <c r="G167" s="80"/>
      <c r="H167" s="80">
        <f>(D167-C154)*0.35</f>
        <v>5549.6536624211203</v>
      </c>
      <c r="I167" s="19">
        <f>E167*50/C167</f>
        <v>1.5384615384615385E-2</v>
      </c>
      <c r="J167" s="87"/>
      <c r="K167" s="89"/>
      <c r="L167" s="103" t="s">
        <v>39</v>
      </c>
      <c r="M167" s="104"/>
      <c r="N167" s="104"/>
      <c r="O167" s="104"/>
      <c r="P167" s="104"/>
      <c r="Q167" s="104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8">
        <v>34</v>
      </c>
      <c r="B169" s="81">
        <f>B167+7</f>
        <v>43884</v>
      </c>
      <c r="C169" s="20">
        <f>D167+G167-H167</f>
        <v>36688.036008014707</v>
      </c>
      <c r="D169" s="17">
        <f>C169+(C169*0.04)</f>
        <v>38155.557448335298</v>
      </c>
      <c r="E169" s="17">
        <f>C169/3250</f>
        <v>11.288626464004526</v>
      </c>
      <c r="F169" s="28">
        <f>(D169-C169)/E169</f>
        <v>130.00000000000014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9"/>
      <c r="B170" s="81">
        <f>B169+7</f>
        <v>43891</v>
      </c>
      <c r="C170" s="20">
        <f>D169+G169-H169</f>
        <v>38155.557448335298</v>
      </c>
      <c r="D170" s="17">
        <f>C170+(C170*0.04)</f>
        <v>39681.779746268709</v>
      </c>
      <c r="E170" s="17">
        <f>C170/3250</f>
        <v>11.740171522564706</v>
      </c>
      <c r="F170" s="28">
        <f>(D170-C170)/E170</f>
        <v>129.99999999999994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99"/>
      <c r="B171" s="81">
        <f>B170+7</f>
        <v>43898</v>
      </c>
      <c r="C171" s="20">
        <f>D170+G170-H170</f>
        <v>39681.779746268709</v>
      </c>
      <c r="D171" s="17">
        <f>C171+(C171*0.04)</f>
        <v>41269.050936119456</v>
      </c>
      <c r="E171" s="17">
        <f>C171/3250</f>
        <v>12.209778383467295</v>
      </c>
      <c r="F171" s="28">
        <f>(D171-C171)/E171</f>
        <v>129.99999999999994</v>
      </c>
      <c r="G171" s="18"/>
      <c r="H171" s="18"/>
      <c r="I171" s="19">
        <f>E171*50/C171</f>
        <v>1.5384615384615387E-2</v>
      </c>
      <c r="J171" s="87"/>
      <c r="K171" s="89"/>
    </row>
    <row r="172" spans="1:17" ht="13.5" thickBot="1">
      <c r="A172" s="100"/>
      <c r="B172" s="81">
        <f>B171+7</f>
        <v>43905</v>
      </c>
      <c r="C172" s="20">
        <f>D171+G171-H171</f>
        <v>41269.050936119456</v>
      </c>
      <c r="D172" s="17">
        <f>C172+(C172*0.04)</f>
        <v>42919.812973564236</v>
      </c>
      <c r="E172" s="17">
        <f>C172/3250</f>
        <v>12.698169518805987</v>
      </c>
      <c r="F172" s="28">
        <f>(D172-C172)/E172</f>
        <v>130.00000000000011</v>
      </c>
      <c r="G172" s="80"/>
      <c r="H172" s="80"/>
      <c r="I172" s="19">
        <f>E172*50/C172</f>
        <v>1.5384615384615385E-2</v>
      </c>
      <c r="J172" s="87"/>
      <c r="K172" s="89"/>
      <c r="L172" s="101"/>
      <c r="M172" s="102"/>
      <c r="N172" s="102"/>
      <c r="O172" s="102"/>
      <c r="P172" s="102"/>
      <c r="Q172" s="102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8">
        <v>35</v>
      </c>
      <c r="B174" s="81">
        <f>B172+7</f>
        <v>43912</v>
      </c>
      <c r="C174" s="20">
        <f>D172+G172-H172</f>
        <v>42919.812973564236</v>
      </c>
      <c r="D174" s="17">
        <f>C174+(C174*0.04)</f>
        <v>44636.605492506802</v>
      </c>
      <c r="E174" s="17">
        <f>C174/3250</f>
        <v>13.206096299558226</v>
      </c>
      <c r="F174" s="28">
        <f>(D174-C174)/E174</f>
        <v>129.99999999999974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9"/>
      <c r="B175" s="81">
        <f>B174+7</f>
        <v>43919</v>
      </c>
      <c r="C175" s="20">
        <f>D174+G174-H174</f>
        <v>44636.605492506802</v>
      </c>
      <c r="D175" s="17">
        <f>C175+(C175*0.04)</f>
        <v>46422.069712207071</v>
      </c>
      <c r="E175" s="17">
        <f>C175/3250</f>
        <v>13.734340151540554</v>
      </c>
      <c r="F175" s="28">
        <f>(D175-C175)/E175</f>
        <v>129.99999999999974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99"/>
      <c r="B176" s="81">
        <f>B175+7</f>
        <v>43926</v>
      </c>
      <c r="C176" s="20">
        <f>D175+G175-H175</f>
        <v>46422.069712207071</v>
      </c>
      <c r="D176" s="17">
        <f>C176+(C176*0.04)</f>
        <v>48278.952500695355</v>
      </c>
      <c r="E176" s="17">
        <f>C176/3250</f>
        <v>14.283713757602175</v>
      </c>
      <c r="F176" s="28">
        <f>(D176-C176)/E176</f>
        <v>130.00000000000014</v>
      </c>
      <c r="G176" s="18"/>
      <c r="H176" s="18"/>
      <c r="I176" s="19">
        <f>E176*50/C176</f>
        <v>1.5384615384615384E-2</v>
      </c>
      <c r="J176" s="87"/>
      <c r="K176" s="89"/>
    </row>
    <row r="177" spans="1:17" ht="13.5" thickBot="1">
      <c r="A177" s="100"/>
      <c r="B177" s="81">
        <f>B176+7</f>
        <v>43933</v>
      </c>
      <c r="C177" s="20">
        <f>D176+G176-H176</f>
        <v>48278.952500695355</v>
      </c>
      <c r="D177" s="17">
        <f>C177+(C177*0.04)</f>
        <v>50210.110600723172</v>
      </c>
      <c r="E177" s="17">
        <f>C177/3250</f>
        <v>14.855062307906262</v>
      </c>
      <c r="F177" s="28">
        <f>(D177-C177)/E177</f>
        <v>130.00000000000017</v>
      </c>
      <c r="G177" s="80"/>
      <c r="H177" s="80">
        <f>(D177-C169)*0.35</f>
        <v>4732.726107447962</v>
      </c>
      <c r="I177" s="19">
        <f>E177*50/C177</f>
        <v>1.5384615384615384E-2</v>
      </c>
      <c r="J177" s="87"/>
      <c r="K177" s="89"/>
      <c r="L177" s="103" t="s">
        <v>39</v>
      </c>
      <c r="M177" s="104"/>
      <c r="N177" s="104"/>
      <c r="O177" s="104"/>
      <c r="P177" s="104"/>
      <c r="Q177" s="104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7" sqref="C7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0" width="9" bestFit="1" customWidth="1"/>
    <col min="11" max="11" width="9" customWidth="1"/>
    <col min="12" max="16384" width="9.140625" style="75"/>
  </cols>
  <sheetData>
    <row r="1" spans="1:17" ht="13.5" thickBot="1">
      <c r="B1" s="105"/>
      <c r="C1" s="106"/>
      <c r="D1" s="106"/>
      <c r="E1" s="106"/>
      <c r="F1" s="106"/>
      <c r="G1" s="106"/>
      <c r="H1" s="106"/>
      <c r="I1" s="106"/>
      <c r="J1" s="106"/>
      <c r="K1" s="106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8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113">
        <f>(D4-C4)/C4</f>
        <v>-4.4999999999999606E-3</v>
      </c>
      <c r="K4" s="89">
        <v>0.04</v>
      </c>
    </row>
    <row r="5" spans="1:17">
      <c r="A5" s="99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113">
        <f>(D5-C4)/C4</f>
        <v>-3.6953300000000008E-2</v>
      </c>
      <c r="K5" s="89">
        <v>8.1599999999999909E-2</v>
      </c>
    </row>
    <row r="6" spans="1:17">
      <c r="A6" s="99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6">
        <f>(D6-C4)/C4</f>
        <v>-5.6214233999999981E-2</v>
      </c>
      <c r="K6" s="92">
        <v>0.12486399999999981</v>
      </c>
    </row>
    <row r="7" spans="1:17" ht="15.75" thickBot="1">
      <c r="A7" s="100"/>
      <c r="B7" s="81">
        <f>B6+7</f>
        <v>42967</v>
      </c>
      <c r="C7" s="32">
        <f>D6+G6-H6</f>
        <v>1408.128362872</v>
      </c>
      <c r="D7" s="17">
        <f>C7+(C7*0.04)</f>
        <v>1464.4534973868799</v>
      </c>
      <c r="E7" s="17">
        <f>C7/3250</f>
        <v>0.43327026549907693</v>
      </c>
      <c r="F7" s="28">
        <f>(D7-C7)/E7</f>
        <v>129.99999999999974</v>
      </c>
      <c r="G7" s="18"/>
      <c r="H7" s="18"/>
      <c r="I7" s="19">
        <f>E7*50/C7</f>
        <v>1.5384615384615384E-2</v>
      </c>
      <c r="J7" s="87"/>
      <c r="K7" s="89">
        <v>0.16985855999999991</v>
      </c>
      <c r="L7" s="101"/>
      <c r="M7" s="102"/>
      <c r="N7" s="102"/>
      <c r="O7" s="102"/>
      <c r="P7" s="102"/>
      <c r="Q7" s="102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8">
        <v>2</v>
      </c>
      <c r="B9" s="81">
        <f>B7+7</f>
        <v>42974</v>
      </c>
      <c r="C9" s="20">
        <f>D7+G7-H7</f>
        <v>1464.4534973868799</v>
      </c>
      <c r="D9" s="17">
        <f>C9+(C9*0.04)</f>
        <v>1523.0316372823552</v>
      </c>
      <c r="E9" s="17">
        <f>C9/3250</f>
        <v>0.45060107611903999</v>
      </c>
      <c r="F9" s="28">
        <f>(D9-C9)/E9</f>
        <v>130.00000000000014</v>
      </c>
      <c r="G9" s="18"/>
      <c r="H9" s="18"/>
      <c r="I9" s="19">
        <f>E9*50/C9</f>
        <v>1.5384615384615385E-2</v>
      </c>
      <c r="J9" s="87"/>
      <c r="K9" s="89">
        <v>0.2166529023999999</v>
      </c>
    </row>
    <row r="10" spans="1:17">
      <c r="A10" s="99"/>
      <c r="B10" s="81">
        <f>B9+7</f>
        <v>42981</v>
      </c>
      <c r="C10" s="20">
        <f>D9+G9-H9</f>
        <v>1523.0316372823552</v>
      </c>
      <c r="D10" s="17">
        <f>C10+(C10*0.04)</f>
        <v>1583.9529027736494</v>
      </c>
      <c r="E10" s="17">
        <f>C10/3250</f>
        <v>0.46862511916380162</v>
      </c>
      <c r="F10" s="28">
        <f>(D10-C10)/E10</f>
        <v>130</v>
      </c>
      <c r="G10" s="18"/>
      <c r="H10" s="18"/>
      <c r="I10" s="19">
        <f>E10*50/C10</f>
        <v>1.5384615384615385E-2</v>
      </c>
      <c r="J10" s="87"/>
      <c r="K10" s="89">
        <v>0.26531901849599993</v>
      </c>
    </row>
    <row r="11" spans="1:17">
      <c r="A11" s="99"/>
      <c r="B11" s="81">
        <f>B10+7</f>
        <v>42988</v>
      </c>
      <c r="C11" s="20">
        <f>D10+G10-H10</f>
        <v>1583.9529027736494</v>
      </c>
      <c r="D11" s="17">
        <f>C11+(C11*0.04)</f>
        <v>1647.3110188845953</v>
      </c>
      <c r="E11" s="17">
        <f>C11/3250</f>
        <v>0.48737012393035367</v>
      </c>
      <c r="F11" s="28">
        <f>(D11-C11)/E11</f>
        <v>129.99999999999997</v>
      </c>
      <c r="G11" s="18"/>
      <c r="H11" s="18"/>
      <c r="I11" s="19">
        <f>E11*50/C11</f>
        <v>1.5384615384615384E-2</v>
      </c>
      <c r="J11" s="19"/>
      <c r="K11" s="89">
        <v>0.31593177923583993</v>
      </c>
    </row>
    <row r="12" spans="1:17" ht="13.5" thickBot="1">
      <c r="A12" s="100"/>
      <c r="B12" s="81">
        <f>B11+7</f>
        <v>42995</v>
      </c>
      <c r="C12" s="20">
        <f>D11+G11-H11</f>
        <v>1647.3110188845953</v>
      </c>
      <c r="D12" s="17">
        <f>C12+(C12*0.04)</f>
        <v>1713.2034596399792</v>
      </c>
      <c r="E12" s="17">
        <f>C12/3250</f>
        <v>0.50686492888756784</v>
      </c>
      <c r="F12" s="28">
        <f>(D12-C12)/E12</f>
        <v>130.00000000000009</v>
      </c>
      <c r="G12" s="18"/>
      <c r="H12" s="18"/>
      <c r="I12" s="19">
        <f>E12*50/C12</f>
        <v>1.5384615384615385E-2</v>
      </c>
      <c r="J12" s="87"/>
      <c r="K12" s="89">
        <v>0.3685690504052736</v>
      </c>
      <c r="L12" s="101"/>
      <c r="M12" s="102"/>
      <c r="N12" s="102"/>
      <c r="O12" s="102"/>
      <c r="P12" s="102"/>
      <c r="Q12" s="102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8">
        <v>3</v>
      </c>
      <c r="B14" s="81">
        <f>B12+7</f>
        <v>43002</v>
      </c>
      <c r="C14" s="20">
        <f>D12+G12-H12</f>
        <v>1713.2034596399792</v>
      </c>
      <c r="D14" s="17">
        <f>C14+(C14*0.04)</f>
        <v>1781.7315980255785</v>
      </c>
      <c r="E14" s="17">
        <f>C14/3250</f>
        <v>0.52713952604307057</v>
      </c>
      <c r="F14" s="28">
        <f>(D14-C14)/E14</f>
        <v>130.0000000000002</v>
      </c>
      <c r="G14" s="18"/>
      <c r="H14" s="18"/>
      <c r="I14" s="19">
        <f>E14*50/C14</f>
        <v>1.5384615384615387E-2</v>
      </c>
      <c r="J14" s="87"/>
      <c r="K14" s="89">
        <v>0.42331181242148452</v>
      </c>
    </row>
    <row r="15" spans="1:17">
      <c r="A15" s="99"/>
      <c r="B15" s="81">
        <f>B14+7</f>
        <v>43009</v>
      </c>
      <c r="C15" s="20">
        <f>D14+G14-H14</f>
        <v>1781.7315980255785</v>
      </c>
      <c r="D15" s="17">
        <f>C15+(C15*0.04)</f>
        <v>1853.0008619466016</v>
      </c>
      <c r="E15" s="17">
        <f>C15/3250</f>
        <v>0.54822510708479333</v>
      </c>
      <c r="F15" s="28">
        <f>(D15-C15)/E15</f>
        <v>130</v>
      </c>
      <c r="G15" s="18"/>
      <c r="H15" s="18"/>
      <c r="I15" s="19">
        <f>E15*50/C15</f>
        <v>1.5384615384615384E-2</v>
      </c>
      <c r="J15" s="19"/>
      <c r="K15" s="89">
        <v>0.48024428491834398</v>
      </c>
    </row>
    <row r="16" spans="1:17">
      <c r="A16" s="99"/>
      <c r="B16" s="81">
        <f>B15+7</f>
        <v>43016</v>
      </c>
      <c r="C16" s="20">
        <f>D15+G15-H15</f>
        <v>1853.0008619466016</v>
      </c>
      <c r="D16" s="17">
        <f>C16+(C16*0.04)</f>
        <v>1927.1208964244656</v>
      </c>
      <c r="E16" s="17">
        <f>C16/3250</f>
        <v>0.57015411136818517</v>
      </c>
      <c r="F16" s="28">
        <f>(D16-C16)/E16</f>
        <v>129.99999999999989</v>
      </c>
      <c r="G16" s="18"/>
      <c r="H16" s="18"/>
      <c r="I16" s="19">
        <f>E16*50/C16</f>
        <v>1.5384615384615385E-2</v>
      </c>
      <c r="J16" s="87"/>
      <c r="K16" s="89">
        <v>0.5394540563150777</v>
      </c>
    </row>
    <row r="17" spans="1:17" ht="13.5" thickBot="1">
      <c r="A17" s="100"/>
      <c r="B17" s="81">
        <f>B16+7</f>
        <v>43023</v>
      </c>
      <c r="C17" s="20">
        <f>D16+G16-H16</f>
        <v>1927.1208964244656</v>
      </c>
      <c r="D17" s="17">
        <f>C17+(C17*0.04)</f>
        <v>2004.2057322814442</v>
      </c>
      <c r="E17" s="17">
        <f>C17/3250</f>
        <v>0.59296027582291255</v>
      </c>
      <c r="F17" s="28">
        <f>(D17-C17)/E17</f>
        <v>129.99999999999986</v>
      </c>
      <c r="G17" s="18"/>
      <c r="H17" s="80">
        <f>(D17-C4)*0.3</f>
        <v>153.66171968443325</v>
      </c>
      <c r="I17" s="19">
        <f>E17*50/C17</f>
        <v>1.5384615384615385E-2</v>
      </c>
      <c r="J17" s="87"/>
      <c r="K17" s="89">
        <v>0.60103221856768074</v>
      </c>
      <c r="L17" s="103" t="s">
        <v>40</v>
      </c>
      <c r="M17" s="104"/>
      <c r="N17" s="104"/>
      <c r="O17" s="104"/>
      <c r="P17" s="104"/>
      <c r="Q17" s="104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8">
        <v>4</v>
      </c>
      <c r="B19" s="81">
        <f>B17+7</f>
        <v>43030</v>
      </c>
      <c r="C19" s="20">
        <f>D17+G17-H17</f>
        <v>1850.5440125970108</v>
      </c>
      <c r="D19" s="17">
        <f>C19+(C19*0.04)</f>
        <v>1924.5657731008912</v>
      </c>
      <c r="E19" s="17">
        <f>C19/3250</f>
        <v>0.56939815772215718</v>
      </c>
      <c r="F19" s="28">
        <f>(D19-C19)/E19</f>
        <v>129.99999999999991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9"/>
      <c r="B20" s="81">
        <f>B19+7</f>
        <v>43037</v>
      </c>
      <c r="C20" s="20">
        <f>D19+G19-H19</f>
        <v>1924.5657731008912</v>
      </c>
      <c r="D20" s="17">
        <f>C20+(C20*0.04)</f>
        <v>2001.5484040249269</v>
      </c>
      <c r="E20" s="17">
        <f>C20/3250</f>
        <v>0.59217408403104344</v>
      </c>
      <c r="F20" s="28">
        <f>(D20-C20)/E20</f>
        <v>130.00000000000006</v>
      </c>
      <c r="G20" s="18"/>
      <c r="H20" s="18"/>
      <c r="I20" s="19">
        <f>E20*50/C20</f>
        <v>1.5384615384615384E-2</v>
      </c>
      <c r="J20" s="87"/>
      <c r="K20" s="89">
        <v>0.73167644760280337</v>
      </c>
    </row>
    <row r="21" spans="1:17">
      <c r="A21" s="99"/>
      <c r="B21" s="81">
        <f>B20+7</f>
        <v>43044</v>
      </c>
      <c r="C21" s="20">
        <f>D20+G20-H20</f>
        <v>2001.5484040249269</v>
      </c>
      <c r="D21" s="17">
        <f>C21+(C21*0.04)</f>
        <v>2081.6103401859241</v>
      </c>
      <c r="E21" s="17">
        <f>C21/3250</f>
        <v>0.6158610473922852</v>
      </c>
      <c r="F21" s="28">
        <f>(D21-C21)/E21</f>
        <v>130.00000000000023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100"/>
      <c r="B22" s="81">
        <f>B21+7</f>
        <v>43051</v>
      </c>
      <c r="C22" s="20">
        <f>D21+G21-H21</f>
        <v>2081.6103401859241</v>
      </c>
      <c r="D22" s="17">
        <f>C22+(C22*0.04)</f>
        <v>2164.8747537933609</v>
      </c>
      <c r="E22" s="17">
        <f>C22/3250</f>
        <v>0.64049548928797662</v>
      </c>
      <c r="F22" s="28">
        <f>(D22-C22)/E22</f>
        <v>129.9999999999998</v>
      </c>
      <c r="G22" s="18"/>
      <c r="H22" s="18"/>
      <c r="I22" s="19">
        <f>E22*50/C22</f>
        <v>1.5384615384615384E-2</v>
      </c>
      <c r="J22" s="87"/>
      <c r="K22" s="89">
        <v>0.87298124572719216</v>
      </c>
      <c r="L22" s="101"/>
      <c r="M22" s="102"/>
      <c r="N22" s="102"/>
      <c r="O22" s="102"/>
      <c r="P22" s="102"/>
      <c r="Q22" s="102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8">
        <v>5</v>
      </c>
      <c r="B24" s="81">
        <f>B22+7</f>
        <v>43058</v>
      </c>
      <c r="C24" s="20">
        <f>D22+G22-H22</f>
        <v>2164.8747537933609</v>
      </c>
      <c r="D24" s="17">
        <f>C24+(C24*0.04)</f>
        <v>2251.4697439450952</v>
      </c>
      <c r="E24" s="17">
        <f>C24/3250</f>
        <v>0.66611530885949566</v>
      </c>
      <c r="F24" s="28">
        <f>(D24-C24)/E24</f>
        <v>129.99999999999972</v>
      </c>
      <c r="G24" s="18"/>
      <c r="H24" s="18"/>
      <c r="I24" s="19">
        <f>E24*50/C24</f>
        <v>1.5384615384615384E-2</v>
      </c>
      <c r="J24" s="87"/>
      <c r="K24" s="89">
        <v>0.94790049555627975</v>
      </c>
    </row>
    <row r="25" spans="1:17">
      <c r="A25" s="99"/>
      <c r="B25" s="81">
        <f>B24+7</f>
        <v>43065</v>
      </c>
      <c r="C25" s="20">
        <f>D24+G24-H24</f>
        <v>2251.4697439450952</v>
      </c>
      <c r="D25" s="17">
        <f>C25+(C25*0.04)</f>
        <v>2341.528533702899</v>
      </c>
      <c r="E25" s="17">
        <f>C25/3250</f>
        <v>0.69275992121387542</v>
      </c>
      <c r="F25" s="28">
        <f>(D25-C25)/E25</f>
        <v>130.00000000000011</v>
      </c>
      <c r="G25" s="18"/>
      <c r="H25" s="18"/>
      <c r="I25" s="19">
        <f>E25*50/C25</f>
        <v>1.5384615384615385E-2</v>
      </c>
      <c r="J25" s="87"/>
      <c r="K25" s="89">
        <v>1.025816515378531</v>
      </c>
    </row>
    <row r="26" spans="1:17">
      <c r="A26" s="99"/>
      <c r="B26" s="81">
        <f>B25+7</f>
        <v>43072</v>
      </c>
      <c r="C26" s="20">
        <f>D25+G25-H25</f>
        <v>2341.528533702899</v>
      </c>
      <c r="D26" s="17">
        <f>C26+(C26*0.04)</f>
        <v>2435.189675051015</v>
      </c>
      <c r="E26" s="17">
        <f>C26/3250</f>
        <v>0.72047031806243045</v>
      </c>
      <c r="F26" s="28">
        <f>(D26-C26)/E26</f>
        <v>130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100"/>
      <c r="B27" s="81">
        <f>B26+7</f>
        <v>43079</v>
      </c>
      <c r="C27" s="20">
        <f>D26+G26-H26</f>
        <v>2435.189675051015</v>
      </c>
      <c r="D27" s="17">
        <f>C27+(C27*0.04)</f>
        <v>2532.5972620530556</v>
      </c>
      <c r="E27" s="17">
        <f>C27/3250</f>
        <v>0.74928913078492765</v>
      </c>
      <c r="F27" s="28">
        <f>(D27-C27)/E27</f>
        <v>130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1"/>
      <c r="M27" s="102"/>
      <c r="N27" s="102"/>
      <c r="O27" s="102"/>
      <c r="P27" s="102"/>
      <c r="Q27" s="102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8">
        <v>6</v>
      </c>
      <c r="B29" s="81">
        <f>B27+7</f>
        <v>43086</v>
      </c>
      <c r="C29" s="20">
        <f>D27+G27-H27</f>
        <v>2532.5972620530556</v>
      </c>
      <c r="D29" s="17">
        <f>C29+(C29*0.04)</f>
        <v>2633.901152535178</v>
      </c>
      <c r="E29" s="17">
        <f>C29/3250</f>
        <v>0.77926069601632475</v>
      </c>
      <c r="F29" s="28">
        <f>(D29-C29)/E29</f>
        <v>130.0000000000002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99"/>
      <c r="B30" s="81">
        <f>B29+7</f>
        <v>43093</v>
      </c>
      <c r="C30" s="20">
        <f>D29+G29-H29</f>
        <v>2633.901152535178</v>
      </c>
      <c r="D30" s="17">
        <f>C30+(C30*0.04)</f>
        <v>2739.2571986365851</v>
      </c>
      <c r="E30" s="17">
        <f>C30/3250</f>
        <v>0.8104311238569778</v>
      </c>
      <c r="F30" s="28">
        <f>(D30-C30)/E30</f>
        <v>130.00000000000009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9"/>
      <c r="B31" s="81">
        <f>B30+7</f>
        <v>43100</v>
      </c>
      <c r="C31" s="20">
        <f>D30+G30-H30</f>
        <v>2739.2571986365851</v>
      </c>
      <c r="D31" s="17">
        <f>C31+(C31*0.04)</f>
        <v>2848.8274865820486</v>
      </c>
      <c r="E31" s="17">
        <f>C31/3250</f>
        <v>0.84284836881125702</v>
      </c>
      <c r="F31" s="28">
        <f>(D31-C31)/E31</f>
        <v>130</v>
      </c>
      <c r="G31" s="18"/>
      <c r="H31" s="18"/>
      <c r="I31" s="19">
        <f>E31*50/C31</f>
        <v>1.5384615384615385E-2</v>
      </c>
      <c r="J31" s="87"/>
      <c r="K31" s="89">
        <v>1.464715543165144</v>
      </c>
    </row>
    <row r="32" spans="1:17" ht="13.5" thickBot="1">
      <c r="A32" s="100"/>
      <c r="B32" s="81">
        <f>B31+7</f>
        <v>43107</v>
      </c>
      <c r="C32" s="20">
        <f>D31+G31-H31</f>
        <v>2848.8274865820486</v>
      </c>
      <c r="D32" s="17">
        <f>C32+(C32*0.04)</f>
        <v>2962.7805860453304</v>
      </c>
      <c r="E32" s="17">
        <f>C32/3250</f>
        <v>0.87656230356370723</v>
      </c>
      <c r="F32" s="28">
        <f>(D32-C32)/E32</f>
        <v>129.99999999999994</v>
      </c>
      <c r="G32" s="18"/>
      <c r="H32" s="80">
        <f>(D32-C19)*0.35</f>
        <v>389.28280070691187</v>
      </c>
      <c r="I32" s="19">
        <f>E32*50/C32</f>
        <v>1.5384615384615385E-2</v>
      </c>
      <c r="J32" s="87"/>
      <c r="K32" s="89">
        <v>1.5633041648917496</v>
      </c>
      <c r="L32" s="103" t="s">
        <v>39</v>
      </c>
      <c r="M32" s="104"/>
      <c r="N32" s="104"/>
      <c r="O32" s="104"/>
      <c r="P32" s="104"/>
      <c r="Q32" s="104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8">
        <v>7</v>
      </c>
      <c r="B34" s="81">
        <f>B32+7</f>
        <v>43114</v>
      </c>
      <c r="C34" s="20">
        <f>D32+G32-H32</f>
        <v>2573.4977853384185</v>
      </c>
      <c r="D34" s="17">
        <f>C34+(C34*0.04)</f>
        <v>2676.4376967519552</v>
      </c>
      <c r="E34" s="17">
        <f>C34/3250</f>
        <v>0.79184547241182102</v>
      </c>
      <c r="F34" s="28">
        <f>(D34-C34)/E34</f>
        <v>129.99999999999997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9"/>
      <c r="B35" s="81">
        <f>B34+7</f>
        <v>43121</v>
      </c>
      <c r="C35" s="20">
        <f>D34+G34-H34</f>
        <v>2676.4376967519552</v>
      </c>
      <c r="D35" s="17">
        <f>C35+(C35*0.04)</f>
        <v>2783.4952046220333</v>
      </c>
      <c r="E35" s="17">
        <f>C35/3250</f>
        <v>0.82351929130829393</v>
      </c>
      <c r="F35" s="28">
        <f>(D35-C35)/E35</f>
        <v>129.99999999999986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9"/>
      <c r="B36" s="81">
        <f>B35+7</f>
        <v>43128</v>
      </c>
      <c r="C36" s="20">
        <f>D35+G35-H35</f>
        <v>2783.4952046220333</v>
      </c>
      <c r="D36" s="17">
        <f>C36+(C36*0.04)</f>
        <v>2894.8350128069146</v>
      </c>
      <c r="E36" s="17">
        <f>C36/3250</f>
        <v>0.8564600629606256</v>
      </c>
      <c r="F36" s="28">
        <f>(D36-C36)/E36</f>
        <v>130.00000000000003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0"/>
      <c r="B37" s="81">
        <f>B36+7</f>
        <v>43135</v>
      </c>
      <c r="C37" s="20">
        <f>D36+G36-H36</f>
        <v>2894.8350128069146</v>
      </c>
      <c r="D37" s="17">
        <f>C37+(C37*0.04)</f>
        <v>3010.6284133191912</v>
      </c>
      <c r="E37" s="17">
        <f>C37/3250</f>
        <v>0.89071846547905065</v>
      </c>
      <c r="F37" s="28">
        <f>(D37-C37)/E37</f>
        <v>129.99999999999997</v>
      </c>
      <c r="G37" s="80"/>
      <c r="H37" s="80"/>
      <c r="I37" s="19">
        <f>E37*50/C37</f>
        <v>1.5384615384615385E-2</v>
      </c>
      <c r="J37" s="87"/>
      <c r="K37" s="89">
        <v>1.9987033191822652</v>
      </c>
      <c r="L37" s="101"/>
      <c r="M37" s="102"/>
      <c r="N37" s="102"/>
      <c r="O37" s="102"/>
      <c r="P37" s="102"/>
      <c r="Q37" s="102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8">
        <v>8</v>
      </c>
      <c r="B39" s="81">
        <f>B37+7</f>
        <v>43142</v>
      </c>
      <c r="C39" s="20">
        <f>D37+G37-H37</f>
        <v>3010.6284133191912</v>
      </c>
      <c r="D39" s="17">
        <f>C39+(C39*0.04)</f>
        <v>3131.0535498519589</v>
      </c>
      <c r="E39" s="17">
        <f>C39/3250</f>
        <v>0.9263472040982127</v>
      </c>
      <c r="F39" s="28">
        <f>(D39-C39)/E39</f>
        <v>130.00000000000009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9"/>
      <c r="B40" s="81">
        <f>B39+7</f>
        <v>43149</v>
      </c>
      <c r="C40" s="20">
        <f>D39+G39-H39</f>
        <v>3131.0535498519589</v>
      </c>
      <c r="D40" s="17">
        <f>C40+(C40*0.04)</f>
        <v>3256.2956918460372</v>
      </c>
      <c r="E40" s="17">
        <f>C40/3250</f>
        <v>0.96340109226214121</v>
      </c>
      <c r="F40" s="28">
        <f>(D40-C40)/E40</f>
        <v>129.99999999999997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99"/>
      <c r="B41" s="81">
        <f>B40+7</f>
        <v>43156</v>
      </c>
      <c r="C41" s="20">
        <f>D40+G40-H40</f>
        <v>3256.2956918460372</v>
      </c>
      <c r="D41" s="17">
        <f>C41+(C41*0.04)</f>
        <v>3386.5475195198787</v>
      </c>
      <c r="E41" s="17">
        <f>C41/3250</f>
        <v>1.0019371359526268</v>
      </c>
      <c r="F41" s="28">
        <f>(D41-C41)/E41</f>
        <v>130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100"/>
      <c r="B42" s="81">
        <f>B41+7</f>
        <v>43163</v>
      </c>
      <c r="C42" s="20">
        <f>D41+G41-H41</f>
        <v>3386.5475195198787</v>
      </c>
      <c r="D42" s="17">
        <f>C42+(C42*0.04)</f>
        <v>3522.0094203006738</v>
      </c>
      <c r="E42" s="17">
        <f>C42/3250</f>
        <v>1.042014621390732</v>
      </c>
      <c r="F42" s="28">
        <f>(D42-C42)/E42</f>
        <v>129.99999999999991</v>
      </c>
      <c r="G42" s="80"/>
      <c r="H42" s="80"/>
      <c r="I42" s="19">
        <f>E42*50/C42</f>
        <v>1.5384615384615385E-2</v>
      </c>
      <c r="J42" s="87"/>
      <c r="K42" s="89">
        <v>2.5080587468457849</v>
      </c>
      <c r="L42" s="101"/>
      <c r="M42" s="102"/>
      <c r="N42" s="102"/>
      <c r="O42" s="102"/>
      <c r="P42" s="102"/>
      <c r="Q42" s="102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8">
        <v>9</v>
      </c>
      <c r="B44" s="81">
        <f>B42+7</f>
        <v>43170</v>
      </c>
      <c r="C44" s="20">
        <f>D42+G42-H42</f>
        <v>3522.0094203006738</v>
      </c>
      <c r="D44" s="17">
        <f>C44+(C44*0.04)</f>
        <v>3662.8897971127008</v>
      </c>
      <c r="E44" s="17">
        <f>C44/3250</f>
        <v>1.0836952062463612</v>
      </c>
      <c r="F44" s="28">
        <f>(D44-C44)/E44</f>
        <v>130</v>
      </c>
      <c r="G44" s="18"/>
      <c r="H44" s="18"/>
      <c r="I44" s="19">
        <f>E44*50/C44</f>
        <v>1.5384615384615385E-2</v>
      </c>
      <c r="J44" s="87"/>
      <c r="K44" s="89">
        <v>2.648381096719616</v>
      </c>
    </row>
    <row r="45" spans="1:17">
      <c r="A45" s="99"/>
      <c r="B45" s="81">
        <f>B44+7</f>
        <v>43177</v>
      </c>
      <c r="C45" s="20">
        <f>D44+G44-H44</f>
        <v>3662.8897971127008</v>
      </c>
      <c r="D45" s="17">
        <f>C45+(C45*0.04)</f>
        <v>3809.4053889972088</v>
      </c>
      <c r="E45" s="17">
        <f>C45/3250</f>
        <v>1.1270430144962156</v>
      </c>
      <c r="F45" s="28">
        <f>(D45-C45)/E45</f>
        <v>130</v>
      </c>
      <c r="G45" s="18"/>
      <c r="H45" s="18"/>
      <c r="I45" s="19">
        <f>E45*50/C45</f>
        <v>1.5384615384615384E-2</v>
      </c>
      <c r="J45" s="87"/>
      <c r="K45" s="89">
        <v>2.7943163405884008</v>
      </c>
    </row>
    <row r="46" spans="1:17">
      <c r="A46" s="99"/>
      <c r="B46" s="81">
        <f>B45+7</f>
        <v>43184</v>
      </c>
      <c r="C46" s="20">
        <f>D45+G45-H45</f>
        <v>3809.4053889972088</v>
      </c>
      <c r="D46" s="17">
        <f>C46+(C46*0.04)</f>
        <v>3961.7816045570971</v>
      </c>
      <c r="E46" s="17">
        <f>C46/3250</f>
        <v>1.1721247350760642</v>
      </c>
      <c r="F46" s="28">
        <f>(D46-C46)/E46</f>
        <v>130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100"/>
      <c r="B47" s="81">
        <f>B46+7</f>
        <v>43191</v>
      </c>
      <c r="C47" s="20">
        <f>D46+G46-H46</f>
        <v>3961.7816045570971</v>
      </c>
      <c r="D47" s="17">
        <f>C47+(C47*0.04)</f>
        <v>4120.2528687393806</v>
      </c>
      <c r="E47" s="17">
        <f>C47/3250</f>
        <v>1.2190097244791067</v>
      </c>
      <c r="F47" s="28">
        <f>(D47-C47)/E47</f>
        <v>129.99999999999966</v>
      </c>
      <c r="G47" s="80"/>
      <c r="H47" s="80">
        <f>(D47-C34)*0.35</f>
        <v>541.36427919033667</v>
      </c>
      <c r="I47" s="19">
        <f>E47*50/C47</f>
        <v>1.5384615384615384E-2</v>
      </c>
      <c r="J47" s="87"/>
      <c r="K47" s="89">
        <v>3.1039325539804139</v>
      </c>
      <c r="L47" s="103" t="s">
        <v>39</v>
      </c>
      <c r="M47" s="104"/>
      <c r="N47" s="104"/>
      <c r="O47" s="104"/>
      <c r="P47" s="104"/>
      <c r="Q47" s="104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8">
        <v>10</v>
      </c>
      <c r="B49" s="81">
        <f>B47+7</f>
        <v>43198</v>
      </c>
      <c r="C49" s="20">
        <f>D47+G47-H47</f>
        <v>3578.8885895490439</v>
      </c>
      <c r="D49" s="17">
        <f>C49+(C49*0.04)</f>
        <v>3722.0441331310058</v>
      </c>
      <c r="E49" s="17">
        <f>C49/3250</f>
        <v>1.1011964890920134</v>
      </c>
      <c r="F49" s="28">
        <f>(D49-C49)/E49</f>
        <v>130.00000000000011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99"/>
      <c r="B50" s="81">
        <f>B49+7</f>
        <v>43205</v>
      </c>
      <c r="C50" s="20">
        <f>D49+G49-H49</f>
        <v>3722.0441331310058</v>
      </c>
      <c r="D50" s="17">
        <f>C50+(C50*0.04)</f>
        <v>3870.9258984562462</v>
      </c>
      <c r="E50" s="17">
        <f>C50/3250</f>
        <v>1.145244348655694</v>
      </c>
      <c r="F50" s="28">
        <f>(D50-C50)/E50</f>
        <v>130.00000000000014</v>
      </c>
      <c r="G50" s="18"/>
      <c r="H50" s="18"/>
      <c r="I50" s="19">
        <f>E50*50/C50</f>
        <v>1.5384615384615384E-2</v>
      </c>
      <c r="J50" s="87"/>
      <c r="K50" s="89">
        <v>3.4388134503852159</v>
      </c>
    </row>
    <row r="51" spans="1:17">
      <c r="A51" s="99"/>
      <c r="B51" s="81">
        <f>B50+7</f>
        <v>43212</v>
      </c>
      <c r="C51" s="20">
        <f>D50+G50-H50</f>
        <v>3870.9258984562462</v>
      </c>
      <c r="D51" s="17">
        <f>C51+(C51*0.04)</f>
        <v>4025.7629343944959</v>
      </c>
      <c r="E51" s="17">
        <f>C51/3250</f>
        <v>1.191054122601922</v>
      </c>
      <c r="F51" s="28">
        <f>(D51-C51)/E51</f>
        <v>129.99999999999991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0"/>
      <c r="B52" s="81">
        <f>B51+7</f>
        <v>43219</v>
      </c>
      <c r="C52" s="20">
        <f>D51+G51-H51</f>
        <v>4025.7629343944959</v>
      </c>
      <c r="D52" s="17">
        <f>C52+(C52*0.04)</f>
        <v>4186.7934517702761</v>
      </c>
      <c r="E52" s="17">
        <f>C52/3250</f>
        <v>1.2386962875059988</v>
      </c>
      <c r="F52" s="28">
        <f>(D52-C52)/E52</f>
        <v>130.00000000000026</v>
      </c>
      <c r="G52" s="80"/>
      <c r="H52" s="80"/>
      <c r="I52" s="19">
        <f>E52*50/C52</f>
        <v>1.5384615384615385E-2</v>
      </c>
      <c r="J52" s="87"/>
      <c r="K52" s="89">
        <v>3.8010206279366492</v>
      </c>
      <c r="L52" s="101"/>
      <c r="M52" s="102"/>
      <c r="N52" s="102"/>
      <c r="O52" s="102"/>
      <c r="P52" s="102"/>
      <c r="Q52" s="102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8">
        <v>11</v>
      </c>
      <c r="B54" s="81">
        <f>B52+7</f>
        <v>43226</v>
      </c>
      <c r="C54" s="20">
        <f>D52+G52-H52</f>
        <v>4186.7934517702761</v>
      </c>
      <c r="D54" s="17">
        <f>C54+(C54*0.04)</f>
        <v>4354.2651898410868</v>
      </c>
      <c r="E54" s="17">
        <f>C54/3250</f>
        <v>1.2882441390062387</v>
      </c>
      <c r="F54" s="28">
        <f>(D54-C54)/E54</f>
        <v>129.99999999999974</v>
      </c>
      <c r="G54" s="18"/>
      <c r="H54" s="18"/>
      <c r="I54" s="19">
        <f>E54*50/C54</f>
        <v>1.5384615384615385E-2</v>
      </c>
      <c r="J54" s="87"/>
      <c r="K54" s="89">
        <v>3.9930614530541151</v>
      </c>
    </row>
    <row r="55" spans="1:17">
      <c r="A55" s="99"/>
      <c r="B55" s="81">
        <f>B54+7</f>
        <v>43233</v>
      </c>
      <c r="C55" s="20">
        <f>D54+G54-H54</f>
        <v>4354.2651898410868</v>
      </c>
      <c r="D55" s="17">
        <f>C55+(C55*0.04)</f>
        <v>4528.4357974347304</v>
      </c>
      <c r="E55" s="17">
        <f>C55/3250</f>
        <v>1.3397739045664883</v>
      </c>
      <c r="F55" s="28">
        <f>(D55-C55)/E55</f>
        <v>130.00000000000009</v>
      </c>
      <c r="G55" s="18"/>
      <c r="H55" s="18"/>
      <c r="I55" s="19">
        <f>E55*50/C55</f>
        <v>1.5384615384615385E-2</v>
      </c>
      <c r="J55" s="87"/>
      <c r="K55" s="89">
        <v>4.1927839111762797</v>
      </c>
    </row>
    <row r="56" spans="1:17">
      <c r="A56" s="99"/>
      <c r="B56" s="81">
        <f>B55+7</f>
        <v>43240</v>
      </c>
      <c r="C56" s="20">
        <f>D55+G55-H55</f>
        <v>4528.4357974347304</v>
      </c>
      <c r="D56" s="17">
        <f>C56+(C56*0.04)</f>
        <v>4709.5732293321198</v>
      </c>
      <c r="E56" s="17">
        <f>C56/3250</f>
        <v>1.3933648607491478</v>
      </c>
      <c r="F56" s="28">
        <f>(D56-C56)/E56</f>
        <v>130.00000000000017</v>
      </c>
      <c r="G56" s="18"/>
      <c r="H56" s="18"/>
      <c r="I56" s="19">
        <f>E56*50/C56</f>
        <v>1.5384615384615384E-2</v>
      </c>
      <c r="J56" s="87"/>
      <c r="K56" s="89">
        <v>4.4004952676233309</v>
      </c>
    </row>
    <row r="57" spans="1:17" ht="13.5" thickBot="1">
      <c r="A57" s="100"/>
      <c r="B57" s="81">
        <f>B56+7</f>
        <v>43247</v>
      </c>
      <c r="C57" s="20">
        <f>D56+G56-H56</f>
        <v>4709.5732293321198</v>
      </c>
      <c r="D57" s="17">
        <f>C57+(C57*0.04)</f>
        <v>4897.9561585054043</v>
      </c>
      <c r="E57" s="17">
        <f>C57/3250</f>
        <v>1.4490994551791139</v>
      </c>
      <c r="F57" s="28">
        <f>(D57-C57)/E57</f>
        <v>129.99999999999983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1"/>
      <c r="M57" s="102"/>
      <c r="N57" s="102"/>
      <c r="O57" s="102"/>
      <c r="P57" s="102"/>
      <c r="Q57" s="102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8">
        <v>12</v>
      </c>
      <c r="B59" s="81">
        <f>B57+7</f>
        <v>43254</v>
      </c>
      <c r="C59" s="20">
        <f>D57+G57-H57</f>
        <v>4897.9561585054043</v>
      </c>
      <c r="D59" s="17">
        <f>C59+(C59*0.04)</f>
        <v>5093.8744048456201</v>
      </c>
      <c r="E59" s="17">
        <f>C59/3250</f>
        <v>1.5070634333862782</v>
      </c>
      <c r="F59" s="28">
        <f>(D59-C59)/E59</f>
        <v>129.99999999999974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9"/>
      <c r="B60" s="81">
        <f>B59+7</f>
        <v>43261</v>
      </c>
      <c r="C60" s="20">
        <f>D59+G59-H59</f>
        <v>5093.8744048456201</v>
      </c>
      <c r="D60" s="17">
        <f>C60+(C60*0.04)</f>
        <v>5297.6293810394445</v>
      </c>
      <c r="E60" s="17">
        <f>C60/3250</f>
        <v>1.5673459707217292</v>
      </c>
      <c r="F60" s="28">
        <f>(D60-C60)/E60</f>
        <v>129.99999999999974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9"/>
      <c r="B61" s="81">
        <f>B60+7</f>
        <v>43268</v>
      </c>
      <c r="C61" s="20">
        <f>D60+G60-H60</f>
        <v>5297.6293810394445</v>
      </c>
      <c r="D61" s="17">
        <f>C61+(C61*0.04)</f>
        <v>5509.5345562810226</v>
      </c>
      <c r="E61" s="17">
        <f>C61/3250</f>
        <v>1.6300398095505984</v>
      </c>
      <c r="F61" s="28">
        <f>(D61-C61)/E61</f>
        <v>130.00000000000014</v>
      </c>
      <c r="G61" s="18"/>
      <c r="H61" s="18"/>
      <c r="I61" s="19">
        <f>E61*50/C61</f>
        <v>1.5384615384615384E-2</v>
      </c>
      <c r="J61" s="87"/>
      <c r="K61" s="89">
        <v>5.3178156170686446</v>
      </c>
    </row>
    <row r="62" spans="1:17" ht="13.5" thickBot="1">
      <c r="A62" s="100"/>
      <c r="B62" s="81">
        <f>B61+7</f>
        <v>43275</v>
      </c>
      <c r="C62" s="20">
        <f>D61+G61-H61</f>
        <v>5509.5345562810226</v>
      </c>
      <c r="D62" s="17">
        <f>C62+(C62*0.04)</f>
        <v>5729.9159385322637</v>
      </c>
      <c r="E62" s="17">
        <f>C62/3250</f>
        <v>1.6952414019326223</v>
      </c>
      <c r="F62" s="28">
        <f>(D62-C62)/E62</f>
        <v>130.00000000000014</v>
      </c>
      <c r="G62" s="80"/>
      <c r="H62" s="80">
        <f>(D62-C49)*0.35</f>
        <v>752.8595721441269</v>
      </c>
      <c r="I62" s="19">
        <f>E62*50/C62</f>
        <v>1.5384615384615385E-2</v>
      </c>
      <c r="J62" s="87"/>
      <c r="K62" s="89">
        <v>5.5705282417513899</v>
      </c>
      <c r="L62" s="103" t="s">
        <v>39</v>
      </c>
      <c r="M62" s="104"/>
      <c r="N62" s="104"/>
      <c r="O62" s="104"/>
      <c r="P62" s="104"/>
      <c r="Q62" s="104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8">
        <v>13</v>
      </c>
      <c r="B64" s="81">
        <f>B62+7</f>
        <v>43282</v>
      </c>
      <c r="C64" s="20">
        <f>D62+G62-H62</f>
        <v>4977.0563663881367</v>
      </c>
      <c r="D64" s="17">
        <f>C64+(C64*0.04)</f>
        <v>5176.1386210436622</v>
      </c>
      <c r="E64" s="17">
        <f>C64/3250</f>
        <v>1.5314019588886574</v>
      </c>
      <c r="F64" s="28">
        <f>(D64-C64)/E64</f>
        <v>130.00000000000003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99"/>
      <c r="B65" s="81">
        <f>B64+7</f>
        <v>43289</v>
      </c>
      <c r="C65" s="20">
        <f>D64+G64-H64</f>
        <v>5176.1386210436622</v>
      </c>
      <c r="D65" s="17">
        <f>C65+(C65*0.04)</f>
        <v>5383.1841658854082</v>
      </c>
      <c r="E65" s="17">
        <f>C65/3250</f>
        <v>1.5926580372442039</v>
      </c>
      <c r="F65" s="28">
        <f>(D65-C65)/E65</f>
        <v>129.99999999999972</v>
      </c>
      <c r="G65" s="17"/>
      <c r="H65" s="79"/>
      <c r="I65" s="19">
        <f>E65*50/C65</f>
        <v>1.5384615384615385E-2</v>
      </c>
      <c r="J65" s="87"/>
      <c r="K65" s="89">
        <v>6.1066833462783032</v>
      </c>
    </row>
    <row r="66" spans="1:17">
      <c r="A66" s="99"/>
      <c r="B66" s="81">
        <f>B65+7</f>
        <v>43296</v>
      </c>
      <c r="C66" s="20">
        <f>D65+G65-H65</f>
        <v>5383.1841658854082</v>
      </c>
      <c r="D66" s="17">
        <f>C66+(C66*0.04)</f>
        <v>5598.5115325208244</v>
      </c>
      <c r="E66" s="17">
        <f>C66/3250</f>
        <v>1.6563643587339718</v>
      </c>
      <c r="F66" s="28">
        <f>(D66-C66)/E66</f>
        <v>129.99999999999991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100"/>
      <c r="B67" s="81">
        <f>B66+7</f>
        <v>43303</v>
      </c>
      <c r="C67" s="20">
        <f>D66+G66-H66</f>
        <v>5598.5115325208244</v>
      </c>
      <c r="D67" s="17">
        <f>C67+(C67*0.04)</f>
        <v>5822.4519938216572</v>
      </c>
      <c r="E67" s="17">
        <f>C67/3250</f>
        <v>1.7226189330833306</v>
      </c>
      <c r="F67" s="28">
        <f>(D67-C67)/E67</f>
        <v>129.99999999999989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101"/>
      <c r="M67" s="102"/>
      <c r="N67" s="102"/>
      <c r="O67" s="102"/>
      <c r="P67" s="102"/>
      <c r="Q67" s="102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8">
        <v>14</v>
      </c>
      <c r="B69" s="81">
        <f>B67+7</f>
        <v>43310</v>
      </c>
      <c r="C69" s="20">
        <f>D67+G67-H67</f>
        <v>5822.4519938216572</v>
      </c>
      <c r="D69" s="17">
        <f>C69+(C69*0.04)</f>
        <v>6055.3500735745238</v>
      </c>
      <c r="E69" s="17">
        <f>C69/3250</f>
        <v>1.7915236904066638</v>
      </c>
      <c r="F69" s="28">
        <f>(D69-C69)/E69</f>
        <v>130.00000000000017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9"/>
      <c r="B70" s="81">
        <f>B69+7</f>
        <v>43317</v>
      </c>
      <c r="C70" s="20">
        <f>D69+G69-H69</f>
        <v>6055.3500735745238</v>
      </c>
      <c r="D70" s="17">
        <f>C70+(C70*0.04)</f>
        <v>6297.5640765175049</v>
      </c>
      <c r="E70" s="17">
        <f>C70/3250</f>
        <v>1.8631846380229304</v>
      </c>
      <c r="F70" s="28">
        <f>(D70-C70)/E70</f>
        <v>130.00000000000009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9"/>
      <c r="B71" s="81">
        <f>B70+7</f>
        <v>43324</v>
      </c>
      <c r="C71" s="20">
        <f>D70+G70-H70</f>
        <v>6297.5640765175049</v>
      </c>
      <c r="D71" s="17">
        <f>C71+(C71*0.04)</f>
        <v>6549.4666395782051</v>
      </c>
      <c r="E71" s="17">
        <f>C71/3250</f>
        <v>1.9377120235438476</v>
      </c>
      <c r="F71" s="28">
        <f>(D71-C71)/E71</f>
        <v>130.00000000000003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100"/>
      <c r="B72" s="81">
        <f>B71+7</f>
        <v>43331</v>
      </c>
      <c r="C72" s="20">
        <f>D71+G71-H71</f>
        <v>6549.4666395782051</v>
      </c>
      <c r="D72" s="17">
        <f>C72+(C72*0.04)</f>
        <v>6811.4453051613336</v>
      </c>
      <c r="E72" s="17">
        <f>C72/3250</f>
        <v>2.0152205044856015</v>
      </c>
      <c r="F72" s="28">
        <f>(D72-C72)/E72</f>
        <v>130.00000000000017</v>
      </c>
      <c r="G72" s="80"/>
      <c r="H72" s="80"/>
      <c r="I72" s="19">
        <f>E72*50/C72</f>
        <v>1.5384615384615384E-2</v>
      </c>
      <c r="J72" s="87"/>
      <c r="K72" s="89">
        <v>7.9922215964747316</v>
      </c>
      <c r="L72" s="101"/>
      <c r="M72" s="102"/>
      <c r="N72" s="102"/>
      <c r="O72" s="102"/>
      <c r="P72" s="102"/>
      <c r="Q72" s="102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8">
        <v>15</v>
      </c>
      <c r="B74" s="81">
        <f>B72+7</f>
        <v>43338</v>
      </c>
      <c r="C74" s="20">
        <f>D72+G72-H72</f>
        <v>6811.4453051613336</v>
      </c>
      <c r="D74" s="17">
        <f>C74+(C74*0.04)</f>
        <v>7083.9031173677868</v>
      </c>
      <c r="E74" s="17">
        <f>C74/3250</f>
        <v>2.0958293246650257</v>
      </c>
      <c r="F74" s="28">
        <f>(D74-C74)/E74</f>
        <v>129.99999999999989</v>
      </c>
      <c r="G74" s="18"/>
      <c r="H74" s="18"/>
      <c r="I74" s="19">
        <f>E74*50/C74</f>
        <v>1.5384615384615384E-2</v>
      </c>
      <c r="J74" s="87"/>
      <c r="K74" s="89">
        <v>8.3519104603337215</v>
      </c>
    </row>
    <row r="75" spans="1:17">
      <c r="A75" s="99"/>
      <c r="B75" s="81">
        <f>B74+7</f>
        <v>43345</v>
      </c>
      <c r="C75" s="20">
        <f>D74+G74-H74</f>
        <v>7083.9031173677868</v>
      </c>
      <c r="D75" s="17">
        <f>C75+(C75*0.04)</f>
        <v>7367.2592420624978</v>
      </c>
      <c r="E75" s="17">
        <f>C75/3250</f>
        <v>2.1796624976516266</v>
      </c>
      <c r="F75" s="28">
        <f>(D75-C75)/E75</f>
        <v>129.99999999999983</v>
      </c>
      <c r="G75" s="18"/>
      <c r="H75" s="18"/>
      <c r="I75" s="19">
        <f>E75*50/C75</f>
        <v>1.5384615384615382E-2</v>
      </c>
      <c r="J75" s="87"/>
      <c r="K75" s="89">
        <v>8.7259868787470722</v>
      </c>
    </row>
    <row r="76" spans="1:17">
      <c r="A76" s="99"/>
      <c r="B76" s="81">
        <f>B75+7</f>
        <v>43352</v>
      </c>
      <c r="C76" s="20">
        <f>D75+G75-H75</f>
        <v>7367.2592420624978</v>
      </c>
      <c r="D76" s="17">
        <f>C76+(C76*0.04)</f>
        <v>7661.949611744998</v>
      </c>
      <c r="E76" s="17">
        <f>C76/3250</f>
        <v>2.2668489975576915</v>
      </c>
      <c r="F76" s="28">
        <f>(D76-C76)/E76</f>
        <v>130.00000000000014</v>
      </c>
      <c r="G76" s="18"/>
      <c r="H76" s="18"/>
      <c r="I76" s="19">
        <f>E76*50/C76</f>
        <v>1.5384615384615384E-2</v>
      </c>
      <c r="J76" s="87"/>
      <c r="K76" s="89">
        <v>9.1150263538969547</v>
      </c>
    </row>
    <row r="77" spans="1:17" ht="13.5" thickBot="1">
      <c r="A77" s="100"/>
      <c r="B77" s="81">
        <f>B76+7</f>
        <v>43359</v>
      </c>
      <c r="C77" s="20">
        <f>D76+G76-H76</f>
        <v>7661.949611744998</v>
      </c>
      <c r="D77" s="17">
        <f>C77+(C77*0.04)</f>
        <v>7968.4275962147976</v>
      </c>
      <c r="E77" s="17">
        <f>C77/3250</f>
        <v>2.3575229574599992</v>
      </c>
      <c r="F77" s="28">
        <f>(D77-C77)/E77</f>
        <v>129.99999999999989</v>
      </c>
      <c r="G77" s="80"/>
      <c r="H77" s="80">
        <f>(D77-C64)*0.35</f>
        <v>1046.9799304393314</v>
      </c>
      <c r="I77" s="19">
        <f>E77*50/C77</f>
        <v>1.5384615384615384E-2</v>
      </c>
      <c r="J77" s="87"/>
      <c r="K77" s="89">
        <v>9.5196274080528323</v>
      </c>
      <c r="L77" s="103" t="s">
        <v>39</v>
      </c>
      <c r="M77" s="104"/>
      <c r="N77" s="104"/>
      <c r="O77" s="104"/>
      <c r="P77" s="104"/>
      <c r="Q77" s="104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8">
        <v>16</v>
      </c>
      <c r="B79" s="81">
        <f>B77+7</f>
        <v>43366</v>
      </c>
      <c r="C79" s="20">
        <f>D77+G77-H77</f>
        <v>6921.4476657754658</v>
      </c>
      <c r="D79" s="17">
        <f>C79+(C79*0.04)</f>
        <v>7198.3055724064843</v>
      </c>
      <c r="E79" s="17">
        <f>C79/3250</f>
        <v>2.1296762048539897</v>
      </c>
      <c r="F79" s="28">
        <f>(D79-C79)/E79</f>
        <v>129.99999999999994</v>
      </c>
      <c r="G79" s="18"/>
      <c r="H79" s="18"/>
      <c r="I79" s="19">
        <f>E79*50/C79</f>
        <v>1.5384615384615387E-2</v>
      </c>
      <c r="J79" s="87"/>
      <c r="K79" s="89">
        <v>9.9404125043749456</v>
      </c>
    </row>
    <row r="80" spans="1:17">
      <c r="A80" s="99"/>
      <c r="B80" s="81">
        <f>B79+7</f>
        <v>43373</v>
      </c>
      <c r="C80" s="20">
        <f>D79+G79-H79</f>
        <v>7198.3055724064843</v>
      </c>
      <c r="D80" s="17">
        <f>C80+(C80*0.04)</f>
        <v>7486.2377953027435</v>
      </c>
      <c r="E80" s="17">
        <f>C80/3250</f>
        <v>2.2148632530481489</v>
      </c>
      <c r="F80" s="28">
        <f>(D80-C80)/E80</f>
        <v>129.99999999999991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99"/>
      <c r="B81" s="81">
        <f>B80+7</f>
        <v>43380</v>
      </c>
      <c r="C81" s="20">
        <f>D80+G80-H80</f>
        <v>7486.2377953027435</v>
      </c>
      <c r="D81" s="17">
        <f>C81+(C81*0.04)</f>
        <v>7785.687307114853</v>
      </c>
      <c r="E81" s="17">
        <f>C81/3250</f>
        <v>2.3034577831700749</v>
      </c>
      <c r="F81" s="28">
        <f>(D81-C81)/E81</f>
        <v>129.99999999999989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100"/>
      <c r="B82" s="81">
        <f>B81+7</f>
        <v>43387</v>
      </c>
      <c r="C82" s="20">
        <f>D81+G81-H81</f>
        <v>7785.687307114853</v>
      </c>
      <c r="D82" s="17">
        <f>C82+(C82*0.04)</f>
        <v>8097.1147993994473</v>
      </c>
      <c r="E82" s="17">
        <f>C82/3250</f>
        <v>2.3955960944968777</v>
      </c>
      <c r="F82" s="28">
        <f>(D82-C82)/E82</f>
        <v>130.00000000000009</v>
      </c>
      <c r="G82" s="80"/>
      <c r="H82" s="80"/>
      <c r="I82" s="19">
        <f>E82*50/C82</f>
        <v>1.5384615384615384E-2</v>
      </c>
      <c r="J82" s="87"/>
      <c r="K82" s="89">
        <v>11.306476171321219</v>
      </c>
      <c r="L82" s="101"/>
      <c r="M82" s="102"/>
      <c r="N82" s="102"/>
      <c r="O82" s="102"/>
      <c r="P82" s="102"/>
      <c r="Q82" s="102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8">
        <v>17</v>
      </c>
      <c r="B84" s="81">
        <f>B82+7</f>
        <v>43394</v>
      </c>
      <c r="C84" s="20">
        <f>D82+G82-H82</f>
        <v>8097.1147993994473</v>
      </c>
      <c r="D84" s="17">
        <f>C84+(C84*0.04)</f>
        <v>8420.9993913754261</v>
      </c>
      <c r="E84" s="17">
        <f>C84/3250</f>
        <v>2.4914199382767532</v>
      </c>
      <c r="F84" s="28">
        <f>(D84-C84)/E84</f>
        <v>130.00000000000034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9"/>
      <c r="B85" s="81">
        <f>B84+7</f>
        <v>43401</v>
      </c>
      <c r="C85" s="20">
        <f>D84+G84-H84</f>
        <v>8420.9993913754261</v>
      </c>
      <c r="D85" s="17">
        <f>C85+(C85*0.04)</f>
        <v>8757.8393670304431</v>
      </c>
      <c r="E85" s="17">
        <f>C85/3250</f>
        <v>2.5910767358078233</v>
      </c>
      <c r="F85" s="28">
        <f>(D85-C85)/E85</f>
        <v>130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9"/>
      <c r="B86" s="81">
        <f>B85+7</f>
        <v>43408</v>
      </c>
      <c r="C86" s="20">
        <f>D85+G85-H85</f>
        <v>8757.8393670304431</v>
      </c>
      <c r="D86" s="17">
        <f>C86+(C86*0.04)</f>
        <v>9108.1529417116617</v>
      </c>
      <c r="E86" s="17">
        <f>C86/3250</f>
        <v>2.6947198052401364</v>
      </c>
      <c r="F86" s="28">
        <f>(D86-C86)/E86</f>
        <v>130.00000000000031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0"/>
      <c r="B87" s="81">
        <f>B86+7</f>
        <v>43415</v>
      </c>
      <c r="C87" s="20">
        <f>D86+G86-H86</f>
        <v>9108.1529417116617</v>
      </c>
      <c r="D87" s="17">
        <f>C87+(C87*0.04)</f>
        <v>9472.4790593801281</v>
      </c>
      <c r="E87" s="17">
        <f>C87/3250</f>
        <v>2.8025085974497421</v>
      </c>
      <c r="F87" s="28">
        <f>(D87-C87)/E87</f>
        <v>129.99999999999997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101"/>
      <c r="M87" s="102"/>
      <c r="N87" s="102"/>
      <c r="O87" s="102"/>
      <c r="P87" s="102"/>
      <c r="Q87" s="102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8">
        <v>18</v>
      </c>
      <c r="B89" s="81">
        <f>B87+7</f>
        <v>43422</v>
      </c>
      <c r="C89" s="20">
        <f>D87+G87-H87</f>
        <v>9472.4790593801281</v>
      </c>
      <c r="D89" s="17">
        <f>C89+(C89*0.04)</f>
        <v>9851.3782217553326</v>
      </c>
      <c r="E89" s="17">
        <f>C89/3250</f>
        <v>2.9146089413477316</v>
      </c>
      <c r="F89" s="28">
        <f>(D89-C89)/E89</f>
        <v>129.99999999999977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9"/>
      <c r="B90" s="81">
        <f>B89+7</f>
        <v>43429</v>
      </c>
      <c r="C90" s="20">
        <f>D89+G89-H89</f>
        <v>9851.3782217553326</v>
      </c>
      <c r="D90" s="17">
        <f>C90+(C90*0.04)</f>
        <v>10245.433350625546</v>
      </c>
      <c r="E90" s="17">
        <f>C90/3250</f>
        <v>3.0311932990016408</v>
      </c>
      <c r="F90" s="28">
        <f>(D90-C90)/E90</f>
        <v>130.00000000000009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9"/>
      <c r="B91" s="81">
        <f>B90+7</f>
        <v>43436</v>
      </c>
      <c r="C91" s="20">
        <f>D90+G90-H90</f>
        <v>10245.433350625546</v>
      </c>
      <c r="D91" s="17">
        <f>C91+(C91*0.04)</f>
        <v>10655.250684650568</v>
      </c>
      <c r="E91" s="17">
        <f>C91/3250</f>
        <v>3.1524410309617066</v>
      </c>
      <c r="F91" s="28">
        <f>(D91-C91)/E91</f>
        <v>129.99999999999986</v>
      </c>
      <c r="G91" s="18"/>
      <c r="H91" s="18"/>
      <c r="I91" s="19">
        <f>E91*50/C91</f>
        <v>1.5384615384615384E-2</v>
      </c>
      <c r="J91" s="87"/>
      <c r="K91" s="89">
        <v>15.194483084250201</v>
      </c>
    </row>
    <row r="92" spans="1:17" ht="13.5" thickBot="1">
      <c r="A92" s="100"/>
      <c r="B92" s="81">
        <f>B91+7</f>
        <v>43443</v>
      </c>
      <c r="C92" s="20">
        <f>D91+G91-H91</f>
        <v>10655.250684650568</v>
      </c>
      <c r="D92" s="17">
        <f>C92+(C92*0.04)</f>
        <v>11081.460712036591</v>
      </c>
      <c r="E92" s="17">
        <f>C92/3250</f>
        <v>3.2785386722001748</v>
      </c>
      <c r="F92" s="28">
        <f>(D92-C92)/E92</f>
        <v>130.00000000000017</v>
      </c>
      <c r="G92" s="80"/>
      <c r="H92" s="80">
        <f>(D92-C79)*0.35</f>
        <v>1456.0045661913937</v>
      </c>
      <c r="I92" s="19">
        <f>E92*50/C92</f>
        <v>1.5384615384615385E-2</v>
      </c>
      <c r="J92" s="87"/>
      <c r="K92" s="89">
        <v>15.842262407620208</v>
      </c>
      <c r="L92" s="103" t="s">
        <v>39</v>
      </c>
      <c r="M92" s="104"/>
      <c r="N92" s="104"/>
      <c r="O92" s="104"/>
      <c r="P92" s="104"/>
      <c r="Q92" s="104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8">
        <v>19</v>
      </c>
      <c r="B94" s="81">
        <f>B92+7</f>
        <v>43450</v>
      </c>
      <c r="C94" s="20">
        <f>D92+G92-H92</f>
        <v>9625.4561458451972</v>
      </c>
      <c r="D94" s="17">
        <f>C94+(C94*0.04)</f>
        <v>10010.474391679005</v>
      </c>
      <c r="E94" s="17">
        <f>C94/3250</f>
        <v>2.9616788141062145</v>
      </c>
      <c r="F94" s="28">
        <f>(D94-C94)/E94</f>
        <v>129.99999999999991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9"/>
      <c r="B95" s="81">
        <f>B94+7</f>
        <v>43457</v>
      </c>
      <c r="C95" s="20">
        <f>D94+G94-H94</f>
        <v>10010.474391679005</v>
      </c>
      <c r="D95" s="17">
        <f>C95+(C95*0.04)</f>
        <v>10410.893367346165</v>
      </c>
      <c r="E95" s="17">
        <f>C95/3250</f>
        <v>3.0801459666704631</v>
      </c>
      <c r="F95" s="28">
        <f>(D95-C95)/E95</f>
        <v>130.00000000000003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99"/>
      <c r="B96" s="81">
        <f>B95+7</f>
        <v>43464</v>
      </c>
      <c r="C96" s="20">
        <f>D95+G95-H95</f>
        <v>10410.893367346165</v>
      </c>
      <c r="D96" s="17">
        <f>C96+(C96*0.04)</f>
        <v>10827.329102040012</v>
      </c>
      <c r="E96" s="17">
        <f>C96/3250</f>
        <v>3.2033518053372818</v>
      </c>
      <c r="F96" s="28">
        <f>(D96-C96)/E96</f>
        <v>130.00000000000006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100"/>
      <c r="B97" s="81">
        <f>B96+7</f>
        <v>43471</v>
      </c>
      <c r="C97" s="20">
        <f>D96+G96-H96</f>
        <v>10827.329102040012</v>
      </c>
      <c r="D97" s="17">
        <f>C97+(C97*0.04)</f>
        <v>11260.422266121612</v>
      </c>
      <c r="E97" s="17">
        <f>C97/3250</f>
        <v>3.3314858775507727</v>
      </c>
      <c r="F97" s="28">
        <f>(D97-C97)/E97</f>
        <v>129.9999999999998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1"/>
      <c r="M97" s="102"/>
      <c r="N97" s="102"/>
      <c r="O97" s="102"/>
      <c r="P97" s="102"/>
      <c r="Q97" s="102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8">
        <v>20</v>
      </c>
      <c r="B99" s="81">
        <f>B97+7</f>
        <v>43478</v>
      </c>
      <c r="C99" s="20">
        <f>D97+G97-H97</f>
        <v>11260.422266121612</v>
      </c>
      <c r="D99" s="17">
        <f>C99+(C99*0.04)</f>
        <v>11710.839156766477</v>
      </c>
      <c r="E99" s="17">
        <f>C99/3250</f>
        <v>3.4647453126528038</v>
      </c>
      <c r="F99" s="28">
        <f>(D99-C99)/E99</f>
        <v>130.00000000000011</v>
      </c>
      <c r="G99" s="18"/>
      <c r="H99" s="18"/>
      <c r="I99" s="19">
        <f>E99*50/C99</f>
        <v>1.5384615384615387E-2</v>
      </c>
      <c r="J99" s="87"/>
      <c r="K99" s="89">
        <v>19.491187441213533</v>
      </c>
    </row>
    <row r="100" spans="1:17">
      <c r="A100" s="99"/>
      <c r="B100" s="81">
        <f>B99+7</f>
        <v>43485</v>
      </c>
      <c r="C100" s="20">
        <f>D99+G99-H99</f>
        <v>11710.839156766477</v>
      </c>
      <c r="D100" s="17">
        <f>C100+(C100*0.04)</f>
        <v>12179.272723037137</v>
      </c>
      <c r="E100" s="17">
        <f>C100/3250</f>
        <v>3.6033351251589161</v>
      </c>
      <c r="F100" s="28">
        <f>(D100-C100)/E100</f>
        <v>130.00000000000023</v>
      </c>
      <c r="G100" s="18"/>
      <c r="H100" s="18"/>
      <c r="I100" s="19">
        <f>E100*50/C100</f>
        <v>1.5384615384615384E-2</v>
      </c>
      <c r="J100" s="87"/>
      <c r="K100" s="89">
        <v>20.310834938862072</v>
      </c>
    </row>
    <row r="101" spans="1:17">
      <c r="A101" s="99"/>
      <c r="B101" s="81">
        <f>B100+7</f>
        <v>43492</v>
      </c>
      <c r="C101" s="20">
        <f>D100+G100-H100</f>
        <v>12179.272723037137</v>
      </c>
      <c r="D101" s="17">
        <f>C101+(C101*0.04)</f>
        <v>12666.443631958622</v>
      </c>
      <c r="E101" s="17">
        <f>C101/3250</f>
        <v>3.7474685301652726</v>
      </c>
      <c r="F101" s="28">
        <f>(D101-C101)/E101</f>
        <v>130.00000000000003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100"/>
      <c r="B102" s="81">
        <f>B101+7</f>
        <v>43499</v>
      </c>
      <c r="C102" s="20">
        <f>D101+G101-H101</f>
        <v>12666.443631958622</v>
      </c>
      <c r="D102" s="17">
        <f>C102+(C102*0.04)</f>
        <v>13173.101377236966</v>
      </c>
      <c r="E102" s="17">
        <f>C102/3250</f>
        <v>3.8973672713718837</v>
      </c>
      <c r="F102" s="28">
        <f>(D102-C102)/E102</f>
        <v>129.99999999999977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1"/>
      <c r="M102" s="102"/>
      <c r="N102" s="102"/>
      <c r="O102" s="102"/>
      <c r="P102" s="102"/>
      <c r="Q102" s="102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8">
        <v>21</v>
      </c>
      <c r="B104" s="81">
        <f>B102+7</f>
        <v>43506</v>
      </c>
      <c r="C104" s="20">
        <f>D102+G102-H102</f>
        <v>13173.101377236966</v>
      </c>
      <c r="D104" s="17">
        <f>C104+(C104*0.04)</f>
        <v>13700.025432326445</v>
      </c>
      <c r="E104" s="17">
        <f>C104/3250</f>
        <v>4.0532619622267587</v>
      </c>
      <c r="F104" s="28">
        <f>(D104-C104)/E104</f>
        <v>130.00000000000014</v>
      </c>
      <c r="G104" s="18"/>
      <c r="H104" s="18"/>
      <c r="I104" s="19">
        <f>E104*50/C104</f>
        <v>1.5384615384615385E-2</v>
      </c>
      <c r="J104" s="87"/>
      <c r="K104" s="89">
        <v>22.971791032668143</v>
      </c>
    </row>
    <row r="105" spans="1:17">
      <c r="A105" s="99"/>
      <c r="B105" s="81">
        <f>B104+7</f>
        <v>43513</v>
      </c>
      <c r="C105" s="20">
        <f>D104+G104-H104</f>
        <v>13700.025432326445</v>
      </c>
      <c r="D105" s="17">
        <f>C105+(C105*0.04)</f>
        <v>14248.026449619503</v>
      </c>
      <c r="E105" s="17">
        <f>C105/3250</f>
        <v>4.2153924407158296</v>
      </c>
      <c r="F105" s="28">
        <f>(D105-C105)/E105</f>
        <v>130</v>
      </c>
      <c r="G105" s="18"/>
      <c r="H105" s="18"/>
      <c r="I105" s="19">
        <f>E105*50/C105</f>
        <v>1.5384615384615385E-2</v>
      </c>
      <c r="J105" s="87"/>
      <c r="K105" s="89">
        <v>23.930662673974872</v>
      </c>
    </row>
    <row r="106" spans="1:17">
      <c r="A106" s="99"/>
      <c r="B106" s="81">
        <f>B105+7</f>
        <v>43520</v>
      </c>
      <c r="C106" s="20">
        <f>D105+G105-H105</f>
        <v>14248.026449619503</v>
      </c>
      <c r="D106" s="17">
        <f>C106+(C106*0.04)</f>
        <v>14817.947507604284</v>
      </c>
      <c r="E106" s="17">
        <f>C106/3250</f>
        <v>4.3840081383444627</v>
      </c>
      <c r="F106" s="28">
        <f>(D106-C106)/E106</f>
        <v>130.00000000000006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100"/>
      <c r="B107" s="81">
        <f>B106+7</f>
        <v>43527</v>
      </c>
      <c r="C107" s="20">
        <f>D106+G106-H106</f>
        <v>14817.947507604284</v>
      </c>
      <c r="D107" s="17">
        <f>C107+(C107*0.04)</f>
        <v>15410.665407908455</v>
      </c>
      <c r="E107" s="17">
        <f>C107/3250</f>
        <v>4.5593684638782408</v>
      </c>
      <c r="F107" s="28">
        <f>(D107-C107)/E107</f>
        <v>129.99999999999994</v>
      </c>
      <c r="G107" s="80"/>
      <c r="H107" s="80">
        <f>(D107-C94)*0.35</f>
        <v>2024.82324172214</v>
      </c>
      <c r="I107" s="19">
        <f>E107*50/C107</f>
        <v>1.5384615384615384E-2</v>
      </c>
      <c r="J107" s="87"/>
      <c r="K107" s="89">
        <v>25.965004748171221</v>
      </c>
      <c r="L107" s="103" t="s">
        <v>39</v>
      </c>
      <c r="M107" s="104"/>
      <c r="N107" s="104"/>
      <c r="O107" s="104"/>
      <c r="P107" s="104"/>
      <c r="Q107" s="104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8">
        <v>22</v>
      </c>
      <c r="B109" s="81">
        <f>B107+7</f>
        <v>43534</v>
      </c>
      <c r="C109" s="20">
        <f>D107+G107-H107</f>
        <v>13385.842166186314</v>
      </c>
      <c r="D109" s="17">
        <f>C109+(C109*0.04)</f>
        <v>13921.275852833767</v>
      </c>
      <c r="E109" s="17">
        <f>C109/3250</f>
        <v>4.1187206665188656</v>
      </c>
      <c r="F109" s="28">
        <f>(D109-C109)/E109</f>
        <v>130.00000000000017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9"/>
      <c r="B110" s="81">
        <f>B109+7</f>
        <v>43541</v>
      </c>
      <c r="C110" s="20">
        <f>D109+G109-H109</f>
        <v>13921.275852833767</v>
      </c>
      <c r="D110" s="17">
        <f>C110+(C110*0.04)</f>
        <v>14478.126886947119</v>
      </c>
      <c r="E110" s="17">
        <f>C110/3250</f>
        <v>4.2834694931796209</v>
      </c>
      <c r="F110" s="28">
        <f>(D110-C110)/E110</f>
        <v>130.00000000000017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9"/>
      <c r="B111" s="81">
        <f>B110+7</f>
        <v>43548</v>
      </c>
      <c r="C111" s="20">
        <f>D110+G110-H110</f>
        <v>14478.126886947119</v>
      </c>
      <c r="D111" s="17">
        <f>C111+(C111*0.04)</f>
        <v>15057.251962425004</v>
      </c>
      <c r="E111" s="17">
        <f>C111/3250</f>
        <v>4.4548082729068055</v>
      </c>
      <c r="F111" s="28">
        <f>(D111-C111)/E111</f>
        <v>130.00000000000003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100"/>
      <c r="B112" s="81">
        <f>B111+7</f>
        <v>43555</v>
      </c>
      <c r="C112" s="20">
        <f>D111+G111-H111</f>
        <v>15057.251962425004</v>
      </c>
      <c r="D112" s="17">
        <f>C112+(C112*0.04)</f>
        <v>15659.542040922004</v>
      </c>
      <c r="E112" s="17">
        <f>C112/3250</f>
        <v>4.6330006038230778</v>
      </c>
      <c r="F112" s="28">
        <f>(D112-C112)/E112</f>
        <v>130.00000000000011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1"/>
      <c r="M112" s="102"/>
      <c r="N112" s="102"/>
      <c r="O112" s="102"/>
      <c r="P112" s="102"/>
      <c r="Q112" s="102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8">
        <v>23</v>
      </c>
      <c r="B114" s="81">
        <f>B112+7</f>
        <v>43562</v>
      </c>
      <c r="C114" s="20">
        <f>D112+G112-H112</f>
        <v>15659.542040922004</v>
      </c>
      <c r="D114" s="17">
        <f>C114+(C114*0.04)</f>
        <v>16285.923722558884</v>
      </c>
      <c r="E114" s="17">
        <f>C114/3250</f>
        <v>4.8183206279760009</v>
      </c>
      <c r="F114" s="28">
        <f>(D114-C114)/E114</f>
        <v>129.99999999999994</v>
      </c>
      <c r="G114" s="18"/>
      <c r="H114" s="18"/>
      <c r="I114" s="19">
        <f>E114*50/C114</f>
        <v>1.5384615384615384E-2</v>
      </c>
      <c r="J114" s="87"/>
      <c r="K114" s="89">
        <v>31.8070512900923</v>
      </c>
    </row>
    <row r="115" spans="1:17">
      <c r="A115" s="99"/>
      <c r="B115" s="81">
        <f>B114+7</f>
        <v>43569</v>
      </c>
      <c r="C115" s="20">
        <f>D114+G114-H114</f>
        <v>16285.923722558884</v>
      </c>
      <c r="D115" s="17">
        <f>C115+(C115*0.04)</f>
        <v>16937.36067146124</v>
      </c>
      <c r="E115" s="17">
        <f>C115/3250</f>
        <v>5.011053453095041</v>
      </c>
      <c r="F115" s="28">
        <f>(D115-C115)/E115</f>
        <v>130.00000000000006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99"/>
      <c r="B116" s="81">
        <f>B115+7</f>
        <v>43576</v>
      </c>
      <c r="C116" s="20">
        <f>D115+G115-H115</f>
        <v>16937.36067146124</v>
      </c>
      <c r="D116" s="17">
        <f>C116+(C116*0.04)</f>
        <v>17614.855098319691</v>
      </c>
      <c r="E116" s="17">
        <f>C116/3250</f>
        <v>5.211495591218843</v>
      </c>
      <c r="F116" s="28">
        <f>(D116-C116)/E116</f>
        <v>130.00000000000034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100"/>
      <c r="B117" s="81">
        <f>B116+7</f>
        <v>43583</v>
      </c>
      <c r="C117" s="20">
        <f>D116+G116-H116</f>
        <v>17614.855098319691</v>
      </c>
      <c r="D117" s="17">
        <f>C117+(C117*0.04)</f>
        <v>18319.44930225248</v>
      </c>
      <c r="E117" s="17">
        <f>C117/3250</f>
        <v>5.419955414867597</v>
      </c>
      <c r="F117" s="28">
        <f>(D117-C117)/E117</f>
        <v>130.00000000000031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1"/>
      <c r="M117" s="102"/>
      <c r="N117" s="102"/>
      <c r="O117" s="102"/>
      <c r="P117" s="102"/>
      <c r="Q117" s="102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8">
        <v>24</v>
      </c>
      <c r="B119" s="81">
        <f>B117+7</f>
        <v>43590</v>
      </c>
      <c r="C119" s="20">
        <f>D117+G117-H117</f>
        <v>18319.44930225248</v>
      </c>
      <c r="D119" s="17">
        <f>C119+(C119*0.04)</f>
        <v>19052.227274342578</v>
      </c>
      <c r="E119" s="17">
        <f>C119/3250</f>
        <v>5.6367536314623017</v>
      </c>
      <c r="F119" s="28">
        <f>(D119-C119)/E119</f>
        <v>129.9999999999998</v>
      </c>
      <c r="G119" s="18"/>
      <c r="H119" s="18"/>
      <c r="I119" s="19">
        <f>E119*50/C119</f>
        <v>1.5384615384615385E-2</v>
      </c>
      <c r="J119" s="87"/>
      <c r="K119" s="89">
        <v>37.37960978007353</v>
      </c>
    </row>
    <row r="120" spans="1:17">
      <c r="A120" s="99"/>
      <c r="B120" s="81">
        <f>B119+7</f>
        <v>43597</v>
      </c>
      <c r="C120" s="20">
        <f>D119+G119-H119</f>
        <v>19052.227274342578</v>
      </c>
      <c r="D120" s="17">
        <f>C120+(C120*0.04)</f>
        <v>19814.316365316281</v>
      </c>
      <c r="E120" s="17">
        <f>C120/3250</f>
        <v>5.8622237767207936</v>
      </c>
      <c r="F120" s="28">
        <f>(D120-C120)/E120</f>
        <v>129.99999999999991</v>
      </c>
      <c r="G120" s="18"/>
      <c r="H120" s="18"/>
      <c r="I120" s="19">
        <f>E120*50/C120</f>
        <v>1.5384615384615385E-2</v>
      </c>
      <c r="J120" s="87"/>
      <c r="K120" s="89">
        <v>38.914794171276476</v>
      </c>
    </row>
    <row r="121" spans="1:17">
      <c r="A121" s="99"/>
      <c r="B121" s="81">
        <f>B120+7</f>
        <v>43604</v>
      </c>
      <c r="C121" s="20">
        <f>D120+G120-H120</f>
        <v>19814.316365316281</v>
      </c>
      <c r="D121" s="17">
        <f>C121+(C121*0.04)</f>
        <v>20606.889019928931</v>
      </c>
      <c r="E121" s="17">
        <f>C121/3250</f>
        <v>6.0967127277896251</v>
      </c>
      <c r="F121" s="28">
        <f>(D121-C121)/E121</f>
        <v>129.99999999999974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100"/>
      <c r="B122" s="81">
        <f>B121+7</f>
        <v>43611</v>
      </c>
      <c r="C122" s="20">
        <f>D121+G121-H121</f>
        <v>20606.889019928931</v>
      </c>
      <c r="D122" s="17">
        <f>C122+(C122*0.04)</f>
        <v>21431.164580726087</v>
      </c>
      <c r="E122" s="17">
        <f>C122/3250</f>
        <v>6.3405812369012091</v>
      </c>
      <c r="F122" s="28">
        <f>(D122-C122)/E122</f>
        <v>129.99999999999977</v>
      </c>
      <c r="G122" s="80"/>
      <c r="H122" s="80">
        <f>(D122-C109)*0.35</f>
        <v>2815.86284508892</v>
      </c>
      <c r="I122" s="19">
        <f>E122*50/C122</f>
        <v>1.5384615384615385E-2</v>
      </c>
      <c r="J122" s="87"/>
      <c r="K122" s="89">
        <v>42.171841375652633</v>
      </c>
      <c r="L122" s="103" t="s">
        <v>39</v>
      </c>
      <c r="M122" s="104"/>
      <c r="N122" s="104"/>
      <c r="O122" s="104"/>
      <c r="P122" s="104"/>
      <c r="Q122" s="104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8">
        <v>25</v>
      </c>
      <c r="B124" s="81">
        <f>B122+7</f>
        <v>43618</v>
      </c>
      <c r="C124" s="20">
        <f>D122+G122-H122</f>
        <v>18615.301735637167</v>
      </c>
      <c r="D124" s="17">
        <f>C124+(C124*0.04)</f>
        <v>19359.913805062653</v>
      </c>
      <c r="E124" s="17">
        <f>C124/3250</f>
        <v>5.727785149426821</v>
      </c>
      <c r="F124" s="28">
        <f>(D124-C124)/E124</f>
        <v>129.99999999999986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9"/>
      <c r="B125" s="81">
        <f>B124+7</f>
        <v>43625</v>
      </c>
      <c r="C125" s="20">
        <f>D124+G124-H124</f>
        <v>19359.913805062653</v>
      </c>
      <c r="D125" s="17">
        <f>C125+(C125*0.04)</f>
        <v>20134.31035726516</v>
      </c>
      <c r="E125" s="17">
        <f>C125/3250</f>
        <v>5.9568965554038931</v>
      </c>
      <c r="F125" s="28">
        <f>(D125-C125)/E125</f>
        <v>130.00000000000006</v>
      </c>
      <c r="G125" s="17"/>
      <c r="H125" s="18"/>
      <c r="I125" s="19">
        <f>E125*50/C125</f>
        <v>1.5384615384615382E-2</v>
      </c>
      <c r="J125" s="87"/>
      <c r="K125" s="89">
        <v>45.69466363190589</v>
      </c>
      <c r="L125" s="31"/>
      <c r="M125" s="31"/>
    </row>
    <row r="126" spans="1:17">
      <c r="A126" s="99"/>
      <c r="B126" s="81">
        <f>B125+7</f>
        <v>43632</v>
      </c>
      <c r="C126" s="20">
        <f>D125+G125-H125</f>
        <v>20134.31035726516</v>
      </c>
      <c r="D126" s="17">
        <f>C126+(C126*0.04)</f>
        <v>20939.682771555767</v>
      </c>
      <c r="E126" s="17">
        <f>C126/3250</f>
        <v>6.1951724176200491</v>
      </c>
      <c r="F126" s="28">
        <f>(D126-C126)/E126</f>
        <v>130.00000000000006</v>
      </c>
      <c r="G126" s="17"/>
      <c r="H126" s="18"/>
      <c r="I126" s="19">
        <f>E126*50/C126</f>
        <v>1.5384615384615384E-2</v>
      </c>
      <c r="J126" s="87"/>
      <c r="K126" s="89">
        <v>47.562450177182122</v>
      </c>
      <c r="L126" s="31"/>
      <c r="M126" s="31"/>
    </row>
    <row r="127" spans="1:17" ht="13.5" thickBot="1">
      <c r="A127" s="100"/>
      <c r="B127" s="81">
        <f>B126+7</f>
        <v>43639</v>
      </c>
      <c r="C127" s="20">
        <f>D126+G126-H126</f>
        <v>20939.682771555767</v>
      </c>
      <c r="D127" s="17">
        <f>C127+(C127*0.04)</f>
        <v>21777.270082417996</v>
      </c>
      <c r="E127" s="17">
        <f>C127/3250</f>
        <v>6.4429793143248508</v>
      </c>
      <c r="F127" s="28">
        <f>(D127-C127)/E127</f>
        <v>129.99999999999977</v>
      </c>
      <c r="G127" s="80"/>
      <c r="H127" s="80"/>
      <c r="I127" s="19">
        <f>E127*50/C127</f>
        <v>1.5384615384615382E-2</v>
      </c>
      <c r="J127" s="87"/>
      <c r="K127" s="89">
        <v>49.504948184269409</v>
      </c>
      <c r="L127" s="101"/>
      <c r="M127" s="102"/>
      <c r="N127" s="102"/>
      <c r="O127" s="102"/>
      <c r="P127" s="102"/>
      <c r="Q127" s="102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8">
        <v>26</v>
      </c>
      <c r="B129" s="81">
        <f>B127+7</f>
        <v>43646</v>
      </c>
      <c r="C129" s="20">
        <f>D127+G127-H127</f>
        <v>21777.270082417996</v>
      </c>
      <c r="D129" s="17">
        <f>C129+(C129*0.04)</f>
        <v>22648.360885714716</v>
      </c>
      <c r="E129" s="17">
        <f>C129/3250</f>
        <v>6.7006984868978448</v>
      </c>
      <c r="F129" s="28">
        <f>(D129-C129)/E129</f>
        <v>130.00000000000003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9"/>
      <c r="B130" s="81">
        <f>B129+7</f>
        <v>43653</v>
      </c>
      <c r="C130" s="20">
        <f>D129+G129-H129</f>
        <v>22648.360885714716</v>
      </c>
      <c r="D130" s="17">
        <f>C130+(C130*0.04)</f>
        <v>23554.295321143305</v>
      </c>
      <c r="E130" s="17">
        <f>C130/3250</f>
        <v>6.9687264263737587</v>
      </c>
      <c r="F130" s="28">
        <f>(D130-C130)/E130</f>
        <v>130.00000000000011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9"/>
      <c r="B131" s="81">
        <f>B130+7</f>
        <v>43660</v>
      </c>
      <c r="C131" s="20">
        <f>D130+G130-H130</f>
        <v>23554.295321143305</v>
      </c>
      <c r="D131" s="17">
        <f>C131+(C131*0.04)</f>
        <v>24496.467133989037</v>
      </c>
      <c r="E131" s="17">
        <f>C131/3250</f>
        <v>7.2474754834287092</v>
      </c>
      <c r="F131" s="28">
        <f>(D131-C131)/E131</f>
        <v>130.00000000000003</v>
      </c>
      <c r="G131" s="18"/>
      <c r="H131" s="18"/>
      <c r="I131" s="19">
        <f>E131*50/C131</f>
        <v>1.5384615384615384E-2</v>
      </c>
      <c r="J131" s="87"/>
      <c r="K131" s="89">
        <v>55.811198034350028</v>
      </c>
    </row>
    <row r="132" spans="1:17" ht="13.5" thickBot="1">
      <c r="A132" s="100"/>
      <c r="B132" s="81">
        <f>B131+7</f>
        <v>43667</v>
      </c>
      <c r="C132" s="20">
        <f>D131+G131-H131</f>
        <v>24496.467133989037</v>
      </c>
      <c r="D132" s="17">
        <f>C132+(C132*0.04)</f>
        <v>25476.3258193486</v>
      </c>
      <c r="E132" s="17">
        <f>C132/3250</f>
        <v>7.5373745027658581</v>
      </c>
      <c r="F132" s="28">
        <f>(D132-C132)/E132</f>
        <v>130.00000000000014</v>
      </c>
      <c r="G132" s="80"/>
      <c r="H132" s="80"/>
      <c r="I132" s="19">
        <f>E132*50/C132</f>
        <v>1.5384615384615385E-2</v>
      </c>
      <c r="J132" s="87"/>
      <c r="K132" s="89">
        <v>58.083645955724023</v>
      </c>
      <c r="L132" s="101"/>
      <c r="M132" s="102"/>
      <c r="N132" s="102"/>
      <c r="O132" s="102"/>
      <c r="P132" s="102"/>
      <c r="Q132" s="102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8">
        <v>27</v>
      </c>
      <c r="B134" s="81">
        <f>B132+7</f>
        <v>43674</v>
      </c>
      <c r="C134" s="20">
        <f>D132+G132-H132</f>
        <v>25476.3258193486</v>
      </c>
      <c r="D134" s="17">
        <f>C134+(C134*0.04)</f>
        <v>26495.378852122543</v>
      </c>
      <c r="E134" s="17">
        <f>C134/3250</f>
        <v>7.8388694828764924</v>
      </c>
      <c r="F134" s="28">
        <f>(D134-C134)/E134</f>
        <v>129.99999999999991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9"/>
      <c r="B135" s="81">
        <f>B134+7</f>
        <v>43681</v>
      </c>
      <c r="C135" s="20">
        <f>D134+G134-H134</f>
        <v>26495.378852122543</v>
      </c>
      <c r="D135" s="17">
        <f>C135+(C135*0.04)</f>
        <v>27555.194006207446</v>
      </c>
      <c r="E135" s="17">
        <f>C135/3250</f>
        <v>8.1524242621915519</v>
      </c>
      <c r="F135" s="28">
        <f>(D135-C135)/E135</f>
        <v>130.00000000000017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99"/>
      <c r="B136" s="81">
        <f>B135+7</f>
        <v>43688</v>
      </c>
      <c r="C136" s="20">
        <f>D135+G135-H135</f>
        <v>27555.194006207446</v>
      </c>
      <c r="D136" s="17">
        <f>C136+(C136*0.04)</f>
        <v>28657.401766455743</v>
      </c>
      <c r="E136" s="17">
        <f>C136/3250</f>
        <v>8.4785212326792134</v>
      </c>
      <c r="F136" s="28">
        <f>(D136-C136)/E136</f>
        <v>129.99999999999989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100"/>
      <c r="B137" s="81">
        <f>B136+7</f>
        <v>43695</v>
      </c>
      <c r="C137" s="20">
        <f>D136+G136-H136</f>
        <v>28657.401766455743</v>
      </c>
      <c r="D137" s="17">
        <f>C137+(C137*0.04)</f>
        <v>29803.697837113974</v>
      </c>
      <c r="E137" s="17">
        <f>C137/3250</f>
        <v>8.8176620819863825</v>
      </c>
      <c r="F137" s="28">
        <f>(D137-C137)/E137</f>
        <v>130.00000000000011</v>
      </c>
      <c r="G137" s="80"/>
      <c r="H137" s="80">
        <f>(D137-C124)*0.35</f>
        <v>3915.9386355168822</v>
      </c>
      <c r="I137" s="19">
        <f>E137*50/C137</f>
        <v>1.5384615384615384E-2</v>
      </c>
      <c r="J137" s="87"/>
      <c r="K137" s="89">
        <v>68.119508977313131</v>
      </c>
      <c r="L137" s="103" t="s">
        <v>39</v>
      </c>
      <c r="M137" s="104"/>
      <c r="N137" s="104"/>
      <c r="O137" s="104"/>
      <c r="P137" s="104"/>
      <c r="Q137" s="104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8">
        <v>28</v>
      </c>
      <c r="B139" s="81">
        <f>B137+7</f>
        <v>43702</v>
      </c>
      <c r="C139" s="20">
        <f>D137+G137-H137</f>
        <v>25887.759201597091</v>
      </c>
      <c r="D139" s="17">
        <f>C139+(C139*0.04)</f>
        <v>26923.269569660974</v>
      </c>
      <c r="E139" s="17">
        <f>C139/3250</f>
        <v>7.9654643697221816</v>
      </c>
      <c r="F139" s="28">
        <f>(D139-C139)/E139</f>
        <v>129.99999999999983</v>
      </c>
      <c r="G139" s="18"/>
      <c r="H139" s="18"/>
      <c r="I139" s="19">
        <f>E139*50/C139</f>
        <v>1.5384615384615385E-2</v>
      </c>
      <c r="J139" s="87"/>
      <c r="K139" s="89"/>
    </row>
    <row r="140" spans="1:17">
      <c r="A140" s="99"/>
      <c r="B140" s="81">
        <f>B139+7</f>
        <v>43709</v>
      </c>
      <c r="C140" s="20">
        <f>D139+G139-H139</f>
        <v>26923.269569660974</v>
      </c>
      <c r="D140" s="17">
        <f>C140+(C140*0.04)</f>
        <v>28000.200352447413</v>
      </c>
      <c r="E140" s="17">
        <f>C140/3250</f>
        <v>8.2840829445110682</v>
      </c>
      <c r="F140" s="28">
        <f>(D140-C140)/E140</f>
        <v>130.00000000000009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99"/>
      <c r="B141" s="81">
        <f>B140+7</f>
        <v>43716</v>
      </c>
      <c r="C141" s="20">
        <f>D140+G140-H140</f>
        <v>28000.200352447413</v>
      </c>
      <c r="D141" s="17">
        <f>C141+(C141*0.04)</f>
        <v>29120.20836654531</v>
      </c>
      <c r="E141" s="17">
        <f>C141/3250</f>
        <v>8.6154462622915116</v>
      </c>
      <c r="F141" s="28">
        <f>(D141-C141)/E141</f>
        <v>130.00000000000006</v>
      </c>
      <c r="G141" s="18"/>
      <c r="H141" s="18"/>
      <c r="I141" s="19">
        <f>E141*50/C141</f>
        <v>1.5384615384615384E-2</v>
      </c>
      <c r="J141" s="87"/>
      <c r="K141" s="89"/>
    </row>
    <row r="142" spans="1:17" ht="13.5" thickBot="1">
      <c r="A142" s="100"/>
      <c r="B142" s="81">
        <f>B141+7</f>
        <v>43723</v>
      </c>
      <c r="C142" s="20">
        <f>D141+G141-H141</f>
        <v>29120.20836654531</v>
      </c>
      <c r="D142" s="17">
        <f>C142+(C142*0.04)</f>
        <v>30285.016701207122</v>
      </c>
      <c r="E142" s="17">
        <f>C142/3250</f>
        <v>8.9600641127831722</v>
      </c>
      <c r="F142" s="28">
        <f>(D142-C142)/E142</f>
        <v>129.99999999999989</v>
      </c>
      <c r="G142" s="80"/>
      <c r="H142" s="80"/>
      <c r="I142" s="19">
        <f>E142*50/C142</f>
        <v>1.5384615384615385E-2</v>
      </c>
      <c r="J142" s="87"/>
      <c r="K142" s="89"/>
      <c r="L142" s="101"/>
      <c r="M142" s="102"/>
      <c r="N142" s="102"/>
      <c r="O142" s="102"/>
      <c r="P142" s="102"/>
      <c r="Q142" s="102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8">
        <v>29</v>
      </c>
      <c r="B144" s="81">
        <f>B142+7</f>
        <v>43730</v>
      </c>
      <c r="C144" s="20">
        <f>D142+G142-H142</f>
        <v>30285.016701207122</v>
      </c>
      <c r="D144" s="17">
        <f>C144+(C144*0.04)</f>
        <v>31496.417369255407</v>
      </c>
      <c r="E144" s="17">
        <f>C144/3250</f>
        <v>9.3184666772944986</v>
      </c>
      <c r="F144" s="28">
        <f>(D144-C144)/E144</f>
        <v>130.00000000000006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99"/>
      <c r="B145" s="81">
        <f>B144+7</f>
        <v>43737</v>
      </c>
      <c r="C145" s="20">
        <f>D144+G144-H144</f>
        <v>31496.417369255407</v>
      </c>
      <c r="D145" s="17">
        <f>C145+(C145*0.04)</f>
        <v>32756.274064025623</v>
      </c>
      <c r="E145" s="17">
        <f>C145/3250</f>
        <v>9.6912053443862796</v>
      </c>
      <c r="F145" s="28">
        <f>(D145-C145)/E145</f>
        <v>130.00000000000003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99"/>
      <c r="B146" s="81">
        <f>B145+7</f>
        <v>43744</v>
      </c>
      <c r="C146" s="20">
        <f>D145+G145-H145</f>
        <v>32756.274064025623</v>
      </c>
      <c r="D146" s="17">
        <f>C146+(C146*0.04)</f>
        <v>34066.525026586649</v>
      </c>
      <c r="E146" s="17">
        <f>C146/3250</f>
        <v>10.078853558161731</v>
      </c>
      <c r="F146" s="28">
        <f>(D146-C146)/E146</f>
        <v>130.00000000000006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100"/>
      <c r="B147" s="81">
        <f>B146+7</f>
        <v>43751</v>
      </c>
      <c r="C147" s="20">
        <f>D146+G146-H146</f>
        <v>34066.525026586649</v>
      </c>
      <c r="D147" s="17">
        <f>C147+(C147*0.04)</f>
        <v>35429.186027650117</v>
      </c>
      <c r="E147" s="17">
        <f>C147/3250</f>
        <v>10.4820077004882</v>
      </c>
      <c r="F147" s="28">
        <f>(D147-C147)/E147</f>
        <v>130.00000000000026</v>
      </c>
      <c r="G147" s="80"/>
      <c r="H147" s="80"/>
      <c r="I147" s="19">
        <f>E147*50/C147</f>
        <v>1.5384615384615385E-2</v>
      </c>
      <c r="J147" s="87"/>
      <c r="K147" s="89"/>
      <c r="L147" s="101"/>
      <c r="M147" s="102"/>
      <c r="N147" s="102"/>
      <c r="O147" s="102"/>
      <c r="P147" s="102"/>
      <c r="Q147" s="102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8">
        <v>30</v>
      </c>
      <c r="B149" s="81">
        <f>B147+7</f>
        <v>43758</v>
      </c>
      <c r="C149" s="20">
        <f>D147+G147-H147</f>
        <v>35429.186027650117</v>
      </c>
      <c r="D149" s="17">
        <f>C149+(C149*0.04)</f>
        <v>36846.353468756119</v>
      </c>
      <c r="E149" s="17">
        <f>C149/3250</f>
        <v>10.901288008507729</v>
      </c>
      <c r="F149" s="28">
        <f>(D149-C149)/E149</f>
        <v>129.99999999999969</v>
      </c>
      <c r="G149" s="18"/>
      <c r="H149" s="18"/>
      <c r="I149" s="19">
        <f>E149*50/C149</f>
        <v>1.5384615384615385E-2</v>
      </c>
      <c r="J149" s="87"/>
      <c r="K149" s="89"/>
    </row>
    <row r="150" spans="1:17">
      <c r="A150" s="99"/>
      <c r="B150" s="81">
        <f>B149+7</f>
        <v>43765</v>
      </c>
      <c r="C150" s="20">
        <f>D149+G149-H149</f>
        <v>36846.353468756119</v>
      </c>
      <c r="D150" s="17">
        <f>C150+(C150*0.04)</f>
        <v>38320.207607506367</v>
      </c>
      <c r="E150" s="17">
        <f>C150/3250</f>
        <v>11.337339528848036</v>
      </c>
      <c r="F150" s="28">
        <f>(D150-C150)/E150</f>
        <v>130.00000000000031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99"/>
      <c r="B151" s="81">
        <f>B150+7</f>
        <v>43772</v>
      </c>
      <c r="C151" s="20">
        <f>D150+G150-H150</f>
        <v>38320.207607506367</v>
      </c>
      <c r="D151" s="17">
        <f>C151+(C151*0.04)</f>
        <v>39853.015911806622</v>
      </c>
      <c r="E151" s="17">
        <f>C151/3250</f>
        <v>11.790833110001959</v>
      </c>
      <c r="F151" s="28">
        <f>(D151-C151)/E151</f>
        <v>130.00000000000006</v>
      </c>
      <c r="G151" s="18"/>
      <c r="H151" s="18"/>
      <c r="I151" s="19">
        <f>E151*50/C151</f>
        <v>1.5384615384615384E-2</v>
      </c>
      <c r="J151" s="87"/>
      <c r="K151" s="89"/>
    </row>
    <row r="152" spans="1:17" ht="13.5" thickBot="1">
      <c r="A152" s="100"/>
      <c r="B152" s="81">
        <f>B151+7</f>
        <v>43779</v>
      </c>
      <c r="C152" s="20">
        <f>D151+G151-H151</f>
        <v>39853.015911806622</v>
      </c>
      <c r="D152" s="17">
        <f>C152+(C152*0.04)</f>
        <v>41447.13654827889</v>
      </c>
      <c r="E152" s="17">
        <f>C152/3250</f>
        <v>12.262466434402038</v>
      </c>
      <c r="F152" s="28">
        <f>(D152-C152)/E152</f>
        <v>130.0000000000002</v>
      </c>
      <c r="G152" s="80"/>
      <c r="H152" s="80">
        <f>(D152-C139)*0.35</f>
        <v>5445.7820713386291</v>
      </c>
      <c r="I152" s="19">
        <f>E152*50/C152</f>
        <v>1.5384615384615385E-2</v>
      </c>
      <c r="J152" s="87"/>
      <c r="K152" s="89"/>
      <c r="L152" s="103" t="s">
        <v>39</v>
      </c>
      <c r="M152" s="104"/>
      <c r="N152" s="104"/>
      <c r="O152" s="104"/>
      <c r="P152" s="104"/>
      <c r="Q152" s="104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8">
        <v>31</v>
      </c>
      <c r="B154" s="81">
        <f>B152+7</f>
        <v>43786</v>
      </c>
      <c r="C154" s="20">
        <f>D152+G152-H152</f>
        <v>36001.354476940258</v>
      </c>
      <c r="D154" s="17">
        <f>C154+(C154*0.04)</f>
        <v>37441.408656017869</v>
      </c>
      <c r="E154" s="17">
        <f>C154/3250</f>
        <v>11.07733983905854</v>
      </c>
      <c r="F154" s="28">
        <f>(D154-C154)/E154</f>
        <v>130.00000000000011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9"/>
      <c r="B155" s="81">
        <f>B154+7</f>
        <v>43793</v>
      </c>
      <c r="C155" s="20">
        <f>D154+G154-H154</f>
        <v>37441.408656017869</v>
      </c>
      <c r="D155" s="17">
        <f>C155+(C155*0.04)</f>
        <v>38939.065002258583</v>
      </c>
      <c r="E155" s="17">
        <f>C155/3250</f>
        <v>11.520433432620884</v>
      </c>
      <c r="F155" s="28">
        <f>(D155-C155)/E155</f>
        <v>129.99999999999991</v>
      </c>
      <c r="G155" s="17"/>
      <c r="H155" s="79"/>
      <c r="I155" s="19">
        <f>E155*50/C155</f>
        <v>1.5384615384615387E-2</v>
      </c>
      <c r="J155" s="87"/>
      <c r="K155" s="89"/>
    </row>
    <row r="156" spans="1:17">
      <c r="A156" s="99"/>
      <c r="B156" s="81">
        <f>B155+7</f>
        <v>43800</v>
      </c>
      <c r="C156" s="20">
        <f>D155+G155-H155</f>
        <v>38939.065002258583</v>
      </c>
      <c r="D156" s="17">
        <f>C156+(C156*0.04)</f>
        <v>40496.627602348926</v>
      </c>
      <c r="E156" s="17">
        <f>C156/3250</f>
        <v>11.981250769925717</v>
      </c>
      <c r="F156" s="28">
        <f>(D156-C156)/E156</f>
        <v>129.99999999999997</v>
      </c>
      <c r="G156" s="17"/>
      <c r="H156" s="79"/>
      <c r="I156" s="19">
        <f>E156*50/C156</f>
        <v>1.5384615384615382E-2</v>
      </c>
      <c r="J156" s="87"/>
      <c r="K156" s="89"/>
    </row>
    <row r="157" spans="1:17" ht="13.5" thickBot="1">
      <c r="A157" s="100"/>
      <c r="B157" s="81">
        <f>B156+7</f>
        <v>43807</v>
      </c>
      <c r="C157" s="20">
        <f>D156+G156-H156</f>
        <v>40496.627602348926</v>
      </c>
      <c r="D157" s="17">
        <f>C157+(C157*0.04)</f>
        <v>42116.492706442885</v>
      </c>
      <c r="E157" s="17">
        <f>C157/3250</f>
        <v>12.460500800722746</v>
      </c>
      <c r="F157" s="28">
        <f>(D157-C157)/E157</f>
        <v>130.00000000000011</v>
      </c>
      <c r="G157" s="80"/>
      <c r="H157" s="80"/>
      <c r="I157" s="19">
        <f>E157*50/C157</f>
        <v>1.5384615384615384E-2</v>
      </c>
      <c r="J157" s="87"/>
      <c r="K157" s="89"/>
      <c r="L157" s="101"/>
      <c r="M157" s="102"/>
      <c r="N157" s="102"/>
      <c r="O157" s="102"/>
      <c r="P157" s="102"/>
      <c r="Q157" s="102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8">
        <v>32</v>
      </c>
      <c r="B159" s="81">
        <f>B157+7</f>
        <v>43814</v>
      </c>
      <c r="C159" s="20">
        <f>D157+G157-H157</f>
        <v>42116.492706442885</v>
      </c>
      <c r="D159" s="17">
        <f>C159+(C159*0.04)</f>
        <v>43801.152414700598</v>
      </c>
      <c r="E159" s="17">
        <f>C159/3250</f>
        <v>12.958920832751657</v>
      </c>
      <c r="F159" s="28">
        <f>(D159-C159)/E159</f>
        <v>129.99999999999986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9"/>
      <c r="B160" s="81">
        <f>B159+7</f>
        <v>43821</v>
      </c>
      <c r="C160" s="20">
        <f>D159+G159-H159</f>
        <v>43801.152414700598</v>
      </c>
      <c r="D160" s="17">
        <f>C160+(C160*0.04)</f>
        <v>45553.198511288625</v>
      </c>
      <c r="E160" s="17">
        <f>C160/3250</f>
        <v>13.477277666061722</v>
      </c>
      <c r="F160" s="28">
        <f>(D160-C160)/E160</f>
        <v>130.0000000000002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99"/>
      <c r="B161" s="81">
        <f>B160+7</f>
        <v>43828</v>
      </c>
      <c r="C161" s="20">
        <f>D160+G160-H160</f>
        <v>45553.198511288625</v>
      </c>
      <c r="D161" s="17">
        <f>C161+(C161*0.04)</f>
        <v>47375.326451740169</v>
      </c>
      <c r="E161" s="17">
        <f>C161/3250</f>
        <v>14.016368772704192</v>
      </c>
      <c r="F161" s="28">
        <f>(D161-C161)/E161</f>
        <v>129.99999999999997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0"/>
      <c r="B162" s="81">
        <f>B161+7</f>
        <v>43835</v>
      </c>
      <c r="C162" s="20">
        <f>D161+G161-H161</f>
        <v>47375.326451740169</v>
      </c>
      <c r="D162" s="17">
        <f>C162+(C162*0.04)</f>
        <v>49270.339509809775</v>
      </c>
      <c r="E162" s="17">
        <f>C162/3250</f>
        <v>14.577023523612359</v>
      </c>
      <c r="F162" s="28">
        <f>(D162-C162)/E162</f>
        <v>129.99999999999994</v>
      </c>
      <c r="G162" s="80"/>
      <c r="H162" s="80"/>
      <c r="I162" s="19">
        <f>E162*50/C162</f>
        <v>1.5384615384615384E-2</v>
      </c>
      <c r="J162" s="87"/>
      <c r="K162" s="89"/>
      <c r="L162" s="101"/>
      <c r="M162" s="102"/>
      <c r="N162" s="102"/>
      <c r="O162" s="102"/>
      <c r="P162" s="102"/>
      <c r="Q162" s="102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8">
        <v>33</v>
      </c>
      <c r="B164" s="81">
        <f>B162+7</f>
        <v>43842</v>
      </c>
      <c r="C164" s="20">
        <f>D162+G162-H162</f>
        <v>49270.339509809775</v>
      </c>
      <c r="D164" s="17">
        <f>C164+(C164*0.04)</f>
        <v>51241.15309020217</v>
      </c>
      <c r="E164" s="17">
        <f>C164/3250</f>
        <v>15.160104464556854</v>
      </c>
      <c r="F164" s="28">
        <f>(D164-C164)/E164</f>
        <v>130.0000000000002</v>
      </c>
      <c r="G164" s="18"/>
      <c r="H164" s="18"/>
      <c r="I164" s="19">
        <f>E164*50/C164</f>
        <v>1.5384615384615385E-2</v>
      </c>
      <c r="J164" s="87"/>
      <c r="K164" s="89"/>
    </row>
    <row r="165" spans="1:17">
      <c r="A165" s="99"/>
      <c r="B165" s="81">
        <f>B164+7</f>
        <v>43849</v>
      </c>
      <c r="C165" s="20">
        <f>D164+G164-H164</f>
        <v>51241.15309020217</v>
      </c>
      <c r="D165" s="17">
        <f>C165+(C165*0.04)</f>
        <v>53290.799213810256</v>
      </c>
      <c r="E165" s="17">
        <f>C165/3250</f>
        <v>15.766508643139129</v>
      </c>
      <c r="F165" s="28">
        <f>(D165-C165)/E165</f>
        <v>130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9"/>
      <c r="B166" s="81">
        <f>B165+7</f>
        <v>43856</v>
      </c>
      <c r="C166" s="20">
        <f>D165+G165-H165</f>
        <v>53290.799213810256</v>
      </c>
      <c r="D166" s="17">
        <f>C166+(C166*0.04)</f>
        <v>55422.431182362663</v>
      </c>
      <c r="E166" s="17">
        <f>C166/3250</f>
        <v>16.397168988864696</v>
      </c>
      <c r="F166" s="28">
        <f>(D166-C166)/E166</f>
        <v>129.99999999999977</v>
      </c>
      <c r="G166" s="18"/>
      <c r="H166" s="18"/>
      <c r="I166" s="19">
        <f>E166*50/C166</f>
        <v>1.5384615384615385E-2</v>
      </c>
      <c r="J166" s="87"/>
      <c r="K166" s="89"/>
      <c r="L166" s="31"/>
      <c r="M166" s="31"/>
    </row>
    <row r="167" spans="1:17" ht="13.5" thickBot="1">
      <c r="A167" s="100"/>
      <c r="B167" s="81">
        <f>B166+7</f>
        <v>43863</v>
      </c>
      <c r="C167" s="20">
        <f>D166+G166-H166</f>
        <v>55422.431182362663</v>
      </c>
      <c r="D167" s="17">
        <f>C167+(C167*0.04)</f>
        <v>57639.328429657173</v>
      </c>
      <c r="E167" s="17">
        <f>C167/3250</f>
        <v>17.053055748419283</v>
      </c>
      <c r="F167" s="28">
        <f>(D167-C167)/E167</f>
        <v>130.00000000000017</v>
      </c>
      <c r="G167" s="80"/>
      <c r="H167" s="80">
        <f>(D167-C154)*0.35</f>
        <v>7573.2908834509199</v>
      </c>
      <c r="I167" s="19">
        <f>E167*50/C167</f>
        <v>1.5384615384615387E-2</v>
      </c>
      <c r="J167" s="87"/>
      <c r="K167" s="89"/>
      <c r="L167" s="103" t="s">
        <v>39</v>
      </c>
      <c r="M167" s="104"/>
      <c r="N167" s="104"/>
      <c r="O167" s="104"/>
      <c r="P167" s="104"/>
      <c r="Q167" s="104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8">
        <v>34</v>
      </c>
      <c r="B169" s="81">
        <f>B167+7</f>
        <v>43870</v>
      </c>
      <c r="C169" s="20">
        <f>D167+G167-H167</f>
        <v>50066.037546206251</v>
      </c>
      <c r="D169" s="17">
        <f>C169+(C169*0.04)</f>
        <v>52068.679048054502</v>
      </c>
      <c r="E169" s="17">
        <f>C169/3250</f>
        <v>15.404934629601923</v>
      </c>
      <c r="F169" s="28">
        <f>(D169-C169)/E169</f>
        <v>130.00000000000009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9"/>
      <c r="B170" s="81">
        <f>B169+7</f>
        <v>43877</v>
      </c>
      <c r="C170" s="20">
        <f>D169+G169-H169</f>
        <v>52068.679048054502</v>
      </c>
      <c r="D170" s="17">
        <f>C170+(C170*0.04)</f>
        <v>54151.426209976686</v>
      </c>
      <c r="E170" s="17">
        <f>C170/3250</f>
        <v>16.021132014786001</v>
      </c>
      <c r="F170" s="28">
        <f>(D170-C170)/E170</f>
        <v>130.0000000000002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99"/>
      <c r="B171" s="81">
        <f>B170+7</f>
        <v>43884</v>
      </c>
      <c r="C171" s="20">
        <f>D170+G170-H170</f>
        <v>54151.426209976686</v>
      </c>
      <c r="D171" s="17">
        <f>C171+(C171*0.04)</f>
        <v>56317.483258375752</v>
      </c>
      <c r="E171" s="17">
        <f>C171/3250</f>
        <v>16.66197729537744</v>
      </c>
      <c r="F171" s="28">
        <f>(D171-C171)/E171</f>
        <v>129.99999999999997</v>
      </c>
      <c r="G171" s="18"/>
      <c r="H171" s="18"/>
      <c r="I171" s="19">
        <f>E171*50/C171</f>
        <v>1.5384615384615382E-2</v>
      </c>
      <c r="J171" s="87"/>
      <c r="K171" s="89"/>
    </row>
    <row r="172" spans="1:17" ht="13.5" thickBot="1">
      <c r="A172" s="100"/>
      <c r="B172" s="81">
        <f>B171+7</f>
        <v>43891</v>
      </c>
      <c r="C172" s="20">
        <f>D171+G171-H171</f>
        <v>56317.483258375752</v>
      </c>
      <c r="D172" s="17">
        <f>C172+(C172*0.04)</f>
        <v>58570.182588710784</v>
      </c>
      <c r="E172" s="17">
        <f>C172/3250</f>
        <v>17.328456387192539</v>
      </c>
      <c r="F172" s="28">
        <f>(D172-C172)/E172</f>
        <v>130.00000000000011</v>
      </c>
      <c r="G172" s="80"/>
      <c r="H172" s="80"/>
      <c r="I172" s="19">
        <f>E172*50/C172</f>
        <v>1.5384615384615384E-2</v>
      </c>
      <c r="J172" s="87"/>
      <c r="K172" s="89"/>
      <c r="L172" s="101"/>
      <c r="M172" s="102"/>
      <c r="N172" s="102"/>
      <c r="O172" s="102"/>
      <c r="P172" s="102"/>
      <c r="Q172" s="102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8">
        <v>35</v>
      </c>
      <c r="B174" s="81">
        <f>B172+7</f>
        <v>43898</v>
      </c>
      <c r="C174" s="20">
        <f>D172+G172-H172</f>
        <v>58570.182588710784</v>
      </c>
      <c r="D174" s="17">
        <f>C174+(C174*0.04)</f>
        <v>60912.989892259218</v>
      </c>
      <c r="E174" s="17">
        <f>C174/3250</f>
        <v>18.021594642680242</v>
      </c>
      <c r="F174" s="28">
        <f>(D174-C174)/E174</f>
        <v>130.00000000000014</v>
      </c>
      <c r="G174" s="18"/>
      <c r="H174" s="18"/>
      <c r="I174" s="19">
        <f>E174*50/C174</f>
        <v>1.5384615384615385E-2</v>
      </c>
      <c r="J174" s="87"/>
      <c r="K174" s="89"/>
    </row>
    <row r="175" spans="1:17">
      <c r="A175" s="99"/>
      <c r="B175" s="81">
        <f>B174+7</f>
        <v>43905</v>
      </c>
      <c r="C175" s="20">
        <f>D174+G174-H174</f>
        <v>60912.989892259218</v>
      </c>
      <c r="D175" s="17">
        <f>C175+(C175*0.04)</f>
        <v>63349.509487949588</v>
      </c>
      <c r="E175" s="17">
        <f>C175/3250</f>
        <v>18.742458428387451</v>
      </c>
      <c r="F175" s="28">
        <f>(D175-C175)/E175</f>
        <v>130.00000000000006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99"/>
      <c r="B176" s="81">
        <f>B175+7</f>
        <v>43912</v>
      </c>
      <c r="C176" s="20">
        <f>D175+G175-H175</f>
        <v>63349.509487949588</v>
      </c>
      <c r="D176" s="17">
        <f>C176+(C176*0.04)</f>
        <v>65883.489867467579</v>
      </c>
      <c r="E176" s="17">
        <f>C176/3250</f>
        <v>19.49215676552295</v>
      </c>
      <c r="F176" s="28">
        <f>(D176-C176)/E176</f>
        <v>130.00000000000037</v>
      </c>
      <c r="G176" s="18"/>
      <c r="H176" s="18"/>
      <c r="I176" s="19">
        <f>E176*50/C176</f>
        <v>1.5384615384615384E-2</v>
      </c>
      <c r="J176" s="87"/>
      <c r="K176" s="89"/>
    </row>
    <row r="177" spans="1:17" ht="13.5" thickBot="1">
      <c r="A177" s="100"/>
      <c r="B177" s="81">
        <f>B176+7</f>
        <v>43919</v>
      </c>
      <c r="C177" s="20">
        <f>D176+G176-H176</f>
        <v>65883.489867467579</v>
      </c>
      <c r="D177" s="17">
        <f>C177+(C177*0.04)</f>
        <v>68518.829462166279</v>
      </c>
      <c r="E177" s="17">
        <f>C177/3250</f>
        <v>20.271843036143871</v>
      </c>
      <c r="F177" s="28">
        <f>(D177-C177)/E177</f>
        <v>129.99999999999986</v>
      </c>
      <c r="G177" s="80"/>
      <c r="H177" s="80">
        <f>(D177-C169)*0.35</f>
        <v>6458.4771705860094</v>
      </c>
      <c r="I177" s="19">
        <f>E177*50/C177</f>
        <v>1.5384615384615385E-2</v>
      </c>
      <c r="J177" s="87"/>
      <c r="K177" s="89"/>
      <c r="L177" s="103" t="s">
        <v>39</v>
      </c>
      <c r="M177" s="104"/>
      <c r="N177" s="104"/>
      <c r="O177" s="104"/>
      <c r="P177" s="104"/>
      <c r="Q177" s="104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5" sqref="C15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5"/>
      <c r="C1" s="106"/>
      <c r="D1" s="106"/>
      <c r="E1" s="106"/>
      <c r="F1" s="106"/>
      <c r="G1" s="106"/>
      <c r="H1" s="106"/>
      <c r="I1" s="106"/>
      <c r="J1" s="106"/>
      <c r="K1" s="106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8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7">
        <f>(D4-C4)/C4</f>
        <v>0</v>
      </c>
      <c r="K4" s="89">
        <v>0.04</v>
      </c>
    </row>
    <row r="5" spans="1:17">
      <c r="A5" s="99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7">
        <f>(D5-C4)/C4</f>
        <v>1.4999999999999999E-2</v>
      </c>
      <c r="K5" s="89">
        <v>8.1599999999999909E-2</v>
      </c>
    </row>
    <row r="6" spans="1:17">
      <c r="A6" s="99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7">
        <f>(D6-$C4)/$C4</f>
        <v>6.9809999999999942E-2</v>
      </c>
      <c r="K6" s="89">
        <v>0.12486399999999981</v>
      </c>
    </row>
    <row r="7" spans="1:17" ht="13.5" thickBot="1">
      <c r="A7" s="100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7">
        <f>(D7-$C4)/$C4</f>
        <v>0.12148182300000002</v>
      </c>
      <c r="K7" s="89">
        <v>0.16985855999999991</v>
      </c>
      <c r="L7" s="101"/>
      <c r="M7" s="102"/>
      <c r="N7" s="102"/>
      <c r="O7" s="102"/>
      <c r="P7" s="102"/>
      <c r="Q7" s="102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8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7">
        <f>(D9-$C4)/$C4</f>
        <v>3.8492168097999976E-2</v>
      </c>
      <c r="K9" s="89">
        <v>0.2166529023999999</v>
      </c>
    </row>
    <row r="10" spans="1:17">
      <c r="A10" s="99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7">
        <f>(D10-$C4)/$C4</f>
        <v>8.2835783675784563E-2</v>
      </c>
      <c r="K10" s="89">
        <v>0.26531901849599993</v>
      </c>
    </row>
    <row r="11" spans="1:17">
      <c r="A11" s="99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7">
        <f>(D11-$C4)/$C4</f>
        <v>7.7963022649243499E-2</v>
      </c>
      <c r="K11" s="89">
        <v>0.31593177923583993</v>
      </c>
    </row>
    <row r="12" spans="1:17" ht="13.5" thickBot="1">
      <c r="A12" s="100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7">
        <f>(D12-$C4)/$C4</f>
        <v>4.2821428110878232E-2</v>
      </c>
      <c r="K12" s="89">
        <v>0.3685690504052736</v>
      </c>
      <c r="L12" s="101"/>
      <c r="M12" s="102"/>
      <c r="N12" s="102"/>
      <c r="O12" s="102"/>
      <c r="P12" s="102"/>
      <c r="Q12" s="102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8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93">
        <f>(D14-$C4)/$C4</f>
        <v>2.1964999548660699E-2</v>
      </c>
      <c r="K14" s="97">
        <v>0.42331181242148452</v>
      </c>
    </row>
    <row r="15" spans="1:17" ht="15">
      <c r="A15" s="99"/>
      <c r="B15" s="81">
        <f>B14+7</f>
        <v>42967</v>
      </c>
      <c r="C15" s="32">
        <f>D14+G14-H14</f>
        <v>204.39299990973214</v>
      </c>
      <c r="D15" s="17">
        <f>C15+(C15*0.04)</f>
        <v>212.56871990612143</v>
      </c>
      <c r="E15" s="17">
        <f>C15/3250</f>
        <v>6.2890153818379119E-2</v>
      </c>
      <c r="F15" s="28">
        <f>(D15-C15)/E15</f>
        <v>130.00000000000009</v>
      </c>
      <c r="G15" s="18"/>
      <c r="H15" s="18"/>
      <c r="I15" s="19">
        <f>E15*50/C15</f>
        <v>1.5384615384615384E-2</v>
      </c>
      <c r="J15" s="19"/>
      <c r="K15" s="89">
        <v>0.48024428491834398</v>
      </c>
    </row>
    <row r="16" spans="1:17">
      <c r="A16" s="99"/>
      <c r="B16" s="81">
        <f>B15+7</f>
        <v>42974</v>
      </c>
      <c r="C16" s="20">
        <f>D15+G15-H15</f>
        <v>212.56871990612143</v>
      </c>
      <c r="D16" s="17">
        <f>C16+(C16*0.04)</f>
        <v>221.07146870236627</v>
      </c>
      <c r="E16" s="17">
        <f>C16/3250</f>
        <v>6.540575997111428E-2</v>
      </c>
      <c r="F16" s="28">
        <f>(D16-C16)/E16</f>
        <v>129.99999999999983</v>
      </c>
      <c r="G16" s="18"/>
      <c r="H16" s="18"/>
      <c r="I16" s="19">
        <f>E16*50/C16</f>
        <v>1.5384615384615382E-2</v>
      </c>
      <c r="J16" s="87"/>
      <c r="K16" s="89">
        <v>0.5394540563150777</v>
      </c>
    </row>
    <row r="17" spans="1:17" ht="13.5" thickBot="1">
      <c r="A17" s="100"/>
      <c r="B17" s="81">
        <f>B16+7</f>
        <v>42981</v>
      </c>
      <c r="C17" s="20">
        <f>D16+G16-H16</f>
        <v>221.07146870236627</v>
      </c>
      <c r="D17" s="17">
        <f>C17+(C17*0.04)</f>
        <v>229.91432745046092</v>
      </c>
      <c r="E17" s="17">
        <f>C17/3250</f>
        <v>6.802199036995886E-2</v>
      </c>
      <c r="F17" s="28">
        <f>(D17-C17)/E17</f>
        <v>129.99999999999986</v>
      </c>
      <c r="G17" s="18"/>
      <c r="H17" s="80">
        <f>(D17-C4)*0.3</f>
        <v>8.9742982351382743</v>
      </c>
      <c r="I17" s="19">
        <f>E17*50/C17</f>
        <v>1.5384615384615387E-2</v>
      </c>
      <c r="J17" s="87"/>
      <c r="K17" s="89">
        <v>0.60103221856768074</v>
      </c>
      <c r="L17" s="103" t="s">
        <v>40</v>
      </c>
      <c r="M17" s="104"/>
      <c r="N17" s="104"/>
      <c r="O17" s="104"/>
      <c r="P17" s="104"/>
      <c r="Q17" s="104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>
      <c r="A19" s="98">
        <v>4</v>
      </c>
      <c r="B19" s="81">
        <f>B17+7</f>
        <v>42988</v>
      </c>
      <c r="C19" s="20">
        <f>D17+G17-H17</f>
        <v>220.94002921532265</v>
      </c>
      <c r="D19" s="17">
        <f>C19+(C19*0.04)</f>
        <v>229.77763038393556</v>
      </c>
      <c r="E19" s="17">
        <f>C19/3250</f>
        <v>6.7981547450868512E-2</v>
      </c>
      <c r="F19" s="28">
        <f>(D19-C19)/E19</f>
        <v>130</v>
      </c>
      <c r="G19" s="18"/>
      <c r="H19" s="18"/>
      <c r="I19" s="19">
        <f>E19*50/C19</f>
        <v>1.5384615384615385E-2</v>
      </c>
      <c r="J19" s="87"/>
      <c r="K19" s="89">
        <v>0.66507350731038783</v>
      </c>
    </row>
    <row r="20" spans="1:17">
      <c r="A20" s="99"/>
      <c r="B20" s="81">
        <f>B19+7</f>
        <v>42995</v>
      </c>
      <c r="C20" s="20">
        <f>D19+G19-H19</f>
        <v>229.77763038393556</v>
      </c>
      <c r="D20" s="17">
        <f>C20+(C20*0.04)</f>
        <v>238.96873559929298</v>
      </c>
      <c r="E20" s="17">
        <f>C20/3250</f>
        <v>7.0700809348903243E-2</v>
      </c>
      <c r="F20" s="28">
        <f>(D20-C20)/E20</f>
        <v>130.00000000000006</v>
      </c>
      <c r="G20" s="18"/>
      <c r="H20" s="18"/>
      <c r="I20" s="19">
        <f>E20*50/C20</f>
        <v>1.5384615384615384E-2</v>
      </c>
      <c r="J20" s="87"/>
      <c r="K20" s="89">
        <v>0.73167644760280337</v>
      </c>
    </row>
    <row r="21" spans="1:17">
      <c r="A21" s="99"/>
      <c r="B21" s="81">
        <f>B20+7</f>
        <v>43002</v>
      </c>
      <c r="C21" s="20">
        <f>D20+G20-H20</f>
        <v>238.96873559929298</v>
      </c>
      <c r="D21" s="17">
        <f>C21+(C21*0.04)</f>
        <v>248.52748502326472</v>
      </c>
      <c r="E21" s="17">
        <f>C21/3250</f>
        <v>7.3528841722859381E-2</v>
      </c>
      <c r="F21" s="28">
        <f>(D21-C21)/E21</f>
        <v>130.00000000000017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100"/>
      <c r="B22" s="81">
        <f>B21+7</f>
        <v>43009</v>
      </c>
      <c r="C22" s="20">
        <f>D21+G21-H21</f>
        <v>248.52748502326472</v>
      </c>
      <c r="D22" s="17">
        <f>C22+(C22*0.04)</f>
        <v>258.46858442419529</v>
      </c>
      <c r="E22" s="17">
        <f>C22/3250</f>
        <v>7.6469995391773765E-2</v>
      </c>
      <c r="F22" s="28">
        <f>(D22-C22)/E22</f>
        <v>129.99999999999972</v>
      </c>
      <c r="G22" s="18"/>
      <c r="H22" s="18"/>
      <c r="I22" s="19">
        <f>E22*50/C22</f>
        <v>1.5384615384615385E-2</v>
      </c>
      <c r="J22" s="87"/>
      <c r="K22" s="89">
        <v>0.87298124572719216</v>
      </c>
      <c r="L22" s="101"/>
      <c r="M22" s="102"/>
      <c r="N22" s="102"/>
      <c r="O22" s="102"/>
      <c r="P22" s="102"/>
      <c r="Q22" s="102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8">
        <v>5</v>
      </c>
      <c r="B24" s="81">
        <f>B22+7</f>
        <v>43016</v>
      </c>
      <c r="C24" s="20">
        <f>D22+G22-H22</f>
        <v>258.46858442419529</v>
      </c>
      <c r="D24" s="17">
        <f>C24+(C24*0.04)</f>
        <v>268.80732780116307</v>
      </c>
      <c r="E24" s="17">
        <f>C24/3250</f>
        <v>7.95287952074447E-2</v>
      </c>
      <c r="F24" s="28">
        <f>(D24-C24)/E24</f>
        <v>129.99999999999966</v>
      </c>
      <c r="G24" s="18"/>
      <c r="H24" s="18"/>
      <c r="I24" s="19">
        <f>E24*50/C24</f>
        <v>1.5384615384615384E-2</v>
      </c>
      <c r="J24" s="87"/>
      <c r="K24" s="89">
        <v>0.94790049555627975</v>
      </c>
    </row>
    <row r="25" spans="1:17">
      <c r="A25" s="99"/>
      <c r="B25" s="81">
        <f>B24+7</f>
        <v>43023</v>
      </c>
      <c r="C25" s="20">
        <f>D24+G24-H24</f>
        <v>268.80732780116307</v>
      </c>
      <c r="D25" s="17">
        <f>C25+(C25*0.04)</f>
        <v>279.55962091320959</v>
      </c>
      <c r="E25" s="17">
        <f>C25/3250</f>
        <v>8.2709947015742483E-2</v>
      </c>
      <c r="F25" s="28">
        <f>(D25-C25)/E25</f>
        <v>129.99999999999991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9"/>
      <c r="B26" s="81">
        <f>B25+7</f>
        <v>43030</v>
      </c>
      <c r="C26" s="20">
        <f>D25+G25-H25</f>
        <v>279.55962091320959</v>
      </c>
      <c r="D26" s="17">
        <f>C26+(C26*0.04)</f>
        <v>290.74200574973798</v>
      </c>
      <c r="E26" s="17">
        <f>C26/3250</f>
        <v>8.6018344896372181E-2</v>
      </c>
      <c r="F26" s="28">
        <f>(D26-C26)/E26</f>
        <v>130.00000000000017</v>
      </c>
      <c r="G26" s="18"/>
      <c r="H26" s="18"/>
      <c r="I26" s="19">
        <f>E26*50/C26</f>
        <v>1.5384615384615385E-2</v>
      </c>
      <c r="J26" s="87"/>
      <c r="K26" s="89">
        <v>1.1068491759936723</v>
      </c>
    </row>
    <row r="27" spans="1:17" ht="13.5" thickBot="1">
      <c r="A27" s="100"/>
      <c r="B27" s="81">
        <f>B26+7</f>
        <v>43037</v>
      </c>
      <c r="C27" s="20">
        <f>D26+G26-H26</f>
        <v>290.74200574973798</v>
      </c>
      <c r="D27" s="17">
        <f>C27+(C27*0.04)</f>
        <v>302.37168597972749</v>
      </c>
      <c r="E27" s="17">
        <f>C27/3250</f>
        <v>8.9459078692227079E-2</v>
      </c>
      <c r="F27" s="28">
        <f>(D27-C27)/E27</f>
        <v>129.9999999999998</v>
      </c>
      <c r="G27" s="18"/>
      <c r="H27" s="18"/>
      <c r="I27" s="19">
        <f>E27*50/C27</f>
        <v>1.5384615384615385E-2</v>
      </c>
      <c r="J27" s="87"/>
      <c r="K27" s="89">
        <v>1.1911231430334193</v>
      </c>
      <c r="L27" s="101"/>
      <c r="M27" s="102"/>
      <c r="N27" s="102"/>
      <c r="O27" s="102"/>
      <c r="P27" s="102"/>
      <c r="Q27" s="102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8">
        <v>6</v>
      </c>
      <c r="B29" s="81">
        <f>B27+7</f>
        <v>43044</v>
      </c>
      <c r="C29" s="20">
        <f>D27+G27-H27</f>
        <v>302.37168597972749</v>
      </c>
      <c r="D29" s="17">
        <f>C29+(C29*0.04)</f>
        <v>314.46655341891659</v>
      </c>
      <c r="E29" s="17">
        <f>C29/3250</f>
        <v>9.3037441839916149E-2</v>
      </c>
      <c r="F29" s="28">
        <f>(D29-C29)/E29</f>
        <v>130.00000000000003</v>
      </c>
      <c r="G29" s="18"/>
      <c r="H29" s="18"/>
      <c r="I29" s="19">
        <f>E29*50/C29</f>
        <v>1.5384615384615384E-2</v>
      </c>
      <c r="J29" s="87"/>
      <c r="K29" s="89">
        <v>1.2787680687547558</v>
      </c>
    </row>
    <row r="30" spans="1:17">
      <c r="A30" s="99"/>
      <c r="B30" s="81">
        <f>B29+7</f>
        <v>43051</v>
      </c>
      <c r="C30" s="20">
        <f>D29+G29-H29</f>
        <v>314.46655341891659</v>
      </c>
      <c r="D30" s="17">
        <f>C30+(C30*0.04)</f>
        <v>327.04521555567328</v>
      </c>
      <c r="E30" s="17">
        <f>C30/3250</f>
        <v>9.675893951351279E-2</v>
      </c>
      <c r="F30" s="28">
        <f>(D30-C30)/E30</f>
        <v>130.00000000000028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9"/>
      <c r="B31" s="81">
        <f>B30+7</f>
        <v>43058</v>
      </c>
      <c r="C31" s="20">
        <f>D30+G30-H30</f>
        <v>327.04521555567328</v>
      </c>
      <c r="D31" s="17">
        <f>C31+(C31*0.04)</f>
        <v>340.12702417790024</v>
      </c>
      <c r="E31" s="17">
        <f>C31/3250</f>
        <v>0.10062929709405331</v>
      </c>
      <c r="F31" s="28">
        <f>(D31-C31)/E31</f>
        <v>130.00000000000028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100"/>
      <c r="B32" s="81">
        <f>B31+7</f>
        <v>43065</v>
      </c>
      <c r="C32" s="20">
        <f>D31+G31-H31</f>
        <v>340.12702417790024</v>
      </c>
      <c r="D32" s="17">
        <f>C32+(C32*0.04)</f>
        <v>353.73210514501625</v>
      </c>
      <c r="E32" s="17">
        <f>C32/3250</f>
        <v>0.10465446897781545</v>
      </c>
      <c r="F32" s="28">
        <f>(D32-C32)/E32</f>
        <v>130</v>
      </c>
      <c r="G32" s="18"/>
      <c r="H32" s="80">
        <f>(D32-C19)*0.35</f>
        <v>46.477226575392756</v>
      </c>
      <c r="I32" s="19">
        <f>E32*50/C32</f>
        <v>1.5384615384615384E-2</v>
      </c>
      <c r="J32" s="87"/>
      <c r="K32" s="89">
        <v>1.5633041648917496</v>
      </c>
      <c r="L32" s="103" t="s">
        <v>39</v>
      </c>
      <c r="M32" s="104"/>
      <c r="N32" s="104"/>
      <c r="O32" s="104"/>
      <c r="P32" s="104"/>
      <c r="Q32" s="104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8">
        <v>7</v>
      </c>
      <c r="B34" s="81">
        <f>B32+7</f>
        <v>43072</v>
      </c>
      <c r="C34" s="20">
        <f>D32+G32-H32</f>
        <v>307.25487856962349</v>
      </c>
      <c r="D34" s="17">
        <f>C34+(C34*0.04)</f>
        <v>319.54507371240845</v>
      </c>
      <c r="E34" s="17">
        <f>C34/3250</f>
        <v>9.4539962636807223E-2</v>
      </c>
      <c r="F34" s="28">
        <f>(D34-C34)/E34</f>
        <v>130.00000000000028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9"/>
      <c r="B35" s="81">
        <f>B34+7</f>
        <v>43079</v>
      </c>
      <c r="C35" s="20">
        <f>D34+G34-H34</f>
        <v>319.54507371240845</v>
      </c>
      <c r="D35" s="17">
        <f>C35+(C35*0.04)</f>
        <v>332.32687666090482</v>
      </c>
      <c r="E35" s="17">
        <f>C35/3250</f>
        <v>9.8321561142279523E-2</v>
      </c>
      <c r="F35" s="28">
        <f>(D35-C35)/E35</f>
        <v>130.00000000000026</v>
      </c>
      <c r="G35" s="18"/>
      <c r="H35" s="18"/>
      <c r="I35" s="19">
        <f>E35*50/C35</f>
        <v>1.5384615384615385E-2</v>
      </c>
      <c r="J35" s="87"/>
      <c r="K35" s="89">
        <v>1.7724697847469164</v>
      </c>
    </row>
    <row r="36" spans="1:17">
      <c r="A36" s="99"/>
      <c r="B36" s="81">
        <f>B35+7</f>
        <v>43086</v>
      </c>
      <c r="C36" s="20">
        <f>D35+G35-H35</f>
        <v>332.32687666090482</v>
      </c>
      <c r="D36" s="17">
        <f>C36+(C36*0.04)</f>
        <v>345.619951727341</v>
      </c>
      <c r="E36" s="17">
        <f>C36/3250</f>
        <v>0.10225442358797071</v>
      </c>
      <c r="F36" s="28">
        <f>(D36-C36)/E36</f>
        <v>129.99999999999997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0"/>
      <c r="B37" s="81">
        <f>B36+7</f>
        <v>43093</v>
      </c>
      <c r="C37" s="20">
        <f>D36+G36-H36</f>
        <v>345.619951727341</v>
      </c>
      <c r="D37" s="17">
        <f>C37+(C37*0.04)</f>
        <v>359.44474979643462</v>
      </c>
      <c r="E37" s="17">
        <f>C37/3250</f>
        <v>0.10634460053148954</v>
      </c>
      <c r="F37" s="28">
        <f>(D37-C37)/E37</f>
        <v>129.99999999999977</v>
      </c>
      <c r="G37" s="80"/>
      <c r="H37" s="80"/>
      <c r="I37" s="19">
        <f>E37*50/C37</f>
        <v>1.5384615384615385E-2</v>
      </c>
      <c r="J37" s="87"/>
      <c r="K37" s="89">
        <v>1.9987033191822652</v>
      </c>
      <c r="L37" s="101"/>
      <c r="M37" s="102"/>
      <c r="N37" s="102"/>
      <c r="O37" s="102"/>
      <c r="P37" s="102"/>
      <c r="Q37" s="102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8">
        <v>8</v>
      </c>
      <c r="B39" s="81">
        <f>B37+7</f>
        <v>43100</v>
      </c>
      <c r="C39" s="20">
        <f>D37+G37-H37</f>
        <v>359.44474979643462</v>
      </c>
      <c r="D39" s="17">
        <f>C39+(C39*0.04)</f>
        <v>373.82253978829203</v>
      </c>
      <c r="E39" s="17">
        <f>C39/3250</f>
        <v>0.11059838455274912</v>
      </c>
      <c r="F39" s="28">
        <f>(D39-C39)/E39</f>
        <v>130.00000000000026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9"/>
      <c r="B40" s="81">
        <f>B39+7</f>
        <v>43107</v>
      </c>
      <c r="C40" s="20">
        <f>D39+G39-H39</f>
        <v>373.82253978829203</v>
      </c>
      <c r="D40" s="17">
        <f>C40+(C40*0.04)</f>
        <v>388.77544137982369</v>
      </c>
      <c r="E40" s="17">
        <f>C40/3250</f>
        <v>0.11502231993485909</v>
      </c>
      <c r="F40" s="28">
        <f>(D40-C40)/E40</f>
        <v>129.99999999999977</v>
      </c>
      <c r="G40" s="18"/>
      <c r="H40" s="18"/>
      <c r="I40" s="19">
        <f>E40*50/C40</f>
        <v>1.5384615384615385E-2</v>
      </c>
      <c r="J40" s="87"/>
      <c r="K40" s="89">
        <v>2.2433975100275378</v>
      </c>
    </row>
    <row r="41" spans="1:17">
      <c r="A41" s="99"/>
      <c r="B41" s="81">
        <f>B40+7</f>
        <v>43114</v>
      </c>
      <c r="C41" s="20">
        <f>D40+G40-H40</f>
        <v>388.77544137982369</v>
      </c>
      <c r="D41" s="17">
        <f>C41+(C41*0.04)</f>
        <v>404.32645903501663</v>
      </c>
      <c r="E41" s="17">
        <f>C41/3250</f>
        <v>0.11962321273225344</v>
      </c>
      <c r="F41" s="28">
        <f>(D41-C41)/E41</f>
        <v>129.99999999999991</v>
      </c>
      <c r="G41" s="18"/>
      <c r="H41" s="18"/>
      <c r="I41" s="19">
        <f>E41*50/C41</f>
        <v>1.5384615384615384E-2</v>
      </c>
      <c r="J41" s="87"/>
      <c r="K41" s="89">
        <v>2.3731334104286392</v>
      </c>
    </row>
    <row r="42" spans="1:17" ht="13.5" thickBot="1">
      <c r="A42" s="100"/>
      <c r="B42" s="81">
        <f>B41+7</f>
        <v>43121</v>
      </c>
      <c r="C42" s="20">
        <f>D41+G41-H41</f>
        <v>404.32645903501663</v>
      </c>
      <c r="D42" s="17">
        <f>C42+(C42*0.04)</f>
        <v>420.49951739641727</v>
      </c>
      <c r="E42" s="17">
        <f>C42/3250</f>
        <v>0.12440814124154358</v>
      </c>
      <c r="F42" s="28">
        <f>(D42-C42)/E42</f>
        <v>129.99999999999989</v>
      </c>
      <c r="G42" s="80"/>
      <c r="H42" s="80"/>
      <c r="I42" s="19">
        <f>E42*50/C42</f>
        <v>1.5384615384615384E-2</v>
      </c>
      <c r="J42" s="87"/>
      <c r="K42" s="89">
        <v>2.5080587468457849</v>
      </c>
      <c r="L42" s="101"/>
      <c r="M42" s="102"/>
      <c r="N42" s="102"/>
      <c r="O42" s="102"/>
      <c r="P42" s="102"/>
      <c r="Q42" s="102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8">
        <v>9</v>
      </c>
      <c r="B44" s="81">
        <f>B42+7</f>
        <v>43128</v>
      </c>
      <c r="C44" s="20">
        <f>D42+G42-H42</f>
        <v>420.49951739641727</v>
      </c>
      <c r="D44" s="17">
        <f>C44+(C44*0.04)</f>
        <v>437.31949809227399</v>
      </c>
      <c r="E44" s="17">
        <f>C44/3250</f>
        <v>0.12938446689120531</v>
      </c>
      <c r="F44" s="28">
        <f>(D44-C44)/E44</f>
        <v>130.00000000000017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99"/>
      <c r="B45" s="81">
        <f>B44+7</f>
        <v>43135</v>
      </c>
      <c r="C45" s="20">
        <f>D44+G44-H44</f>
        <v>437.31949809227399</v>
      </c>
      <c r="D45" s="17">
        <f>C45+(C45*0.04)</f>
        <v>454.81227801596492</v>
      </c>
      <c r="E45" s="17">
        <f>C45/3250</f>
        <v>0.13455984556685355</v>
      </c>
      <c r="F45" s="28">
        <f>(D45-C45)/E45</f>
        <v>129.99999999999977</v>
      </c>
      <c r="G45" s="18"/>
      <c r="H45" s="18"/>
      <c r="I45" s="19">
        <f>E45*50/C45</f>
        <v>1.5384615384615385E-2</v>
      </c>
      <c r="J45" s="87"/>
      <c r="K45" s="89">
        <v>2.7943163405884008</v>
      </c>
    </row>
    <row r="46" spans="1:17">
      <c r="A46" s="99"/>
      <c r="B46" s="81">
        <f>B45+7</f>
        <v>43142</v>
      </c>
      <c r="C46" s="20">
        <f>D45+G45-H45</f>
        <v>454.81227801596492</v>
      </c>
      <c r="D46" s="17">
        <f>C46+(C46*0.04)</f>
        <v>473.0047691366035</v>
      </c>
      <c r="E46" s="17">
        <f>C46/3250</f>
        <v>0.13994223938952766</v>
      </c>
      <c r="F46" s="28">
        <f>(D46-C46)/E46</f>
        <v>129.99999999999989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100"/>
      <c r="B47" s="81">
        <f>B46+7</f>
        <v>43149</v>
      </c>
      <c r="C47" s="20">
        <f>D46+G46-H46</f>
        <v>473.0047691366035</v>
      </c>
      <c r="D47" s="17">
        <f>C47+(C47*0.04)</f>
        <v>491.92495990206766</v>
      </c>
      <c r="E47" s="17">
        <f>C47/3250</f>
        <v>0.14553992896510876</v>
      </c>
      <c r="F47" s="28">
        <f>(D47-C47)/E47</f>
        <v>130.00000000000011</v>
      </c>
      <c r="G47" s="80"/>
      <c r="H47" s="80">
        <f>(D47-C34)*0.35</f>
        <v>64.634528466355462</v>
      </c>
      <c r="I47" s="19">
        <f>E47*50/C47</f>
        <v>1.5384615384615384E-2</v>
      </c>
      <c r="J47" s="87"/>
      <c r="K47" s="89">
        <v>3.1039325539804139</v>
      </c>
      <c r="L47" s="103" t="s">
        <v>39</v>
      </c>
      <c r="M47" s="104"/>
      <c r="N47" s="104"/>
      <c r="O47" s="104"/>
      <c r="P47" s="104"/>
      <c r="Q47" s="104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8">
        <v>10</v>
      </c>
      <c r="B49" s="81">
        <f>B47+7</f>
        <v>43156</v>
      </c>
      <c r="C49" s="20">
        <f>D47+G47-H47</f>
        <v>427.29043143571221</v>
      </c>
      <c r="D49" s="17">
        <f>C49+(C49*0.04)</f>
        <v>444.38204869314069</v>
      </c>
      <c r="E49" s="17">
        <f>C49/3250</f>
        <v>0.13147397890329607</v>
      </c>
      <c r="F49" s="28">
        <f>(D49-C49)/E49</f>
        <v>129.99999999999994</v>
      </c>
      <c r="G49" s="18"/>
      <c r="H49" s="18"/>
      <c r="I49" s="19">
        <f>E49*50/C49</f>
        <v>1.5384615384615385E-2</v>
      </c>
      <c r="J49" s="87"/>
      <c r="K49" s="89">
        <v>3.2680898561396305</v>
      </c>
    </row>
    <row r="50" spans="1:17">
      <c r="A50" s="99"/>
      <c r="B50" s="81">
        <f>B49+7</f>
        <v>43163</v>
      </c>
      <c r="C50" s="20">
        <f>D49+G49-H49</f>
        <v>444.38204869314069</v>
      </c>
      <c r="D50" s="17">
        <f>C50+(C50*0.04)</f>
        <v>462.15733064086629</v>
      </c>
      <c r="E50" s="17">
        <f>C50/3250</f>
        <v>0.13673293805942791</v>
      </c>
      <c r="F50" s="28">
        <f>(D50-C50)/E50</f>
        <v>129.99999999999983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99"/>
      <c r="B51" s="81">
        <f>B50+7</f>
        <v>43170</v>
      </c>
      <c r="C51" s="20">
        <f>D50+G50-H50</f>
        <v>462.15733064086629</v>
      </c>
      <c r="D51" s="17">
        <f>C51+(C51*0.04)</f>
        <v>480.64362386650095</v>
      </c>
      <c r="E51" s="17">
        <f>C51/3250</f>
        <v>0.14220225558180502</v>
      </c>
      <c r="F51" s="28">
        <f>(D51-C51)/E51</f>
        <v>130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0"/>
      <c r="B52" s="81">
        <f>B51+7</f>
        <v>43177</v>
      </c>
      <c r="C52" s="20">
        <f>D51+G51-H51</f>
        <v>480.64362386650095</v>
      </c>
      <c r="D52" s="17">
        <f>C52+(C52*0.04)</f>
        <v>499.869368821161</v>
      </c>
      <c r="E52" s="17">
        <f>C52/3250</f>
        <v>0.14789034580507721</v>
      </c>
      <c r="F52" s="28">
        <f>(D52-C52)/E52</f>
        <v>130.00000000000014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1"/>
      <c r="M52" s="102"/>
      <c r="N52" s="102"/>
      <c r="O52" s="102"/>
      <c r="P52" s="102"/>
      <c r="Q52" s="102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8">
        <v>11</v>
      </c>
      <c r="B54" s="81">
        <f>B52+7</f>
        <v>43184</v>
      </c>
      <c r="C54" s="20">
        <f>D52+G52-H52</f>
        <v>499.869368821161</v>
      </c>
      <c r="D54" s="17">
        <f>C54+(C54*0.04)</f>
        <v>519.86414357400747</v>
      </c>
      <c r="E54" s="17">
        <f>C54/3250</f>
        <v>0.1538059596372803</v>
      </c>
      <c r="F54" s="28">
        <f>(D54-C54)/E54</f>
        <v>130.00000000000017</v>
      </c>
      <c r="G54" s="18"/>
      <c r="H54" s="18"/>
      <c r="I54" s="19">
        <f>E54*50/C54</f>
        <v>1.5384615384615384E-2</v>
      </c>
      <c r="J54" s="87"/>
      <c r="K54" s="89">
        <v>3.9930614530541151</v>
      </c>
    </row>
    <row r="55" spans="1:17">
      <c r="A55" s="99"/>
      <c r="B55" s="81">
        <f>B54+7</f>
        <v>43191</v>
      </c>
      <c r="C55" s="20">
        <f>D54+G54-H54</f>
        <v>519.86414357400747</v>
      </c>
      <c r="D55" s="17">
        <f>C55+(C55*0.04)</f>
        <v>540.65870931696782</v>
      </c>
      <c r="E55" s="17">
        <f>C55/3250</f>
        <v>0.15995819802277153</v>
      </c>
      <c r="F55" s="28">
        <f>(D55-C55)/E55</f>
        <v>130.00000000000028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9"/>
      <c r="B56" s="81">
        <f>B55+7</f>
        <v>43198</v>
      </c>
      <c r="C56" s="20">
        <f>D55+G55-H55</f>
        <v>540.65870931696782</v>
      </c>
      <c r="D56" s="17">
        <f>C56+(C56*0.04)</f>
        <v>562.28505768964658</v>
      </c>
      <c r="E56" s="17">
        <f>C56/3250</f>
        <v>0.16635652594368242</v>
      </c>
      <c r="F56" s="28">
        <f>(D56-C56)/E56</f>
        <v>130.00000000000028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100"/>
      <c r="B57" s="81">
        <f>B56+7</f>
        <v>43205</v>
      </c>
      <c r="C57" s="20">
        <f>D56+G56-H56</f>
        <v>562.28505768964658</v>
      </c>
      <c r="D57" s="17">
        <f>C57+(C57*0.04)</f>
        <v>584.77645999723245</v>
      </c>
      <c r="E57" s="17">
        <f>C57/3250</f>
        <v>0.17301078698142972</v>
      </c>
      <c r="F57" s="28">
        <f>(D57-C57)/E57</f>
        <v>130.00000000000006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1"/>
      <c r="M57" s="102"/>
      <c r="N57" s="102"/>
      <c r="O57" s="102"/>
      <c r="P57" s="102"/>
      <c r="Q57" s="102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8">
        <v>12</v>
      </c>
      <c r="B59" s="81">
        <f>B57+7</f>
        <v>43212</v>
      </c>
      <c r="C59" s="20">
        <f>D57+G57-H57</f>
        <v>584.77645999723245</v>
      </c>
      <c r="D59" s="17">
        <f>C59+(C59*0.04)</f>
        <v>608.16751839712174</v>
      </c>
      <c r="E59" s="17">
        <f>C59/3250</f>
        <v>0.17993121846068691</v>
      </c>
      <c r="F59" s="28">
        <f>(D59-C59)/E59</f>
        <v>129.99999999999994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9"/>
      <c r="B60" s="81">
        <f>B59+7</f>
        <v>43219</v>
      </c>
      <c r="C60" s="20">
        <f>D59+G59-H59</f>
        <v>608.16751839712174</v>
      </c>
      <c r="D60" s="17">
        <f>C60+(C60*0.04)</f>
        <v>632.4942191330066</v>
      </c>
      <c r="E60" s="17">
        <f>C60/3250</f>
        <v>0.18712846719911438</v>
      </c>
      <c r="F60" s="28">
        <f>(D60-C60)/E60</f>
        <v>129.99999999999991</v>
      </c>
      <c r="G60" s="18"/>
      <c r="H60" s="18"/>
      <c r="I60" s="19">
        <f>E60*50/C60</f>
        <v>1.5384615384615385E-2</v>
      </c>
      <c r="J60" s="87"/>
      <c r="K60" s="89">
        <v>5.0748227087198501</v>
      </c>
    </row>
    <row r="61" spans="1:17">
      <c r="A61" s="99"/>
      <c r="B61" s="81">
        <f>B60+7</f>
        <v>43226</v>
      </c>
      <c r="C61" s="20">
        <f>D60+G60-H60</f>
        <v>632.4942191330066</v>
      </c>
      <c r="D61" s="17">
        <f>C61+(C61*0.04)</f>
        <v>657.7939878983268</v>
      </c>
      <c r="E61" s="17">
        <f>C61/3250</f>
        <v>0.19461360588707896</v>
      </c>
      <c r="F61" s="28">
        <f>(D61-C61)/E61</f>
        <v>129.99999999999972</v>
      </c>
      <c r="G61" s="18"/>
      <c r="H61" s="18"/>
      <c r="I61" s="19">
        <f>E61*50/C61</f>
        <v>1.5384615384615387E-2</v>
      </c>
      <c r="J61" s="87"/>
      <c r="K61" s="89">
        <v>5.3178156170686446</v>
      </c>
    </row>
    <row r="62" spans="1:17" ht="13.5" thickBot="1">
      <c r="A62" s="100"/>
      <c r="B62" s="81">
        <f>B61+7</f>
        <v>43233</v>
      </c>
      <c r="C62" s="20">
        <f>D61+G61-H61</f>
        <v>657.7939878983268</v>
      </c>
      <c r="D62" s="17">
        <f>C62+(C62*0.04)</f>
        <v>684.10574741425989</v>
      </c>
      <c r="E62" s="17">
        <f>C62/3250</f>
        <v>0.2023981501225621</v>
      </c>
      <c r="F62" s="28">
        <f>(D62-C62)/E62</f>
        <v>130.00000000000009</v>
      </c>
      <c r="G62" s="80"/>
      <c r="H62" s="80">
        <f>(D62-C49)*0.35</f>
        <v>89.885360592491679</v>
      </c>
      <c r="I62" s="19">
        <f>E62*50/C62</f>
        <v>1.5384615384615384E-2</v>
      </c>
      <c r="J62" s="87"/>
      <c r="K62" s="89">
        <v>5.5705282417513899</v>
      </c>
      <c r="L62" s="103" t="s">
        <v>39</v>
      </c>
      <c r="M62" s="104"/>
      <c r="N62" s="104"/>
      <c r="O62" s="104"/>
      <c r="P62" s="104"/>
      <c r="Q62" s="104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8">
        <v>13</v>
      </c>
      <c r="B64" s="81">
        <f>B62+7</f>
        <v>43240</v>
      </c>
      <c r="C64" s="20">
        <f>D62+G62-H62</f>
        <v>594.22038682176822</v>
      </c>
      <c r="D64" s="17">
        <f>C64+(C64*0.04)</f>
        <v>617.98920229463897</v>
      </c>
      <c r="E64" s="17">
        <f>C64/3250</f>
        <v>0.18283704209900561</v>
      </c>
      <c r="F64" s="28">
        <f>(D64-C64)/E64</f>
        <v>130.00000000000014</v>
      </c>
      <c r="G64" s="17"/>
      <c r="H64" s="79"/>
      <c r="I64" s="19">
        <f>E64*50/C64</f>
        <v>1.5384615384615387E-2</v>
      </c>
      <c r="J64" s="87"/>
      <c r="K64" s="89">
        <v>5.8333493714214457</v>
      </c>
    </row>
    <row r="65" spans="1:17">
      <c r="A65" s="99"/>
      <c r="B65" s="81">
        <f>B64+7</f>
        <v>43247</v>
      </c>
      <c r="C65" s="20">
        <f>D64+G64-H64</f>
        <v>617.98920229463897</v>
      </c>
      <c r="D65" s="17">
        <f>C65+(C65*0.04)</f>
        <v>642.70877038642448</v>
      </c>
      <c r="E65" s="17">
        <f>C65/3250</f>
        <v>0.19015052378296585</v>
      </c>
      <c r="F65" s="28">
        <f>(D65-C65)/E65</f>
        <v>129.99999999999972</v>
      </c>
      <c r="G65" s="17"/>
      <c r="H65" s="79"/>
      <c r="I65" s="19">
        <f>E65*50/C65</f>
        <v>1.5384615384615385E-2</v>
      </c>
      <c r="J65" s="87"/>
      <c r="K65" s="89">
        <v>6.1066833462783032</v>
      </c>
    </row>
    <row r="66" spans="1:17">
      <c r="A66" s="99"/>
      <c r="B66" s="81">
        <f>B65+7</f>
        <v>43254</v>
      </c>
      <c r="C66" s="20">
        <f>D65+G65-H65</f>
        <v>642.70877038642448</v>
      </c>
      <c r="D66" s="17">
        <f>C66+(C66*0.04)</f>
        <v>668.4171212018814</v>
      </c>
      <c r="E66" s="17">
        <f>C66/3250</f>
        <v>0.19775654473428445</v>
      </c>
      <c r="F66" s="28">
        <f>(D66-C66)/E66</f>
        <v>129.99999999999972</v>
      </c>
      <c r="G66" s="17"/>
      <c r="H66" s="79"/>
      <c r="I66" s="19">
        <f>E66*50/C66</f>
        <v>1.5384615384615385E-2</v>
      </c>
      <c r="J66" s="87"/>
      <c r="K66" s="89">
        <v>6.3909506801294356</v>
      </c>
    </row>
    <row r="67" spans="1:17" ht="13.5" thickBot="1">
      <c r="A67" s="100"/>
      <c r="B67" s="81">
        <f>B66+7</f>
        <v>43261</v>
      </c>
      <c r="C67" s="20">
        <f>D66+G66-H66</f>
        <v>668.4171212018814</v>
      </c>
      <c r="D67" s="17">
        <f>C67+(C67*0.04)</f>
        <v>695.15380604995664</v>
      </c>
      <c r="E67" s="17">
        <f>C67/3250</f>
        <v>0.20566680652365582</v>
      </c>
      <c r="F67" s="28">
        <f>(D67-C67)/E67</f>
        <v>129.99999999999994</v>
      </c>
      <c r="G67" s="80"/>
      <c r="H67" s="80"/>
      <c r="I67" s="19">
        <f>E67*50/C67</f>
        <v>1.5384615384615385E-2</v>
      </c>
      <c r="J67" s="87"/>
      <c r="K67" s="89">
        <v>6.6865887073346126</v>
      </c>
      <c r="L67" s="101"/>
      <c r="M67" s="102"/>
      <c r="N67" s="102"/>
      <c r="O67" s="102"/>
      <c r="P67" s="102"/>
      <c r="Q67" s="102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8">
        <v>14</v>
      </c>
      <c r="B69" s="81">
        <f>B67+7</f>
        <v>43268</v>
      </c>
      <c r="C69" s="20">
        <f>D67+G67-H67</f>
        <v>695.15380604995664</v>
      </c>
      <c r="D69" s="17">
        <f>C69+(C69*0.04)</f>
        <v>722.95995829195488</v>
      </c>
      <c r="E69" s="17">
        <f>C69/3250</f>
        <v>0.21389347878460205</v>
      </c>
      <c r="F69" s="28">
        <f>(D69-C69)/E69</f>
        <v>129.99999999999986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9"/>
      <c r="B70" s="81">
        <f>B69+7</f>
        <v>43275</v>
      </c>
      <c r="C70" s="20">
        <f>D69+G69-H69</f>
        <v>722.95995829195488</v>
      </c>
      <c r="D70" s="17">
        <f>C70+(C70*0.04)</f>
        <v>751.87835662363307</v>
      </c>
      <c r="E70" s="17">
        <f>C70/3250</f>
        <v>0.22244921793598613</v>
      </c>
      <c r="F70" s="28">
        <f>(D70-C70)/E70</f>
        <v>129.99999999999997</v>
      </c>
      <c r="G70" s="18"/>
      <c r="H70" s="18"/>
      <c r="I70" s="19">
        <f>E70*50/C70</f>
        <v>1.5384615384615387E-2</v>
      </c>
      <c r="J70" s="87"/>
      <c r="K70" s="89">
        <v>7.3138143458531175</v>
      </c>
    </row>
    <row r="71" spans="1:17">
      <c r="A71" s="99"/>
      <c r="B71" s="81">
        <f>B70+7</f>
        <v>43282</v>
      </c>
      <c r="C71" s="20">
        <f>D70+G70-H70</f>
        <v>751.87835662363307</v>
      </c>
      <c r="D71" s="17">
        <f>C71+(C71*0.04)</f>
        <v>781.95349088857836</v>
      </c>
      <c r="E71" s="17">
        <f>C71/3250</f>
        <v>0.23134718665342555</v>
      </c>
      <c r="F71" s="28">
        <f>(D71-C71)/E71</f>
        <v>129.99999999999986</v>
      </c>
      <c r="G71" s="18"/>
      <c r="H71" s="18"/>
      <c r="I71" s="19">
        <f>E71*50/C71</f>
        <v>1.5384615384615384E-2</v>
      </c>
      <c r="J71" s="87"/>
      <c r="K71" s="89">
        <v>7.6463669196872415</v>
      </c>
    </row>
    <row r="72" spans="1:17" ht="13.5" thickBot="1">
      <c r="A72" s="100"/>
      <c r="B72" s="81">
        <f>B71+7</f>
        <v>43289</v>
      </c>
      <c r="C72" s="20">
        <f>D71+G71-H71</f>
        <v>781.95349088857836</v>
      </c>
      <c r="D72" s="17">
        <f>C72+(C72*0.04)</f>
        <v>813.23163052412144</v>
      </c>
      <c r="E72" s="17">
        <f>C72/3250</f>
        <v>0.24060107411956258</v>
      </c>
      <c r="F72" s="28">
        <f>(D72-C72)/E72</f>
        <v>129.9999999999998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1"/>
      <c r="M72" s="102"/>
      <c r="N72" s="102"/>
      <c r="O72" s="102"/>
      <c r="P72" s="102"/>
      <c r="Q72" s="102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8">
        <v>15</v>
      </c>
      <c r="B74" s="81">
        <f>B72+7</f>
        <v>43296</v>
      </c>
      <c r="C74" s="20">
        <f>D72+G72-H72</f>
        <v>813.23163052412144</v>
      </c>
      <c r="D74" s="17">
        <f>C74+(C74*0.04)</f>
        <v>845.76089574508626</v>
      </c>
      <c r="E74" s="17">
        <f>C74/3250</f>
        <v>0.25022511708434508</v>
      </c>
      <c r="F74" s="28">
        <f>(D74-C74)/E74</f>
        <v>129.99999999999983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9"/>
      <c r="B75" s="81">
        <f>B74+7</f>
        <v>43303</v>
      </c>
      <c r="C75" s="20">
        <f>D74+G74-H74</f>
        <v>845.76089574508626</v>
      </c>
      <c r="D75" s="17">
        <f>C75+(C75*0.04)</f>
        <v>879.59133157488975</v>
      </c>
      <c r="E75" s="17">
        <f>C75/3250</f>
        <v>0.26023412176771887</v>
      </c>
      <c r="F75" s="28">
        <f>(D75-C75)/E75</f>
        <v>130.00000000000014</v>
      </c>
      <c r="G75" s="18"/>
      <c r="H75" s="18"/>
      <c r="I75" s="19">
        <f>E75*50/C75</f>
        <v>1.5384615384615387E-2</v>
      </c>
      <c r="J75" s="87"/>
      <c r="K75" s="89">
        <v>8.7259868787470722</v>
      </c>
    </row>
    <row r="76" spans="1:17">
      <c r="A76" s="99"/>
      <c r="B76" s="81">
        <f>B75+7</f>
        <v>43310</v>
      </c>
      <c r="C76" s="20">
        <f>D75+G75-H75</f>
        <v>879.59133157488975</v>
      </c>
      <c r="D76" s="17">
        <f>C76+(C76*0.04)</f>
        <v>914.77498483788531</v>
      </c>
      <c r="E76" s="17">
        <f>C76/3250</f>
        <v>0.27064348663842763</v>
      </c>
      <c r="F76" s="28">
        <f>(D76-C76)/E76</f>
        <v>129.99999999999989</v>
      </c>
      <c r="G76" s="18"/>
      <c r="H76" s="18"/>
      <c r="I76" s="19">
        <f>E76*50/C76</f>
        <v>1.5384615384615387E-2</v>
      </c>
      <c r="J76" s="87"/>
      <c r="K76" s="89">
        <v>9.1150263538969547</v>
      </c>
    </row>
    <row r="77" spans="1:17" ht="13.5" thickBot="1">
      <c r="A77" s="100"/>
      <c r="B77" s="81">
        <f>B76+7</f>
        <v>43317</v>
      </c>
      <c r="C77" s="20">
        <f>D76+G76-H76</f>
        <v>914.77498483788531</v>
      </c>
      <c r="D77" s="17">
        <f>C77+(C77*0.04)</f>
        <v>951.36598423140072</v>
      </c>
      <c r="E77" s="17">
        <f>C77/3250</f>
        <v>0.28146922610396469</v>
      </c>
      <c r="F77" s="28">
        <f>(D77-C77)/E77</f>
        <v>129.99999999999997</v>
      </c>
      <c r="G77" s="80"/>
      <c r="H77" s="80">
        <f>(D77-C64)*0.35</f>
        <v>125.00095909337136</v>
      </c>
      <c r="I77" s="19">
        <f>E77*50/C77</f>
        <v>1.5384615384615384E-2</v>
      </c>
      <c r="J77" s="87"/>
      <c r="K77" s="89">
        <v>9.5196274080528323</v>
      </c>
      <c r="L77" s="103" t="s">
        <v>39</v>
      </c>
      <c r="M77" s="104"/>
      <c r="N77" s="104"/>
      <c r="O77" s="104"/>
      <c r="P77" s="104"/>
      <c r="Q77" s="104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8">
        <v>16</v>
      </c>
      <c r="B79" s="81">
        <f>B77+7</f>
        <v>43324</v>
      </c>
      <c r="C79" s="20">
        <f>D77+G77-H77</f>
        <v>826.3650251380293</v>
      </c>
      <c r="D79" s="17">
        <f>C79+(C79*0.04)</f>
        <v>859.41962614355043</v>
      </c>
      <c r="E79" s="17">
        <f>C79/3250</f>
        <v>0.25426616158093207</v>
      </c>
      <c r="F79" s="28">
        <f>(D79-C79)/E79</f>
        <v>129.99999999999986</v>
      </c>
      <c r="G79" s="18"/>
      <c r="H79" s="18"/>
      <c r="I79" s="19">
        <f>E79*50/C79</f>
        <v>1.5384615384615384E-2</v>
      </c>
      <c r="J79" s="87"/>
      <c r="K79" s="89">
        <v>9.9404125043749456</v>
      </c>
    </row>
    <row r="80" spans="1:17">
      <c r="A80" s="99"/>
      <c r="B80" s="81">
        <f>B79+7</f>
        <v>43331</v>
      </c>
      <c r="C80" s="20">
        <f>D79+G79-H79</f>
        <v>859.41962614355043</v>
      </c>
      <c r="D80" s="17">
        <f>C80+(C80*0.04)</f>
        <v>893.79641118929248</v>
      </c>
      <c r="E80" s="17">
        <f>C80/3250</f>
        <v>0.26443680804416936</v>
      </c>
      <c r="F80" s="28">
        <f>(D80-C80)/E80</f>
        <v>130.00000000000014</v>
      </c>
      <c r="G80" s="18"/>
      <c r="H80" s="18"/>
      <c r="I80" s="19">
        <f>E80*50/C80</f>
        <v>1.5384615384615384E-2</v>
      </c>
      <c r="J80" s="87"/>
      <c r="K80" s="89">
        <v>10.378029004549944</v>
      </c>
    </row>
    <row r="81" spans="1:17">
      <c r="A81" s="99"/>
      <c r="B81" s="81">
        <f>B80+7</f>
        <v>43338</v>
      </c>
      <c r="C81" s="20">
        <f>D80+G80-H80</f>
        <v>893.79641118929248</v>
      </c>
      <c r="D81" s="17">
        <f>C81+(C81*0.04)</f>
        <v>929.54826763686424</v>
      </c>
      <c r="E81" s="17">
        <f>C81/3250</f>
        <v>0.27501428036593617</v>
      </c>
      <c r="F81" s="28">
        <f>(D81-C81)/E81</f>
        <v>130.0000000000002</v>
      </c>
      <c r="G81" s="18"/>
      <c r="H81" s="18"/>
      <c r="I81" s="19">
        <f>E81*50/C81</f>
        <v>1.5384615384615385E-2</v>
      </c>
      <c r="J81" s="87"/>
      <c r="K81" s="89">
        <v>10.833150164731942</v>
      </c>
    </row>
    <row r="82" spans="1:17" ht="13.5" thickBot="1">
      <c r="A82" s="100"/>
      <c r="B82" s="81">
        <f>B81+7</f>
        <v>43345</v>
      </c>
      <c r="C82" s="20">
        <f>D81+G81-H81</f>
        <v>929.54826763686424</v>
      </c>
      <c r="D82" s="17">
        <f>C82+(C82*0.04)</f>
        <v>966.73019834233878</v>
      </c>
      <c r="E82" s="17">
        <f>C82/3250</f>
        <v>0.2860148515805736</v>
      </c>
      <c r="F82" s="28">
        <f>(D82-C82)/E82</f>
        <v>129.99999999999991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1"/>
      <c r="M82" s="102"/>
      <c r="N82" s="102"/>
      <c r="O82" s="102"/>
      <c r="P82" s="102"/>
      <c r="Q82" s="102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8">
        <v>17</v>
      </c>
      <c r="B84" s="81">
        <f>B82+7</f>
        <v>43352</v>
      </c>
      <c r="C84" s="20">
        <f>D82+G82-H82</f>
        <v>966.73019834233878</v>
      </c>
      <c r="D84" s="17">
        <f>C84+(C84*0.04)</f>
        <v>1005.3994062760323</v>
      </c>
      <c r="E84" s="17">
        <f>C84/3250</f>
        <v>0.29745544564379656</v>
      </c>
      <c r="F84" s="28">
        <f>(D84-C84)/E84</f>
        <v>129.99999999999997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9"/>
      <c r="B85" s="81">
        <f>B84+7</f>
        <v>43359</v>
      </c>
      <c r="C85" s="20">
        <f>D84+G84-H84</f>
        <v>1005.3994062760323</v>
      </c>
      <c r="D85" s="17">
        <f>C85+(C85*0.04)</f>
        <v>1045.6153825270735</v>
      </c>
      <c r="E85" s="17">
        <f>C85/3250</f>
        <v>0.3093536634695484</v>
      </c>
      <c r="F85" s="28">
        <f>(D85-C85)/E85</f>
        <v>129.99999999999966</v>
      </c>
      <c r="G85" s="18"/>
      <c r="H85" s="18"/>
      <c r="I85" s="19">
        <f>E85*50/C85</f>
        <v>1.5384615384615384E-2</v>
      </c>
      <c r="J85" s="87"/>
      <c r="K85" s="89">
        <v>12.310684626901031</v>
      </c>
      <c r="L85" s="31"/>
      <c r="M85" s="31"/>
    </row>
    <row r="86" spans="1:17">
      <c r="A86" s="99"/>
      <c r="B86" s="81">
        <f>B85+7</f>
        <v>43366</v>
      </c>
      <c r="C86" s="20">
        <f>D85+G85-H85</f>
        <v>1045.6153825270735</v>
      </c>
      <c r="D86" s="17">
        <f>C86+(C86*0.04)</f>
        <v>1087.4399978281565</v>
      </c>
      <c r="E86" s="17">
        <f>C86/3250</f>
        <v>0.32172781000833028</v>
      </c>
      <c r="F86" s="28">
        <f>(D86-C86)/E86</f>
        <v>130.00000000000014</v>
      </c>
      <c r="G86" s="18"/>
      <c r="H86" s="18"/>
      <c r="I86" s="19">
        <f>E86*50/C86</f>
        <v>1.5384615384615382E-2</v>
      </c>
      <c r="J86" s="87"/>
      <c r="K86" s="89">
        <v>12.843112011977073</v>
      </c>
      <c r="L86" s="31"/>
      <c r="M86" s="31"/>
    </row>
    <row r="87" spans="1:17" ht="13.5" thickBot="1">
      <c r="A87" s="100"/>
      <c r="B87" s="81">
        <f>B86+7</f>
        <v>43373</v>
      </c>
      <c r="C87" s="20">
        <f>D86+G86-H86</f>
        <v>1087.4399978281565</v>
      </c>
      <c r="D87" s="17">
        <f>C87+(C87*0.04)</f>
        <v>1130.9375977412828</v>
      </c>
      <c r="E87" s="17">
        <f>C87/3250</f>
        <v>0.33459692240866351</v>
      </c>
      <c r="F87" s="28">
        <f>(D87-C87)/E87</f>
        <v>130.00000000000028</v>
      </c>
      <c r="G87" s="80"/>
      <c r="H87" s="80"/>
      <c r="I87" s="19">
        <f>E87*50/C87</f>
        <v>1.5384615384615384E-2</v>
      </c>
      <c r="J87" s="87"/>
      <c r="K87" s="89">
        <v>13.396836492456156</v>
      </c>
      <c r="L87" s="101"/>
      <c r="M87" s="102"/>
      <c r="N87" s="102"/>
      <c r="O87" s="102"/>
      <c r="P87" s="102"/>
      <c r="Q87" s="102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8">
        <v>18</v>
      </c>
      <c r="B89" s="81">
        <f>B87+7</f>
        <v>43380</v>
      </c>
      <c r="C89" s="20">
        <f>D87+G87-H87</f>
        <v>1130.9375977412828</v>
      </c>
      <c r="D89" s="17">
        <f>C89+(C89*0.04)</f>
        <v>1176.1751016509343</v>
      </c>
      <c r="E89" s="17">
        <f>C89/3250</f>
        <v>0.34798079930501008</v>
      </c>
      <c r="F89" s="28">
        <f>(D89-C89)/E89</f>
        <v>130.00000000000031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9"/>
      <c r="B90" s="81">
        <f>B89+7</f>
        <v>43387</v>
      </c>
      <c r="C90" s="20">
        <f>D89+G89-H89</f>
        <v>1176.1751016509343</v>
      </c>
      <c r="D90" s="17">
        <f>C90+(C90*0.04)</f>
        <v>1223.2221057169716</v>
      </c>
      <c r="E90" s="17">
        <f>C90/3250</f>
        <v>0.36190003127721054</v>
      </c>
      <c r="F90" s="28">
        <f>(D90-C90)/E90</f>
        <v>129.99999999999977</v>
      </c>
      <c r="G90" s="18"/>
      <c r="H90" s="18"/>
      <c r="I90" s="19">
        <f>E90*50/C90</f>
        <v>1.5384615384615385E-2</v>
      </c>
      <c r="J90" s="87"/>
      <c r="K90" s="89">
        <v>14.571618350240579</v>
      </c>
    </row>
    <row r="91" spans="1:17">
      <c r="A91" s="99"/>
      <c r="B91" s="81">
        <f>B90+7</f>
        <v>43394</v>
      </c>
      <c r="C91" s="20">
        <f>D90+G90-H90</f>
        <v>1223.2221057169716</v>
      </c>
      <c r="D91" s="17">
        <f>C91+(C91*0.04)</f>
        <v>1272.1509899456505</v>
      </c>
      <c r="E91" s="17">
        <f>C91/3250</f>
        <v>0.37637603252829893</v>
      </c>
      <c r="F91" s="28">
        <f>(D91-C91)/E91</f>
        <v>130.00000000000026</v>
      </c>
      <c r="G91" s="18"/>
      <c r="H91" s="18"/>
      <c r="I91" s="19">
        <f>E91*50/C91</f>
        <v>1.5384615384615384E-2</v>
      </c>
      <c r="J91" s="87"/>
      <c r="K91" s="89">
        <v>15.194483084250201</v>
      </c>
    </row>
    <row r="92" spans="1:17" ht="13.5" thickBot="1">
      <c r="A92" s="100"/>
      <c r="B92" s="81">
        <f>B91+7</f>
        <v>43401</v>
      </c>
      <c r="C92" s="20">
        <f>D91+G91-H91</f>
        <v>1272.1509899456505</v>
      </c>
      <c r="D92" s="17">
        <f>C92+(C92*0.04)</f>
        <v>1323.0370295434766</v>
      </c>
      <c r="E92" s="17">
        <f>C92/3250</f>
        <v>0.39143107382943093</v>
      </c>
      <c r="F92" s="28">
        <f>(D92-C92)/E92</f>
        <v>130.00000000000017</v>
      </c>
      <c r="G92" s="80"/>
      <c r="H92" s="80">
        <f>(D92-C79)*0.35</f>
        <v>173.83520154190654</v>
      </c>
      <c r="I92" s="19">
        <f>E92*50/C92</f>
        <v>1.5384615384615385E-2</v>
      </c>
      <c r="J92" s="87"/>
      <c r="K92" s="89">
        <v>15.842262407620208</v>
      </c>
      <c r="L92" s="103" t="s">
        <v>39</v>
      </c>
      <c r="M92" s="104"/>
      <c r="N92" s="104"/>
      <c r="O92" s="104"/>
      <c r="P92" s="104"/>
      <c r="Q92" s="104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8">
        <v>19</v>
      </c>
      <c r="B94" s="81">
        <f>B92+7</f>
        <v>43408</v>
      </c>
      <c r="C94" s="20">
        <f>D92+G92-H92</f>
        <v>1149.20182800157</v>
      </c>
      <c r="D94" s="17">
        <f>C94+(C94*0.04)</f>
        <v>1195.1699011216328</v>
      </c>
      <c r="E94" s="17">
        <f>C94/3250</f>
        <v>0.35360056246202154</v>
      </c>
      <c r="F94" s="28">
        <f>(D94-C94)/E94</f>
        <v>130.00000000000014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9"/>
      <c r="B95" s="81">
        <f>B94+7</f>
        <v>43415</v>
      </c>
      <c r="C95" s="20">
        <f>D94+G94-H94</f>
        <v>1195.1699011216328</v>
      </c>
      <c r="D95" s="17">
        <f>C95+(C95*0.04)</f>
        <v>1242.9766971664981</v>
      </c>
      <c r="E95" s="17">
        <f>C95/3250</f>
        <v>0.36774458496050244</v>
      </c>
      <c r="F95" s="28">
        <f>(D95-C95)/E95</f>
        <v>129.99999999999974</v>
      </c>
      <c r="G95" s="17"/>
      <c r="H95" s="18"/>
      <c r="I95" s="19">
        <f>E95*50/C95</f>
        <v>1.5384615384615385E-2</v>
      </c>
      <c r="J95" s="87"/>
      <c r="K95" s="89">
        <v>17.216591020082014</v>
      </c>
    </row>
    <row r="96" spans="1:17">
      <c r="A96" s="99"/>
      <c r="B96" s="81">
        <f>B95+7</f>
        <v>43422</v>
      </c>
      <c r="C96" s="20">
        <f>D95+G95-H95</f>
        <v>1242.9766971664981</v>
      </c>
      <c r="D96" s="17">
        <f>C96+(C96*0.04)</f>
        <v>1292.6957650531581</v>
      </c>
      <c r="E96" s="17">
        <f>C96/3250</f>
        <v>0.38245436835892249</v>
      </c>
      <c r="F96" s="28">
        <f>(D96-C96)/E96</f>
        <v>130.00000000000023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100"/>
      <c r="B97" s="81">
        <f>B96+7</f>
        <v>43429</v>
      </c>
      <c r="C97" s="20">
        <f>D96+G96-H96</f>
        <v>1292.6957650531581</v>
      </c>
      <c r="D97" s="17">
        <f>C97+(C97*0.04)</f>
        <v>1344.4035956552843</v>
      </c>
      <c r="E97" s="17">
        <f>C97/3250</f>
        <v>0.3977525430932794</v>
      </c>
      <c r="F97" s="28">
        <f>(D97-C97)/E97</f>
        <v>129.99999999999983</v>
      </c>
      <c r="G97" s="80"/>
      <c r="H97" s="80"/>
      <c r="I97" s="19">
        <f>E97*50/C97</f>
        <v>1.5384615384615385E-2</v>
      </c>
      <c r="J97" s="87"/>
      <c r="K97" s="89">
        <v>18.703064847320704</v>
      </c>
      <c r="L97" s="101"/>
      <c r="M97" s="102"/>
      <c r="N97" s="102"/>
      <c r="O97" s="102"/>
      <c r="P97" s="102"/>
      <c r="Q97" s="102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8">
        <v>20</v>
      </c>
      <c r="B99" s="81">
        <f>B97+7</f>
        <v>43436</v>
      </c>
      <c r="C99" s="20">
        <f>D97+G97-H97</f>
        <v>1344.4035956552843</v>
      </c>
      <c r="D99" s="17">
        <f>C99+(C99*0.04)</f>
        <v>1398.1797394814957</v>
      </c>
      <c r="E99" s="17">
        <f>C99/3250</f>
        <v>0.41366264481701054</v>
      </c>
      <c r="F99" s="28">
        <f>(D99-C99)/E99</f>
        <v>130.00000000000009</v>
      </c>
      <c r="G99" s="18"/>
      <c r="H99" s="18"/>
      <c r="I99" s="19">
        <f>E99*50/C99</f>
        <v>1.5384615384615382E-2</v>
      </c>
      <c r="J99" s="87"/>
      <c r="K99" s="89">
        <v>19.491187441213533</v>
      </c>
    </row>
    <row r="100" spans="1:17">
      <c r="A100" s="99"/>
      <c r="B100" s="81">
        <f>B99+7</f>
        <v>43443</v>
      </c>
      <c r="C100" s="20">
        <f>D99+G99-H99</f>
        <v>1398.1797394814957</v>
      </c>
      <c r="D100" s="17">
        <f>C100+(C100*0.04)</f>
        <v>1454.1069290607556</v>
      </c>
      <c r="E100" s="17">
        <f>C100/3250</f>
        <v>0.430209150609691</v>
      </c>
      <c r="F100" s="28">
        <f>(D100-C100)/E100</f>
        <v>130.00000000000017</v>
      </c>
      <c r="G100" s="18"/>
      <c r="H100" s="18"/>
      <c r="I100" s="19">
        <f>E100*50/C100</f>
        <v>1.5384615384615385E-2</v>
      </c>
      <c r="J100" s="87"/>
      <c r="K100" s="89">
        <v>20.310834938862072</v>
      </c>
    </row>
    <row r="101" spans="1:17">
      <c r="A101" s="99"/>
      <c r="B101" s="81">
        <f>B100+7</f>
        <v>43450</v>
      </c>
      <c r="C101" s="20">
        <f>D100+G100-H100</f>
        <v>1454.1069290607556</v>
      </c>
      <c r="D101" s="17">
        <f>C101+(C101*0.04)</f>
        <v>1512.2712062231858</v>
      </c>
      <c r="E101" s="17">
        <f>C101/3250</f>
        <v>0.44741751663407864</v>
      </c>
      <c r="F101" s="28">
        <f>(D101-C101)/E101</f>
        <v>129.99999999999986</v>
      </c>
      <c r="G101" s="18"/>
      <c r="H101" s="18"/>
      <c r="I101" s="19">
        <f>E101*50/C101</f>
        <v>1.5384615384615382E-2</v>
      </c>
      <c r="J101" s="87"/>
      <c r="K101" s="89">
        <v>21.163268336416557</v>
      </c>
    </row>
    <row r="102" spans="1:17" ht="13.5" thickBot="1">
      <c r="A102" s="100"/>
      <c r="B102" s="81">
        <f>B101+7</f>
        <v>43457</v>
      </c>
      <c r="C102" s="20">
        <f>D101+G101-H101</f>
        <v>1512.2712062231858</v>
      </c>
      <c r="D102" s="17">
        <f>C102+(C102*0.04)</f>
        <v>1572.7620544721133</v>
      </c>
      <c r="E102" s="17">
        <f>C102/3250</f>
        <v>0.46531421729944178</v>
      </c>
      <c r="F102" s="28">
        <f>(D102-C102)/E102</f>
        <v>130.00000000000009</v>
      </c>
      <c r="G102" s="80"/>
      <c r="H102" s="80"/>
      <c r="I102" s="19">
        <f>E102*50/C102</f>
        <v>1.5384615384615384E-2</v>
      </c>
      <c r="J102" s="87"/>
      <c r="K102" s="89">
        <v>22.049799069873217</v>
      </c>
      <c r="L102" s="101"/>
      <c r="M102" s="102"/>
      <c r="N102" s="102"/>
      <c r="O102" s="102"/>
      <c r="P102" s="102"/>
      <c r="Q102" s="102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8">
        <v>21</v>
      </c>
      <c r="B104" s="81">
        <f>B102+7</f>
        <v>43464</v>
      </c>
      <c r="C104" s="20">
        <f>D102+G102-H102</f>
        <v>1572.7620544721133</v>
      </c>
      <c r="D104" s="17">
        <f>C104+(C104*0.04)</f>
        <v>1635.6725366509977</v>
      </c>
      <c r="E104" s="17">
        <f>C104/3250</f>
        <v>0.48392678599141947</v>
      </c>
      <c r="F104" s="28">
        <f>(D104-C104)/E104</f>
        <v>129.99999999999977</v>
      </c>
      <c r="G104" s="18"/>
      <c r="H104" s="18"/>
      <c r="I104" s="19">
        <f>E104*50/C104</f>
        <v>1.5384615384615384E-2</v>
      </c>
      <c r="J104" s="87"/>
      <c r="K104" s="89">
        <v>22.971791032668143</v>
      </c>
    </row>
    <row r="105" spans="1:17">
      <c r="A105" s="99"/>
      <c r="B105" s="81">
        <f>B104+7</f>
        <v>43471</v>
      </c>
      <c r="C105" s="20">
        <f>D104+G104-H104</f>
        <v>1635.6725366509977</v>
      </c>
      <c r="D105" s="17">
        <f>C105+(C105*0.04)</f>
        <v>1701.0994381170376</v>
      </c>
      <c r="E105" s="17">
        <f>C105/3250</f>
        <v>0.50328385743107618</v>
      </c>
      <c r="F105" s="28">
        <f>(D105-C105)/E105</f>
        <v>130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9"/>
      <c r="B106" s="81">
        <f>B105+7</f>
        <v>43478</v>
      </c>
      <c r="C106" s="20">
        <f>D105+G105-H105</f>
        <v>1701.0994381170376</v>
      </c>
      <c r="D106" s="17">
        <f>C106+(C106*0.04)</f>
        <v>1769.143415641719</v>
      </c>
      <c r="E106" s="17">
        <f>C106/3250</f>
        <v>0.52341521172831929</v>
      </c>
      <c r="F106" s="28">
        <f>(D106-C106)/E106</f>
        <v>129.99999999999977</v>
      </c>
      <c r="G106" s="18"/>
      <c r="H106" s="18"/>
      <c r="I106" s="19">
        <f>E106*50/C106</f>
        <v>1.5384615384615385E-2</v>
      </c>
      <c r="J106" s="87"/>
      <c r="K106" s="89">
        <v>24.927889180933867</v>
      </c>
    </row>
    <row r="107" spans="1:17" ht="13.5" thickBot="1">
      <c r="A107" s="100"/>
      <c r="B107" s="81">
        <f>B106+7</f>
        <v>43485</v>
      </c>
      <c r="C107" s="20">
        <f>D106+G106-H106</f>
        <v>1769.143415641719</v>
      </c>
      <c r="D107" s="17">
        <f>C107+(C107*0.04)</f>
        <v>1839.9091522673878</v>
      </c>
      <c r="E107" s="17">
        <f>C107/3250</f>
        <v>0.54435182019745199</v>
      </c>
      <c r="F107" s="28">
        <f>(D107-C107)/E107</f>
        <v>130</v>
      </c>
      <c r="G107" s="80"/>
      <c r="H107" s="80">
        <f>(D107-C94)*0.35</f>
        <v>241.74756349303621</v>
      </c>
      <c r="I107" s="19">
        <f>E107*50/C107</f>
        <v>1.5384615384615384E-2</v>
      </c>
      <c r="J107" s="87"/>
      <c r="K107" s="89">
        <v>25.965004748171221</v>
      </c>
      <c r="L107" s="103" t="s">
        <v>39</v>
      </c>
      <c r="M107" s="104"/>
      <c r="N107" s="104"/>
      <c r="O107" s="104"/>
      <c r="P107" s="104"/>
      <c r="Q107" s="104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8">
        <v>22</v>
      </c>
      <c r="B109" s="81">
        <f>B107+7</f>
        <v>43492</v>
      </c>
      <c r="C109" s="20">
        <f>D107+G107-H107</f>
        <v>1598.1615887743515</v>
      </c>
      <c r="D109" s="17">
        <f>C109+(C109*0.04)</f>
        <v>1662.0880523253254</v>
      </c>
      <c r="E109" s="17">
        <f>C109/3250</f>
        <v>0.49174202731518507</v>
      </c>
      <c r="F109" s="28">
        <f>(D109-C109)/E109</f>
        <v>129.99999999999977</v>
      </c>
      <c r="G109" s="18"/>
      <c r="H109" s="18"/>
      <c r="I109" s="19">
        <f>E109*50/C109</f>
        <v>1.5384615384615384E-2</v>
      </c>
      <c r="J109" s="87"/>
      <c r="K109" s="89">
        <v>27.043604938098071</v>
      </c>
    </row>
    <row r="110" spans="1:17">
      <c r="A110" s="99"/>
      <c r="B110" s="81">
        <f>B109+7</f>
        <v>43499</v>
      </c>
      <c r="C110" s="20">
        <f>D109+G109-H109</f>
        <v>1662.0880523253254</v>
      </c>
      <c r="D110" s="17">
        <f>C110+(C110*0.04)</f>
        <v>1728.5715744183385</v>
      </c>
      <c r="E110" s="17">
        <f>C110/3250</f>
        <v>0.51141170840779249</v>
      </c>
      <c r="F110" s="28">
        <f>(D110-C110)/E110</f>
        <v>130.00000000000017</v>
      </c>
      <c r="G110" s="18"/>
      <c r="H110" s="18"/>
      <c r="I110" s="19">
        <f>E110*50/C110</f>
        <v>1.5384615384615385E-2</v>
      </c>
      <c r="J110" s="87"/>
      <c r="K110" s="89">
        <v>28.165349135621994</v>
      </c>
    </row>
    <row r="111" spans="1:17">
      <c r="A111" s="99"/>
      <c r="B111" s="81">
        <f>B110+7</f>
        <v>43506</v>
      </c>
      <c r="C111" s="20">
        <f>D110+G110-H110</f>
        <v>1728.5715744183385</v>
      </c>
      <c r="D111" s="17">
        <f>C111+(C111*0.04)</f>
        <v>1797.7144373950721</v>
      </c>
      <c r="E111" s="17">
        <f>C111/3250</f>
        <v>0.53186817674410414</v>
      </c>
      <c r="F111" s="28">
        <f>(D111-C111)/E111</f>
        <v>130.00000000000006</v>
      </c>
      <c r="G111" s="18"/>
      <c r="H111" s="18"/>
      <c r="I111" s="19">
        <f>E111*50/C111</f>
        <v>1.5384615384615384E-2</v>
      </c>
      <c r="J111" s="87"/>
      <c r="K111" s="89">
        <v>29.331963101046874</v>
      </c>
    </row>
    <row r="112" spans="1:17" ht="13.5" thickBot="1">
      <c r="A112" s="100"/>
      <c r="B112" s="81">
        <f>B111+7</f>
        <v>43513</v>
      </c>
      <c r="C112" s="20">
        <f>D111+G111-H111</f>
        <v>1797.7144373950721</v>
      </c>
      <c r="D112" s="17">
        <f>C112+(C112*0.04)</f>
        <v>1869.6230148908749</v>
      </c>
      <c r="E112" s="17">
        <f>C112/3250</f>
        <v>0.55314290381386833</v>
      </c>
      <c r="F112" s="28">
        <f>(D112-C112)/E112</f>
        <v>129.9999999999998</v>
      </c>
      <c r="G112" s="80"/>
      <c r="H112" s="80"/>
      <c r="I112" s="19">
        <f>E112*50/C112</f>
        <v>1.5384615384615384E-2</v>
      </c>
      <c r="J112" s="87"/>
      <c r="K112" s="89">
        <v>30.545241625088746</v>
      </c>
      <c r="L112" s="101"/>
      <c r="M112" s="102"/>
      <c r="N112" s="102"/>
      <c r="O112" s="102"/>
      <c r="P112" s="102"/>
      <c r="Q112" s="102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8">
        <v>23</v>
      </c>
      <c r="B114" s="81">
        <f>B112+7</f>
        <v>43520</v>
      </c>
      <c r="C114" s="20">
        <f>D112+G112-H112</f>
        <v>1869.6230148908749</v>
      </c>
      <c r="D114" s="17">
        <f>C114+(C114*0.04)</f>
        <v>1944.4079354865098</v>
      </c>
      <c r="E114" s="17">
        <f>C114/3250</f>
        <v>0.57526861996642298</v>
      </c>
      <c r="F114" s="28">
        <f>(D114-C114)/E114</f>
        <v>129.99999999999994</v>
      </c>
      <c r="G114" s="18"/>
      <c r="H114" s="18"/>
      <c r="I114" s="19">
        <f>E114*50/C114</f>
        <v>1.5384615384615382E-2</v>
      </c>
      <c r="J114" s="87"/>
      <c r="K114" s="89">
        <v>31.8070512900923</v>
      </c>
    </row>
    <row r="115" spans="1:17">
      <c r="A115" s="99"/>
      <c r="B115" s="81">
        <f>B114+7</f>
        <v>43527</v>
      </c>
      <c r="C115" s="20">
        <f>D114+G114-H114</f>
        <v>1944.4079354865098</v>
      </c>
      <c r="D115" s="17">
        <f>C115+(C115*0.04)</f>
        <v>2022.1842529059702</v>
      </c>
      <c r="E115" s="17">
        <f>C115/3250</f>
        <v>0.59827936476507992</v>
      </c>
      <c r="F115" s="28">
        <f>(D115-C115)/E115</f>
        <v>130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99"/>
      <c r="B116" s="81">
        <f>B115+7</f>
        <v>43534</v>
      </c>
      <c r="C116" s="20">
        <f>D115+G115-H115</f>
        <v>2022.1842529059702</v>
      </c>
      <c r="D116" s="17">
        <f>C116+(C116*0.04)</f>
        <v>2103.0716230222092</v>
      </c>
      <c r="E116" s="17">
        <f>C116/3250</f>
        <v>0.62221053935568316</v>
      </c>
      <c r="F116" s="28">
        <f>(D116-C116)/E116</f>
        <v>130.00000000000034</v>
      </c>
      <c r="G116" s="18"/>
      <c r="H116" s="18"/>
      <c r="I116" s="19">
        <f>E116*50/C116</f>
        <v>1.5384615384615385E-2</v>
      </c>
      <c r="J116" s="87"/>
      <c r="K116" s="89">
        <v>34.48410667536384</v>
      </c>
    </row>
    <row r="117" spans="1:17" ht="13.5" thickBot="1">
      <c r="A117" s="100"/>
      <c r="B117" s="81">
        <f>B116+7</f>
        <v>43541</v>
      </c>
      <c r="C117" s="20">
        <f>D116+G116-H116</f>
        <v>2103.0716230222092</v>
      </c>
      <c r="D117" s="17">
        <f>C117+(C117*0.04)</f>
        <v>2187.1944879430976</v>
      </c>
      <c r="E117" s="17">
        <f>C117/3250</f>
        <v>0.64709896092991048</v>
      </c>
      <c r="F117" s="28">
        <f>(D117-C117)/E117</f>
        <v>129.99999999999994</v>
      </c>
      <c r="G117" s="80"/>
      <c r="H117" s="80"/>
      <c r="I117" s="19">
        <f>E117*50/C117</f>
        <v>1.5384615384615382E-2</v>
      </c>
      <c r="J117" s="87"/>
      <c r="K117" s="89">
        <v>35.903470942378391</v>
      </c>
      <c r="L117" s="101"/>
      <c r="M117" s="102"/>
      <c r="N117" s="102"/>
      <c r="O117" s="102"/>
      <c r="P117" s="102"/>
      <c r="Q117" s="102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8">
        <v>24</v>
      </c>
      <c r="B119" s="81">
        <f>B117+7</f>
        <v>43548</v>
      </c>
      <c r="C119" s="20">
        <f>D117+G117-H117</f>
        <v>2187.1944879430976</v>
      </c>
      <c r="D119" s="17">
        <f>C119+(C119*0.04)</f>
        <v>2274.6822674608215</v>
      </c>
      <c r="E119" s="17">
        <f>C119/3250</f>
        <v>0.67298291936710697</v>
      </c>
      <c r="F119" s="28">
        <f>(D119-C119)/E119</f>
        <v>130.00000000000014</v>
      </c>
      <c r="G119" s="18"/>
      <c r="H119" s="18"/>
      <c r="I119" s="19">
        <f>E119*50/C119</f>
        <v>1.5384615384615385E-2</v>
      </c>
      <c r="J119" s="87"/>
      <c r="K119" s="89">
        <v>37.37960978007353</v>
      </c>
    </row>
    <row r="120" spans="1:17">
      <c r="A120" s="99"/>
      <c r="B120" s="81">
        <f>B119+7</f>
        <v>43555</v>
      </c>
      <c r="C120" s="20">
        <f>D119+G119-H119</f>
        <v>2274.6822674608215</v>
      </c>
      <c r="D120" s="17">
        <f>C120+(C120*0.04)</f>
        <v>2365.6695581592544</v>
      </c>
      <c r="E120" s="17">
        <f>C120/3250</f>
        <v>0.69990223614179126</v>
      </c>
      <c r="F120" s="28">
        <f>(D120-C120)/E120</f>
        <v>129.99999999999997</v>
      </c>
      <c r="G120" s="18"/>
      <c r="H120" s="18"/>
      <c r="I120" s="19">
        <f>E120*50/C120</f>
        <v>1.5384615384615385E-2</v>
      </c>
      <c r="J120" s="87"/>
      <c r="K120" s="89">
        <v>38.914794171276476</v>
      </c>
    </row>
    <row r="121" spans="1:17">
      <c r="A121" s="99"/>
      <c r="B121" s="81">
        <f>B120+7</f>
        <v>43562</v>
      </c>
      <c r="C121" s="20">
        <f>D120+G120-H120</f>
        <v>2365.6695581592544</v>
      </c>
      <c r="D121" s="17">
        <f>C121+(C121*0.04)</f>
        <v>2460.2963404856246</v>
      </c>
      <c r="E121" s="17">
        <f>C121/3250</f>
        <v>0.72789832558746292</v>
      </c>
      <c r="F121" s="28">
        <f>(D121-C121)/E121</f>
        <v>130</v>
      </c>
      <c r="G121" s="18"/>
      <c r="H121" s="18"/>
      <c r="I121" s="19">
        <f>E121*50/C121</f>
        <v>1.5384615384615387E-2</v>
      </c>
      <c r="J121" s="87"/>
      <c r="K121" s="89">
        <v>40.511385938127532</v>
      </c>
    </row>
    <row r="122" spans="1:17" ht="13.5" thickBot="1">
      <c r="A122" s="100"/>
      <c r="B122" s="81">
        <f>B121+7</f>
        <v>43569</v>
      </c>
      <c r="C122" s="20">
        <f>D121+G121-H121</f>
        <v>2460.2963404856246</v>
      </c>
      <c r="D122" s="17">
        <f>C122+(C122*0.04)</f>
        <v>2558.7081941050496</v>
      </c>
      <c r="E122" s="17">
        <f>C122/3250</f>
        <v>0.75701425861096139</v>
      </c>
      <c r="F122" s="28">
        <f>(D122-C122)/E122</f>
        <v>130.00000000000011</v>
      </c>
      <c r="G122" s="80"/>
      <c r="H122" s="80">
        <f>(D122-C109)*0.35</f>
        <v>336.19131186574435</v>
      </c>
      <c r="I122" s="19">
        <f>E122*50/C122</f>
        <v>1.5384615384615385E-2</v>
      </c>
      <c r="J122" s="87"/>
      <c r="K122" s="89">
        <v>42.171841375652633</v>
      </c>
      <c r="L122" s="103" t="s">
        <v>39</v>
      </c>
      <c r="M122" s="104"/>
      <c r="N122" s="104"/>
      <c r="O122" s="104"/>
      <c r="P122" s="104"/>
      <c r="Q122" s="104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8">
        <v>25</v>
      </c>
      <c r="B124" s="81">
        <f>B122+7</f>
        <v>43576</v>
      </c>
      <c r="C124" s="20">
        <f>D122+G122-H122</f>
        <v>2222.5168822393052</v>
      </c>
      <c r="D124" s="17">
        <f>C124+(C124*0.04)</f>
        <v>2311.4175575288773</v>
      </c>
      <c r="E124" s="17">
        <f>C124/3250</f>
        <v>0.68385134838132466</v>
      </c>
      <c r="F124" s="28">
        <f>(D124-C124)/E124</f>
        <v>129.9999999999998</v>
      </c>
      <c r="G124" s="17"/>
      <c r="H124" s="18"/>
      <c r="I124" s="19">
        <f>E124*50/C124</f>
        <v>1.5384615384615385E-2</v>
      </c>
      <c r="J124" s="87"/>
      <c r="K124" s="89">
        <v>43.898715030678737</v>
      </c>
    </row>
    <row r="125" spans="1:17">
      <c r="A125" s="99"/>
      <c r="B125" s="81">
        <f>B124+7</f>
        <v>43583</v>
      </c>
      <c r="C125" s="20">
        <f>D124+G124-H124</f>
        <v>2311.4175575288773</v>
      </c>
      <c r="D125" s="17">
        <f>C125+(C125*0.04)</f>
        <v>2403.8742598300323</v>
      </c>
      <c r="E125" s="17">
        <f>C125/3250</f>
        <v>0.71120540231657758</v>
      </c>
      <c r="F125" s="28">
        <f>(D125-C125)/E125</f>
        <v>129.99999999999991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99"/>
      <c r="B126" s="81">
        <f>B125+7</f>
        <v>43590</v>
      </c>
      <c r="C126" s="20">
        <f>D125+G125-H125</f>
        <v>2403.8742598300323</v>
      </c>
      <c r="D126" s="17">
        <f>C126+(C126*0.04)</f>
        <v>2500.0292302232338</v>
      </c>
      <c r="E126" s="17">
        <f>C126/3250</f>
        <v>0.73965361840924071</v>
      </c>
      <c r="F126" s="28">
        <f>(D126-C126)/E126</f>
        <v>130.0000000000002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100"/>
      <c r="B127" s="81">
        <f>B126+7</f>
        <v>43597</v>
      </c>
      <c r="C127" s="20">
        <f>D126+G126-H126</f>
        <v>2500.0292302232338</v>
      </c>
      <c r="D127" s="17">
        <f>C127+(C127*0.04)</f>
        <v>2600.030399432163</v>
      </c>
      <c r="E127" s="17">
        <f>C127/3250</f>
        <v>0.76923976314561038</v>
      </c>
      <c r="F127" s="28">
        <f>(D127-C127)/E127</f>
        <v>129.99999999999986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1"/>
      <c r="M127" s="102"/>
      <c r="N127" s="102"/>
      <c r="O127" s="102"/>
      <c r="P127" s="102"/>
      <c r="Q127" s="102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8">
        <v>26</v>
      </c>
      <c r="B129" s="81">
        <f>B127+7</f>
        <v>43604</v>
      </c>
      <c r="C129" s="20">
        <f>D127+G127-H127</f>
        <v>2600.030399432163</v>
      </c>
      <c r="D129" s="17">
        <f>C129+(C129*0.04)</f>
        <v>2704.0316154094494</v>
      </c>
      <c r="E129" s="17">
        <f>C129/3250</f>
        <v>0.80000935367143478</v>
      </c>
      <c r="F129" s="28">
        <f>(D129-C129)/E129</f>
        <v>129.99999999999983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9"/>
      <c r="B130" s="81">
        <f>B129+7</f>
        <v>43611</v>
      </c>
      <c r="C130" s="20">
        <f>D129+G129-H129</f>
        <v>2704.0316154094494</v>
      </c>
      <c r="D130" s="17">
        <f>C130+(C130*0.04)</f>
        <v>2812.1928800258274</v>
      </c>
      <c r="E130" s="17">
        <f>C130/3250</f>
        <v>0.83200972781829208</v>
      </c>
      <c r="F130" s="28">
        <f>(D130-C130)/E130</f>
        <v>130.00000000000009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9"/>
      <c r="B131" s="81">
        <f>B130+7</f>
        <v>43618</v>
      </c>
      <c r="C131" s="20">
        <f>D130+G130-H130</f>
        <v>2812.1928800258274</v>
      </c>
      <c r="D131" s="17">
        <f>C131+(C131*0.04)</f>
        <v>2924.6805952268605</v>
      </c>
      <c r="E131" s="17">
        <f>C131/3250</f>
        <v>0.86529011693102387</v>
      </c>
      <c r="F131" s="28">
        <f>(D131-C131)/E131</f>
        <v>130</v>
      </c>
      <c r="G131" s="18"/>
      <c r="H131" s="18"/>
      <c r="I131" s="19">
        <f>E131*50/C131</f>
        <v>1.5384615384615385E-2</v>
      </c>
      <c r="J131" s="87"/>
      <c r="K131" s="89">
        <v>55.811198034350028</v>
      </c>
    </row>
    <row r="132" spans="1:17" ht="13.5" thickBot="1">
      <c r="A132" s="100"/>
      <c r="B132" s="81">
        <f>B131+7</f>
        <v>43625</v>
      </c>
      <c r="C132" s="20">
        <f>D131+G131-H131</f>
        <v>2924.6805952268605</v>
      </c>
      <c r="D132" s="17">
        <f>C132+(C132*0.04)</f>
        <v>3041.6678190359348</v>
      </c>
      <c r="E132" s="17">
        <f>C132/3250</f>
        <v>0.89990172160826476</v>
      </c>
      <c r="F132" s="28">
        <f>(D132-C132)/E132</f>
        <v>129.99999999999986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101"/>
      <c r="M132" s="102"/>
      <c r="N132" s="102"/>
      <c r="O132" s="102"/>
      <c r="P132" s="102"/>
      <c r="Q132" s="102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8">
        <v>27</v>
      </c>
      <c r="B134" s="81">
        <f>B132+7</f>
        <v>43632</v>
      </c>
      <c r="C134" s="20">
        <f>D132+G132-H132</f>
        <v>3041.6678190359348</v>
      </c>
      <c r="D134" s="17">
        <f>C134+(C134*0.04)</f>
        <v>3163.3345317973722</v>
      </c>
      <c r="E134" s="17">
        <f>C134/3250</f>
        <v>0.93589779047259536</v>
      </c>
      <c r="F134" s="28">
        <f>(D134-C134)/E134</f>
        <v>129.99999999999994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9"/>
      <c r="B135" s="81">
        <f>B134+7</f>
        <v>43639</v>
      </c>
      <c r="C135" s="20">
        <f>D134+G134-H134</f>
        <v>3163.3345317973722</v>
      </c>
      <c r="D135" s="17">
        <f>C135+(C135*0.04)</f>
        <v>3289.8679130692672</v>
      </c>
      <c r="E135" s="17">
        <f>C135/3250</f>
        <v>0.97333370209149916</v>
      </c>
      <c r="F135" s="28">
        <f>(D135-C135)/E135</f>
        <v>130.00000000000011</v>
      </c>
      <c r="G135" s="18"/>
      <c r="H135" s="18"/>
      <c r="I135" s="19">
        <f>E135*50/C135</f>
        <v>1.5384615384615385E-2</v>
      </c>
      <c r="J135" s="87"/>
      <c r="K135" s="89">
        <v>62.904871465711103</v>
      </c>
    </row>
    <row r="136" spans="1:17">
      <c r="A136" s="99"/>
      <c r="B136" s="81">
        <f>B135+7</f>
        <v>43646</v>
      </c>
      <c r="C136" s="20">
        <f>D135+G135-H135</f>
        <v>3289.8679130692672</v>
      </c>
      <c r="D136" s="17">
        <f>C136+(C136*0.04)</f>
        <v>3421.462629592038</v>
      </c>
      <c r="E136" s="17">
        <f>C136/3250</f>
        <v>1.0122670501751592</v>
      </c>
      <c r="F136" s="28">
        <f>(D136-C136)/E136</f>
        <v>130.00000000000011</v>
      </c>
      <c r="G136" s="18"/>
      <c r="H136" s="18"/>
      <c r="I136" s="19">
        <f>E136*50/C136</f>
        <v>1.5384615384615384E-2</v>
      </c>
      <c r="J136" s="87"/>
      <c r="K136" s="89">
        <v>65.461066324339555</v>
      </c>
    </row>
    <row r="137" spans="1:17" ht="13.5" thickBot="1">
      <c r="A137" s="100"/>
      <c r="B137" s="81">
        <f>B136+7</f>
        <v>43653</v>
      </c>
      <c r="C137" s="20">
        <f>D136+G136-H136</f>
        <v>3421.462629592038</v>
      </c>
      <c r="D137" s="17">
        <f>C137+(C137*0.04)</f>
        <v>3558.3211347757197</v>
      </c>
      <c r="E137" s="17">
        <f>C137/3250</f>
        <v>1.0527577321821655</v>
      </c>
      <c r="F137" s="28">
        <f>(D137-C137)/E137</f>
        <v>130.00000000000017</v>
      </c>
      <c r="G137" s="80"/>
      <c r="H137" s="80">
        <f>(D137-C124)*0.35</f>
        <v>467.53148838774501</v>
      </c>
      <c r="I137" s="19">
        <f>E137*50/C137</f>
        <v>1.5384615384615385E-2</v>
      </c>
      <c r="J137" s="87"/>
      <c r="K137" s="89">
        <v>68.119508977313131</v>
      </c>
      <c r="L137" s="103" t="s">
        <v>39</v>
      </c>
      <c r="M137" s="104"/>
      <c r="N137" s="104"/>
      <c r="O137" s="104"/>
      <c r="P137" s="104"/>
      <c r="Q137" s="104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8">
        <v>28</v>
      </c>
      <c r="B139" s="81">
        <f>B137+7</f>
        <v>43660</v>
      </c>
      <c r="C139" s="20">
        <f>D137+G137-H137</f>
        <v>3090.7896463879747</v>
      </c>
      <c r="D139" s="17">
        <f>C139+(C139*0.04)</f>
        <v>3214.4212322434937</v>
      </c>
      <c r="E139" s="17">
        <f>C139/3250</f>
        <v>0.95101219888860755</v>
      </c>
      <c r="F139" s="28">
        <f>(D139-C139)/E139</f>
        <v>130.00000000000003</v>
      </c>
      <c r="G139" s="18"/>
      <c r="H139" s="18"/>
      <c r="I139" s="19">
        <f>E139*50/C139</f>
        <v>1.5384615384615384E-2</v>
      </c>
      <c r="J139" s="87"/>
      <c r="K139" s="89"/>
    </row>
    <row r="140" spans="1:17">
      <c r="A140" s="99"/>
      <c r="B140" s="81">
        <f>B139+7</f>
        <v>43667</v>
      </c>
      <c r="C140" s="20">
        <f>D139+G139-H139</f>
        <v>3214.4212322434937</v>
      </c>
      <c r="D140" s="17">
        <f>C140+(C140*0.04)</f>
        <v>3342.9980815332333</v>
      </c>
      <c r="E140" s="17">
        <f>C140/3250</f>
        <v>0.98905268684415193</v>
      </c>
      <c r="F140" s="28">
        <f>(D140-C140)/E140</f>
        <v>129.99999999999983</v>
      </c>
      <c r="G140" s="18"/>
      <c r="H140" s="18"/>
      <c r="I140" s="19">
        <f>E140*50/C140</f>
        <v>1.5384615384615384E-2</v>
      </c>
      <c r="J140" s="87"/>
      <c r="K140" s="89"/>
    </row>
    <row r="141" spans="1:17">
      <c r="A141" s="99"/>
      <c r="B141" s="81">
        <f>B140+7</f>
        <v>43674</v>
      </c>
      <c r="C141" s="20">
        <f>D140+G140-H140</f>
        <v>3342.9980815332333</v>
      </c>
      <c r="D141" s="17">
        <f>C141+(C141*0.04)</f>
        <v>3476.7180047945626</v>
      </c>
      <c r="E141" s="17">
        <f>C141/3250</f>
        <v>1.028614794317918</v>
      </c>
      <c r="F141" s="28">
        <f>(D141-C141)/E141</f>
        <v>129.99999999999997</v>
      </c>
      <c r="G141" s="18"/>
      <c r="H141" s="18"/>
      <c r="I141" s="19">
        <f>E141*50/C141</f>
        <v>1.5384615384615387E-2</v>
      </c>
      <c r="J141" s="87"/>
      <c r="K141" s="89"/>
    </row>
    <row r="142" spans="1:17" ht="13.5" thickBot="1">
      <c r="A142" s="100"/>
      <c r="B142" s="81">
        <f>B141+7</f>
        <v>43681</v>
      </c>
      <c r="C142" s="20">
        <f>D141+G141-H141</f>
        <v>3476.7180047945626</v>
      </c>
      <c r="D142" s="17">
        <f>C142+(C142*0.04)</f>
        <v>3615.7867249863452</v>
      </c>
      <c r="E142" s="17">
        <f>C142/3250</f>
        <v>1.0697593860906347</v>
      </c>
      <c r="F142" s="28">
        <f>(D142-C142)/E142</f>
        <v>130.00000000000011</v>
      </c>
      <c r="G142" s="80"/>
      <c r="H142" s="80"/>
      <c r="I142" s="19">
        <f>E142*50/C142</f>
        <v>1.5384615384615385E-2</v>
      </c>
      <c r="J142" s="87"/>
      <c r="K142" s="89"/>
      <c r="L142" s="101"/>
      <c r="M142" s="102"/>
      <c r="N142" s="102"/>
      <c r="O142" s="102"/>
      <c r="P142" s="102"/>
      <c r="Q142" s="102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8">
        <v>29</v>
      </c>
      <c r="B144" s="81">
        <f>B142+7</f>
        <v>43688</v>
      </c>
      <c r="C144" s="20">
        <f>D142+G142-H142</f>
        <v>3615.7867249863452</v>
      </c>
      <c r="D144" s="17">
        <f>C144+(C144*0.04)</f>
        <v>3760.418193985799</v>
      </c>
      <c r="E144" s="17">
        <f>C144/3250</f>
        <v>1.1125497615342601</v>
      </c>
      <c r="F144" s="28">
        <f>(D144-C144)/E144</f>
        <v>129.99999999999997</v>
      </c>
      <c r="G144" s="18"/>
      <c r="H144" s="18"/>
      <c r="I144" s="19">
        <f>E144*50/C144</f>
        <v>1.5384615384615385E-2</v>
      </c>
      <c r="J144" s="87"/>
      <c r="K144" s="89"/>
    </row>
    <row r="145" spans="1:17">
      <c r="A145" s="99"/>
      <c r="B145" s="81">
        <f>B144+7</f>
        <v>43695</v>
      </c>
      <c r="C145" s="20">
        <f>D144+G144-H144</f>
        <v>3760.418193985799</v>
      </c>
      <c r="D145" s="17">
        <f>C145+(C145*0.04)</f>
        <v>3910.834921745231</v>
      </c>
      <c r="E145" s="17">
        <f>C145/3250</f>
        <v>1.1570517519956305</v>
      </c>
      <c r="F145" s="28">
        <f>(D145-C145)/E145</f>
        <v>130</v>
      </c>
      <c r="G145" s="18"/>
      <c r="H145" s="18"/>
      <c r="I145" s="19">
        <f>E145*50/C145</f>
        <v>1.5384615384615384E-2</v>
      </c>
      <c r="J145" s="87"/>
      <c r="K145" s="89"/>
    </row>
    <row r="146" spans="1:17">
      <c r="A146" s="99"/>
      <c r="B146" s="81">
        <f>B145+7</f>
        <v>43702</v>
      </c>
      <c r="C146" s="20">
        <f>D145+G145-H145</f>
        <v>3910.834921745231</v>
      </c>
      <c r="D146" s="17">
        <f>C146+(C146*0.04)</f>
        <v>4067.2683186150402</v>
      </c>
      <c r="E146" s="17">
        <f>C146/3250</f>
        <v>1.2033338220754557</v>
      </c>
      <c r="F146" s="28">
        <f>(D146-C146)/E146</f>
        <v>130.00000000000003</v>
      </c>
      <c r="G146" s="18"/>
      <c r="H146" s="18"/>
      <c r="I146" s="19">
        <f>E146*50/C146</f>
        <v>1.5384615384615384E-2</v>
      </c>
      <c r="J146" s="87"/>
      <c r="K146" s="89"/>
    </row>
    <row r="147" spans="1:17" ht="13.5" thickBot="1">
      <c r="A147" s="100"/>
      <c r="B147" s="81">
        <f>B146+7</f>
        <v>43709</v>
      </c>
      <c r="C147" s="20">
        <f>D146+G146-H146</f>
        <v>4067.2683186150402</v>
      </c>
      <c r="D147" s="17">
        <f>C147+(C147*0.04)</f>
        <v>4229.9590513596422</v>
      </c>
      <c r="E147" s="17">
        <f>C147/3250</f>
        <v>1.2514671749584738</v>
      </c>
      <c r="F147" s="28">
        <f>(D147-C147)/E147</f>
        <v>130.00000000000031</v>
      </c>
      <c r="G147" s="80"/>
      <c r="H147" s="80"/>
      <c r="I147" s="19">
        <f>E147*50/C147</f>
        <v>1.5384615384615384E-2</v>
      </c>
      <c r="J147" s="87"/>
      <c r="K147" s="89"/>
      <c r="L147" s="101"/>
      <c r="M147" s="102"/>
      <c r="N147" s="102"/>
      <c r="O147" s="102"/>
      <c r="P147" s="102"/>
      <c r="Q147" s="102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8">
        <v>30</v>
      </c>
      <c r="B149" s="81">
        <f>B147+7</f>
        <v>43716</v>
      </c>
      <c r="C149" s="20">
        <f>D147+G147-H147</f>
        <v>4229.9590513596422</v>
      </c>
      <c r="D149" s="17">
        <f>C149+(C149*0.04)</f>
        <v>4399.1574134140283</v>
      </c>
      <c r="E149" s="17">
        <f>C149/3250</f>
        <v>1.3015258619568131</v>
      </c>
      <c r="F149" s="28">
        <f>(D149-C149)/E149</f>
        <v>130.00000000000028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99"/>
      <c r="B150" s="81">
        <f>B149+7</f>
        <v>43723</v>
      </c>
      <c r="C150" s="20">
        <f>D149+G149-H149</f>
        <v>4399.1574134140283</v>
      </c>
      <c r="D150" s="17">
        <f>C150+(C150*0.04)</f>
        <v>4575.1237099505897</v>
      </c>
      <c r="E150" s="17">
        <f>C150/3250</f>
        <v>1.3535868964350857</v>
      </c>
      <c r="F150" s="28">
        <f>(D150-C150)/E150</f>
        <v>130.00000000000023</v>
      </c>
      <c r="G150" s="18"/>
      <c r="H150" s="18"/>
      <c r="I150" s="19">
        <f>E150*50/C150</f>
        <v>1.5384615384615385E-2</v>
      </c>
      <c r="J150" s="87"/>
      <c r="K150" s="89"/>
    </row>
    <row r="151" spans="1:17">
      <c r="A151" s="99"/>
      <c r="B151" s="81">
        <f>B150+7</f>
        <v>43730</v>
      </c>
      <c r="C151" s="20">
        <f>D150+G150-H150</f>
        <v>4575.1237099505897</v>
      </c>
      <c r="D151" s="17">
        <f>C151+(C151*0.04)</f>
        <v>4758.1286583486135</v>
      </c>
      <c r="E151" s="17">
        <f>C151/3250</f>
        <v>1.4077303722924892</v>
      </c>
      <c r="F151" s="28">
        <f>(D151-C151)/E151</f>
        <v>130.00000000000011</v>
      </c>
      <c r="G151" s="18"/>
      <c r="H151" s="18"/>
      <c r="I151" s="19">
        <f>E151*50/C151</f>
        <v>1.5384615384615385E-2</v>
      </c>
      <c r="J151" s="87"/>
      <c r="K151" s="89"/>
    </row>
    <row r="152" spans="1:17" ht="13.5" thickBot="1">
      <c r="A152" s="100"/>
      <c r="B152" s="81">
        <f>B151+7</f>
        <v>43737</v>
      </c>
      <c r="C152" s="20">
        <f>D151+G151-H151</f>
        <v>4758.1286583486135</v>
      </c>
      <c r="D152" s="17">
        <f>C152+(C152*0.04)</f>
        <v>4948.4538046825583</v>
      </c>
      <c r="E152" s="17">
        <f>C152/3250</f>
        <v>1.4640395871841887</v>
      </c>
      <c r="F152" s="28">
        <f>(D152-C152)/E152</f>
        <v>130.00000000000014</v>
      </c>
      <c r="G152" s="80"/>
      <c r="H152" s="80">
        <f>(D152-C139)*0.35</f>
        <v>650.1824554031042</v>
      </c>
      <c r="I152" s="19">
        <f>E152*50/C152</f>
        <v>1.5384615384615384E-2</v>
      </c>
      <c r="J152" s="87"/>
      <c r="K152" s="89"/>
      <c r="L152" s="103" t="s">
        <v>39</v>
      </c>
      <c r="M152" s="104"/>
      <c r="N152" s="104"/>
      <c r="O152" s="104"/>
      <c r="P152" s="104"/>
      <c r="Q152" s="104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8">
        <v>31</v>
      </c>
      <c r="B154" s="81">
        <f>B152+7</f>
        <v>43744</v>
      </c>
      <c r="C154" s="20">
        <f>D152+G152-H152</f>
        <v>4298.2713492794537</v>
      </c>
      <c r="D154" s="17">
        <f>C154+(C154*0.04)</f>
        <v>4470.202203250632</v>
      </c>
      <c r="E154" s="17">
        <f>C154/3250</f>
        <v>1.3225450305475241</v>
      </c>
      <c r="F154" s="28">
        <f>(D154-C154)/E154</f>
        <v>130.00000000000011</v>
      </c>
      <c r="G154" s="17"/>
      <c r="H154" s="79"/>
      <c r="I154" s="19">
        <f>E154*50/C154</f>
        <v>1.5384615384615382E-2</v>
      </c>
      <c r="J154" s="87"/>
      <c r="K154" s="89"/>
    </row>
    <row r="155" spans="1:17">
      <c r="A155" s="99"/>
      <c r="B155" s="81">
        <f>B154+7</f>
        <v>43751</v>
      </c>
      <c r="C155" s="20">
        <f>D154+G154-H154</f>
        <v>4470.202203250632</v>
      </c>
      <c r="D155" s="17">
        <f>C155+(C155*0.04)</f>
        <v>4649.0102913806577</v>
      </c>
      <c r="E155" s="17">
        <f>C155/3250</f>
        <v>1.3754468317694253</v>
      </c>
      <c r="F155" s="28">
        <f>(D155-C155)/E155</f>
        <v>130.00000000000028</v>
      </c>
      <c r="G155" s="17"/>
      <c r="H155" s="79"/>
      <c r="I155" s="19">
        <f>E155*50/C155</f>
        <v>1.5384615384615385E-2</v>
      </c>
      <c r="J155" s="87"/>
      <c r="K155" s="89"/>
    </row>
    <row r="156" spans="1:17">
      <c r="A156" s="99"/>
      <c r="B156" s="81">
        <f>B155+7</f>
        <v>43758</v>
      </c>
      <c r="C156" s="20">
        <f>D155+G155-H155</f>
        <v>4649.0102913806577</v>
      </c>
      <c r="D156" s="17">
        <f>C156+(C156*0.04)</f>
        <v>4834.9707030358841</v>
      </c>
      <c r="E156" s="17">
        <f>C156/3250</f>
        <v>1.4304647050402024</v>
      </c>
      <c r="F156" s="28">
        <f>(D156-C156)/E156</f>
        <v>130.00000000000006</v>
      </c>
      <c r="G156" s="17"/>
      <c r="H156" s="79"/>
      <c r="I156" s="19">
        <f>E156*50/C156</f>
        <v>1.5384615384615385E-2</v>
      </c>
      <c r="J156" s="87"/>
      <c r="K156" s="89"/>
    </row>
    <row r="157" spans="1:17" ht="13.5" thickBot="1">
      <c r="A157" s="100"/>
      <c r="B157" s="81">
        <f>B156+7</f>
        <v>43765</v>
      </c>
      <c r="C157" s="20">
        <f>D156+G156-H156</f>
        <v>4834.9707030358841</v>
      </c>
      <c r="D157" s="17">
        <f>C157+(C157*0.04)</f>
        <v>5028.3695311573192</v>
      </c>
      <c r="E157" s="17">
        <f>C157/3250</f>
        <v>1.4876832932418105</v>
      </c>
      <c r="F157" s="28">
        <f>(D157-C157)/E157</f>
        <v>129.99999999999986</v>
      </c>
      <c r="G157" s="80"/>
      <c r="H157" s="80"/>
      <c r="I157" s="19">
        <f>E157*50/C157</f>
        <v>1.5384615384615385E-2</v>
      </c>
      <c r="J157" s="87"/>
      <c r="K157" s="89"/>
      <c r="L157" s="101"/>
      <c r="M157" s="102"/>
      <c r="N157" s="102"/>
      <c r="O157" s="102"/>
      <c r="P157" s="102"/>
      <c r="Q157" s="102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8">
        <v>32</v>
      </c>
      <c r="B159" s="81">
        <f>B157+7</f>
        <v>43772</v>
      </c>
      <c r="C159" s="20">
        <f>D157+G157-H157</f>
        <v>5028.3695311573192</v>
      </c>
      <c r="D159" s="17">
        <f>C159+(C159*0.04)</f>
        <v>5229.5043124036119</v>
      </c>
      <c r="E159" s="17">
        <f>C159/3250</f>
        <v>1.5471906249714829</v>
      </c>
      <c r="F159" s="28">
        <f>(D159-C159)/E159</f>
        <v>129.99999999999997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9"/>
      <c r="B160" s="81">
        <f>B159+7</f>
        <v>43779</v>
      </c>
      <c r="C160" s="20">
        <f>D159+G159-H159</f>
        <v>5229.5043124036119</v>
      </c>
      <c r="D160" s="17">
        <f>C160+(C160*0.04)</f>
        <v>5438.6844848997562</v>
      </c>
      <c r="E160" s="17">
        <f>C160/3250</f>
        <v>1.6090782499703422</v>
      </c>
      <c r="F160" s="28">
        <f>(D160-C160)/E160</f>
        <v>129.99999999999983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99"/>
      <c r="B161" s="81">
        <f>B160+7</f>
        <v>43786</v>
      </c>
      <c r="C161" s="20">
        <f>D160+G160-H160</f>
        <v>5438.6844848997562</v>
      </c>
      <c r="D161" s="17">
        <f>C161+(C161*0.04)</f>
        <v>5656.2318642957462</v>
      </c>
      <c r="E161" s="17">
        <f>C161/3250</f>
        <v>1.6734413799691557</v>
      </c>
      <c r="F161" s="28">
        <f>(D161-C161)/E161</f>
        <v>129.99999999999986</v>
      </c>
      <c r="G161" s="18"/>
      <c r="H161" s="18"/>
      <c r="I161" s="19">
        <f>E161*50/C161</f>
        <v>1.5384615384615385E-2</v>
      </c>
      <c r="J161" s="87"/>
      <c r="K161" s="89"/>
    </row>
    <row r="162" spans="1:17" ht="13.5" thickBot="1">
      <c r="A162" s="100"/>
      <c r="B162" s="81">
        <f>B161+7</f>
        <v>43793</v>
      </c>
      <c r="C162" s="20">
        <f>D161+G161-H161</f>
        <v>5656.2318642957462</v>
      </c>
      <c r="D162" s="17">
        <f>C162+(C162*0.04)</f>
        <v>5882.4811388675762</v>
      </c>
      <c r="E162" s="17">
        <f>C162/3250</f>
        <v>1.7403790351679218</v>
      </c>
      <c r="F162" s="28">
        <f>(D162-C162)/E162</f>
        <v>130.00000000000011</v>
      </c>
      <c r="G162" s="80"/>
      <c r="H162" s="80"/>
      <c r="I162" s="19">
        <f>E162*50/C162</f>
        <v>1.5384615384615384E-2</v>
      </c>
      <c r="J162" s="87"/>
      <c r="K162" s="89"/>
      <c r="L162" s="101"/>
      <c r="M162" s="102"/>
      <c r="N162" s="102"/>
      <c r="O162" s="102"/>
      <c r="P162" s="102"/>
      <c r="Q162" s="102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8">
        <v>33</v>
      </c>
      <c r="B164" s="81">
        <f>B162+7</f>
        <v>43800</v>
      </c>
      <c r="C164" s="20">
        <f>D162+G162-H162</f>
        <v>5882.4811388675762</v>
      </c>
      <c r="D164" s="17">
        <f>C164+(C164*0.04)</f>
        <v>6117.780384422279</v>
      </c>
      <c r="E164" s="17">
        <f>C164/3250</f>
        <v>1.8099941965746389</v>
      </c>
      <c r="F164" s="28">
        <f>(D164-C164)/E164</f>
        <v>129.99999999999986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9"/>
      <c r="B165" s="81">
        <f>B164+7</f>
        <v>43807</v>
      </c>
      <c r="C165" s="20">
        <f>D164+G164-H164</f>
        <v>6117.780384422279</v>
      </c>
      <c r="D165" s="17">
        <f>C165+(C165*0.04)</f>
        <v>6362.4915997991702</v>
      </c>
      <c r="E165" s="17">
        <f>C165/3250</f>
        <v>1.8823939644376244</v>
      </c>
      <c r="F165" s="28">
        <f>(D165-C165)/E165</f>
        <v>130.00000000000003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9"/>
      <c r="B166" s="81">
        <f>B165+7</f>
        <v>43814</v>
      </c>
      <c r="C166" s="20">
        <f>D165+G165-H165</f>
        <v>6362.4915997991702</v>
      </c>
      <c r="D166" s="17">
        <f>C166+(C166*0.04)</f>
        <v>6616.9912637911366</v>
      </c>
      <c r="E166" s="17">
        <f>C166/3250</f>
        <v>1.9576897230151293</v>
      </c>
      <c r="F166" s="28">
        <f>(D166-C166)/E166</f>
        <v>129.99999999999977</v>
      </c>
      <c r="G166" s="18"/>
      <c r="H166" s="18"/>
      <c r="I166" s="19">
        <f>E166*50/C166</f>
        <v>1.5384615384615385E-2</v>
      </c>
      <c r="J166" s="87"/>
      <c r="K166" s="89"/>
      <c r="L166" s="31"/>
      <c r="M166" s="31"/>
    </row>
    <row r="167" spans="1:17" ht="13.5" thickBot="1">
      <c r="A167" s="100"/>
      <c r="B167" s="81">
        <f>B166+7</f>
        <v>43821</v>
      </c>
      <c r="C167" s="20">
        <f>D166+G166-H166</f>
        <v>6616.9912637911366</v>
      </c>
      <c r="D167" s="17">
        <f>C167+(C167*0.04)</f>
        <v>6881.6709143427825</v>
      </c>
      <c r="E167" s="17">
        <f>C167/3250</f>
        <v>2.0359973119357342</v>
      </c>
      <c r="F167" s="28">
        <f>(D167-C167)/E167</f>
        <v>130.0000000000002</v>
      </c>
      <c r="G167" s="80"/>
      <c r="H167" s="80">
        <f>(D167-C154)*0.35</f>
        <v>904.18984777216497</v>
      </c>
      <c r="I167" s="19">
        <f>E167*50/C167</f>
        <v>1.5384615384615382E-2</v>
      </c>
      <c r="J167" s="87"/>
      <c r="K167" s="89"/>
      <c r="L167" s="103" t="s">
        <v>39</v>
      </c>
      <c r="M167" s="104"/>
      <c r="N167" s="104"/>
      <c r="O167" s="104"/>
      <c r="P167" s="104"/>
      <c r="Q167" s="104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8">
        <v>34</v>
      </c>
      <c r="B169" s="81">
        <f>B167+7</f>
        <v>43828</v>
      </c>
      <c r="C169" s="20">
        <f>D167+G167-H167</f>
        <v>5977.4810665706173</v>
      </c>
      <c r="D169" s="17">
        <f>C169+(C169*0.04)</f>
        <v>6216.5803092334418</v>
      </c>
      <c r="E169" s="17">
        <f>C169/3250</f>
        <v>1.83922494356019</v>
      </c>
      <c r="F169" s="28">
        <f>(D169-C169)/E169</f>
        <v>129.99999999999989</v>
      </c>
      <c r="G169" s="18"/>
      <c r="H169" s="18"/>
      <c r="I169" s="19">
        <f>E169*50/C169</f>
        <v>1.5384615384615385E-2</v>
      </c>
      <c r="J169" s="87"/>
      <c r="K169" s="89"/>
    </row>
    <row r="170" spans="1:17">
      <c r="A170" s="99"/>
      <c r="B170" s="81">
        <f>B169+7</f>
        <v>43835</v>
      </c>
      <c r="C170" s="20">
        <f>D169+G169-H169</f>
        <v>6216.5803092334418</v>
      </c>
      <c r="D170" s="17">
        <f>C170+(C170*0.04)</f>
        <v>6465.2435216027798</v>
      </c>
      <c r="E170" s="17">
        <f>C170/3250</f>
        <v>1.9127939413025974</v>
      </c>
      <c r="F170" s="28">
        <f>(D170-C170)/E170</f>
        <v>130.00000000000017</v>
      </c>
      <c r="G170" s="18"/>
      <c r="H170" s="18"/>
      <c r="I170" s="19">
        <f>E170*50/C170</f>
        <v>1.5384615384615384E-2</v>
      </c>
      <c r="J170" s="87"/>
      <c r="K170" s="89"/>
    </row>
    <row r="171" spans="1:17">
      <c r="A171" s="99"/>
      <c r="B171" s="81">
        <f>B170+7</f>
        <v>43842</v>
      </c>
      <c r="C171" s="20">
        <f>D170+G170-H170</f>
        <v>6465.2435216027798</v>
      </c>
      <c r="D171" s="17">
        <f>C171+(C171*0.04)</f>
        <v>6723.8532624668906</v>
      </c>
      <c r="E171" s="17">
        <f>C171/3250</f>
        <v>1.9893056989547016</v>
      </c>
      <c r="F171" s="28">
        <f>(D171-C171)/E171</f>
        <v>129.9999999999998</v>
      </c>
      <c r="G171" s="18"/>
      <c r="H171" s="18"/>
      <c r="I171" s="19">
        <f>E171*50/C171</f>
        <v>1.5384615384615384E-2</v>
      </c>
      <c r="J171" s="87"/>
      <c r="K171" s="89"/>
    </row>
    <row r="172" spans="1:17" ht="13.5" thickBot="1">
      <c r="A172" s="100"/>
      <c r="B172" s="81">
        <f>B171+7</f>
        <v>43849</v>
      </c>
      <c r="C172" s="20">
        <f>D171+G171-H171</f>
        <v>6723.8532624668906</v>
      </c>
      <c r="D172" s="17">
        <f>C172+(C172*0.04)</f>
        <v>6992.8073929655666</v>
      </c>
      <c r="E172" s="17">
        <f>C172/3250</f>
        <v>2.0688779269128892</v>
      </c>
      <c r="F172" s="28">
        <f>(D172-C172)/E172</f>
        <v>130.0000000000002</v>
      </c>
      <c r="G172" s="80"/>
      <c r="H172" s="80"/>
      <c r="I172" s="19">
        <f>E172*50/C172</f>
        <v>1.5384615384615384E-2</v>
      </c>
      <c r="J172" s="87"/>
      <c r="K172" s="89"/>
      <c r="L172" s="101"/>
      <c r="M172" s="102"/>
      <c r="N172" s="102"/>
      <c r="O172" s="102"/>
      <c r="P172" s="102"/>
      <c r="Q172" s="102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8">
        <v>35</v>
      </c>
      <c r="B174" s="81">
        <f>B172+7</f>
        <v>43856</v>
      </c>
      <c r="C174" s="20">
        <f>D172+G172-H172</f>
        <v>6992.8073929655666</v>
      </c>
      <c r="D174" s="17">
        <f>C174+(C174*0.04)</f>
        <v>7272.5196886841895</v>
      </c>
      <c r="E174" s="17">
        <f>C174/3250</f>
        <v>2.1516330439894049</v>
      </c>
      <c r="F174" s="28">
        <f>(D174-C174)/E174</f>
        <v>130.00000000000014</v>
      </c>
      <c r="G174" s="18"/>
      <c r="H174" s="18"/>
      <c r="I174" s="19">
        <f>E174*50/C174</f>
        <v>1.5384615384615382E-2</v>
      </c>
      <c r="J174" s="87"/>
      <c r="K174" s="89"/>
    </row>
    <row r="175" spans="1:17">
      <c r="A175" s="99"/>
      <c r="B175" s="81">
        <f>B174+7</f>
        <v>43863</v>
      </c>
      <c r="C175" s="20">
        <f>D174+G174-H174</f>
        <v>7272.5196886841895</v>
      </c>
      <c r="D175" s="17">
        <f>C175+(C175*0.04)</f>
        <v>7563.4204762315567</v>
      </c>
      <c r="E175" s="17">
        <f>C175/3250</f>
        <v>2.2376983657489813</v>
      </c>
      <c r="F175" s="28">
        <f>(D175-C175)/E175</f>
        <v>129.9999999999998</v>
      </c>
      <c r="G175" s="18"/>
      <c r="H175" s="18"/>
      <c r="I175" s="19">
        <f>E175*50/C175</f>
        <v>1.5384615384615384E-2</v>
      </c>
      <c r="J175" s="87"/>
      <c r="K175" s="89"/>
    </row>
    <row r="176" spans="1:17">
      <c r="A176" s="99"/>
      <c r="B176" s="81">
        <f>B175+7</f>
        <v>43870</v>
      </c>
      <c r="C176" s="20">
        <f>D175+G175-H175</f>
        <v>7563.4204762315567</v>
      </c>
      <c r="D176" s="17">
        <f>C176+(C176*0.04)</f>
        <v>7865.9572952808194</v>
      </c>
      <c r="E176" s="17">
        <f>C176/3250</f>
        <v>2.3272063003789407</v>
      </c>
      <c r="F176" s="28">
        <f>(D176-C176)/E176</f>
        <v>130.00000000000017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100"/>
      <c r="B177" s="81">
        <f>B176+7</f>
        <v>43877</v>
      </c>
      <c r="C177" s="20">
        <f>D176+G176-H176</f>
        <v>7865.9572952808194</v>
      </c>
      <c r="D177" s="17">
        <f>C177+(C177*0.04)</f>
        <v>8180.5955870920525</v>
      </c>
      <c r="E177" s="17">
        <f>C177/3250</f>
        <v>2.4202945523940982</v>
      </c>
      <c r="F177" s="28">
        <f>(D177-C177)/E177</f>
        <v>130.00000000000014</v>
      </c>
      <c r="G177" s="80"/>
      <c r="H177" s="80">
        <f>(D177-C169)*0.35</f>
        <v>771.09008218250233</v>
      </c>
      <c r="I177" s="19">
        <f>E177*50/C177</f>
        <v>1.5384615384615385E-2</v>
      </c>
      <c r="J177" s="87"/>
      <c r="K177" s="89"/>
      <c r="L177" s="103" t="s">
        <v>39</v>
      </c>
      <c r="M177" s="104"/>
      <c r="N177" s="104"/>
      <c r="O177" s="104"/>
      <c r="P177" s="104"/>
      <c r="Q177" s="104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K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9" sqref="C19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5"/>
      <c r="C1" s="106"/>
      <c r="D1" s="106"/>
      <c r="E1" s="106"/>
      <c r="F1" s="106"/>
      <c r="G1" s="106"/>
      <c r="H1" s="106"/>
      <c r="I1" s="106"/>
      <c r="J1" s="91"/>
      <c r="K1" s="91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8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99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99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100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101"/>
      <c r="M7" s="102"/>
      <c r="N7" s="102"/>
      <c r="O7" s="102"/>
      <c r="P7" s="102"/>
      <c r="Q7" s="102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8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99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99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100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101"/>
      <c r="M12" s="102"/>
      <c r="N12" s="102"/>
      <c r="O12" s="102"/>
      <c r="P12" s="102"/>
      <c r="Q12" s="102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8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99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  <c r="K15" s="89">
        <v>0.48024428491834398</v>
      </c>
    </row>
    <row r="16" spans="1:17">
      <c r="A16" s="99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  <c r="K16" s="89">
        <v>0.5394540563150777</v>
      </c>
    </row>
    <row r="17" spans="1:17" ht="13.5" thickBot="1">
      <c r="A17" s="100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93">
        <f>(D17-$C4)/$C4</f>
        <v>0.21325956399209736</v>
      </c>
      <c r="K17" s="92">
        <v>0.60103221856768074</v>
      </c>
      <c r="L17" s="103" t="s">
        <v>40</v>
      </c>
      <c r="M17" s="104"/>
      <c r="N17" s="104"/>
      <c r="O17" s="104"/>
      <c r="P17" s="104"/>
      <c r="Q17" s="104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 ht="15">
      <c r="A19" s="98">
        <v>4</v>
      </c>
      <c r="B19" s="81">
        <f>B17+7</f>
        <v>42967</v>
      </c>
      <c r="C19" s="32">
        <f>D17+G17-H17</f>
        <v>2298.5633895889364</v>
      </c>
      <c r="D19" s="17">
        <f>C19+(C19*0.04)</f>
        <v>2390.5059251724938</v>
      </c>
      <c r="E19" s="17">
        <f>C19/3250</f>
        <v>0.70725027371967275</v>
      </c>
      <c r="F19" s="28">
        <f>(D19-C19)/E19</f>
        <v>129.99999999999991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9"/>
      <c r="B20" s="81">
        <f>B19+7</f>
        <v>42974</v>
      </c>
      <c r="C20" s="20">
        <f>D19+G19-H19</f>
        <v>2390.5059251724938</v>
      </c>
      <c r="D20" s="17">
        <f>C20+(C20*0.04)</f>
        <v>2486.1261621793938</v>
      </c>
      <c r="E20" s="17">
        <f>C20/3250</f>
        <v>0.73554028466845967</v>
      </c>
      <c r="F20" s="28">
        <f>(D20-C20)/E20</f>
        <v>130.00000000000028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9"/>
      <c r="B21" s="81">
        <f>B20+7</f>
        <v>42981</v>
      </c>
      <c r="C21" s="20">
        <f>D20+G20-H20</f>
        <v>2486.1261621793938</v>
      </c>
      <c r="D21" s="17">
        <f>C21+(C21*0.04)</f>
        <v>2585.5712086665694</v>
      </c>
      <c r="E21" s="17">
        <f>C21/3250</f>
        <v>0.76496189605519804</v>
      </c>
      <c r="F21" s="28">
        <f>(D21-C21)/E21</f>
        <v>129.99999999999989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100"/>
      <c r="B22" s="81">
        <f>B21+7</f>
        <v>42988</v>
      </c>
      <c r="C22" s="20">
        <f>D21+G21-H21</f>
        <v>2585.5712086665694</v>
      </c>
      <c r="D22" s="17">
        <f>C22+(C22*0.04)</f>
        <v>2688.9940570132321</v>
      </c>
      <c r="E22" s="17">
        <f>C22/3250</f>
        <v>0.79556037189740603</v>
      </c>
      <c r="F22" s="28">
        <f>(D22-C22)/E22</f>
        <v>129.99999999999989</v>
      </c>
      <c r="G22" s="18"/>
      <c r="H22" s="18"/>
      <c r="I22" s="19">
        <f>E22*50/C22</f>
        <v>1.5384615384615387E-2</v>
      </c>
      <c r="J22" s="87"/>
      <c r="K22" s="89">
        <v>0.87298124572719216</v>
      </c>
      <c r="L22" s="101"/>
      <c r="M22" s="102"/>
      <c r="N22" s="102"/>
      <c r="O22" s="102"/>
      <c r="P22" s="102"/>
      <c r="Q22" s="102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8">
        <v>5</v>
      </c>
      <c r="B24" s="81">
        <f>B22+7</f>
        <v>42995</v>
      </c>
      <c r="C24" s="20">
        <f>D22+G22-H22</f>
        <v>2688.9940570132321</v>
      </c>
      <c r="D24" s="17">
        <f>C24+(C24*0.04)</f>
        <v>2796.5538192937615</v>
      </c>
      <c r="E24" s="17">
        <f>C24/3250</f>
        <v>0.82738278677330224</v>
      </c>
      <c r="F24" s="28">
        <f>(D24-C24)/E24</f>
        <v>130.00000000000014</v>
      </c>
      <c r="G24" s="18"/>
      <c r="H24" s="18"/>
      <c r="I24" s="19">
        <f>E24*50/C24</f>
        <v>1.5384615384615387E-2</v>
      </c>
      <c r="J24" s="87"/>
      <c r="K24" s="89">
        <v>0.94790049555627975</v>
      </c>
    </row>
    <row r="25" spans="1:17">
      <c r="A25" s="99"/>
      <c r="B25" s="81">
        <f>B24+7</f>
        <v>43002</v>
      </c>
      <c r="C25" s="20">
        <f>D24+G24-H24</f>
        <v>2796.5538192937615</v>
      </c>
      <c r="D25" s="17">
        <f>C25+(C25*0.04)</f>
        <v>2908.4159720655121</v>
      </c>
      <c r="E25" s="17">
        <f>C25/3250</f>
        <v>0.86047809824423427</v>
      </c>
      <c r="F25" s="28">
        <f>(D25-C25)/E25</f>
        <v>130.00000000000006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9"/>
      <c r="B26" s="81">
        <f>B25+7</f>
        <v>43009</v>
      </c>
      <c r="C26" s="20">
        <f>D25+G25-H25</f>
        <v>2908.4159720655121</v>
      </c>
      <c r="D26" s="17">
        <f>C26+(C26*0.04)</f>
        <v>3024.7526109481323</v>
      </c>
      <c r="E26" s="17">
        <f>C26/3250</f>
        <v>0.89489722217400369</v>
      </c>
      <c r="F26" s="28">
        <f>(D26-C26)/E26</f>
        <v>129.99999999999974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100"/>
      <c r="B27" s="81">
        <f>B26+7</f>
        <v>43016</v>
      </c>
      <c r="C27" s="20">
        <f>D26+G26-H26</f>
        <v>3024.7526109481323</v>
      </c>
      <c r="D27" s="17">
        <f>C27+(C27*0.04)</f>
        <v>3145.7427153860576</v>
      </c>
      <c r="E27" s="17">
        <f>C27/3250</f>
        <v>0.93069311106096375</v>
      </c>
      <c r="F27" s="28">
        <f>(D27-C27)/E27</f>
        <v>130.00000000000003</v>
      </c>
      <c r="G27" s="18"/>
      <c r="H27" s="18"/>
      <c r="I27" s="19">
        <f>E27*50/C27</f>
        <v>1.5384615384615384E-2</v>
      </c>
      <c r="J27" s="87"/>
      <c r="K27" s="89">
        <v>1.1911231430334193</v>
      </c>
      <c r="L27" s="101"/>
      <c r="M27" s="102"/>
      <c r="N27" s="102"/>
      <c r="O27" s="102"/>
      <c r="P27" s="102"/>
      <c r="Q27" s="102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8">
        <v>6</v>
      </c>
      <c r="B29" s="81">
        <f>B27+7</f>
        <v>43023</v>
      </c>
      <c r="C29" s="20">
        <f>D27+G27-H27</f>
        <v>3145.7427153860576</v>
      </c>
      <c r="D29" s="17">
        <f>C29+(C29*0.04)</f>
        <v>3271.5724240014997</v>
      </c>
      <c r="E29" s="17">
        <f>C29/3250</f>
        <v>0.96792083550340235</v>
      </c>
      <c r="F29" s="28">
        <f>(D29-C29)/E29</f>
        <v>129.99999999999977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99"/>
      <c r="B30" s="81">
        <f>B29+7</f>
        <v>43030</v>
      </c>
      <c r="C30" s="20">
        <f>D29+G29-H29</f>
        <v>3271.5724240014997</v>
      </c>
      <c r="D30" s="17">
        <f>C30+(C30*0.04)</f>
        <v>3402.4353209615597</v>
      </c>
      <c r="E30" s="17">
        <f>C30/3250</f>
        <v>1.0066376689235383</v>
      </c>
      <c r="F30" s="28">
        <f>(D30-C30)/E30</f>
        <v>130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9"/>
      <c r="B31" s="81">
        <f>B30+7</f>
        <v>43037</v>
      </c>
      <c r="C31" s="20">
        <f>D30+G30-H30</f>
        <v>3402.4353209615597</v>
      </c>
      <c r="D31" s="17">
        <f>C31+(C31*0.04)</f>
        <v>3538.532733800022</v>
      </c>
      <c r="E31" s="17">
        <f>C31/3250</f>
        <v>1.0469031756804799</v>
      </c>
      <c r="F31" s="28">
        <f>(D31-C31)/E31</f>
        <v>129.99999999999994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100"/>
      <c r="B32" s="81">
        <f>B31+7</f>
        <v>43044</v>
      </c>
      <c r="C32" s="20">
        <f>D31+G31-H31</f>
        <v>3538.532733800022</v>
      </c>
      <c r="D32" s="17">
        <f>C32+(C32*0.04)</f>
        <v>3680.074043152023</v>
      </c>
      <c r="E32" s="17">
        <f>C32/3250</f>
        <v>1.0887793027076991</v>
      </c>
      <c r="F32" s="28">
        <f>(D32-C32)/E32</f>
        <v>130.00000000000011</v>
      </c>
      <c r="G32" s="18"/>
      <c r="H32" s="80">
        <f>(D32-C19)*0.35</f>
        <v>483.52872874708027</v>
      </c>
      <c r="I32" s="19">
        <f>E32*50/C32</f>
        <v>1.5384615384615385E-2</v>
      </c>
      <c r="J32" s="87"/>
      <c r="K32" s="89">
        <v>1.5633041648917496</v>
      </c>
      <c r="L32" s="103" t="s">
        <v>39</v>
      </c>
      <c r="M32" s="104"/>
      <c r="N32" s="104"/>
      <c r="O32" s="104"/>
      <c r="P32" s="104"/>
      <c r="Q32" s="104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8">
        <v>7</v>
      </c>
      <c r="B34" s="81">
        <f>B32+7</f>
        <v>43051</v>
      </c>
      <c r="C34" s="20">
        <f>D32+G32-H32</f>
        <v>3196.5453144049429</v>
      </c>
      <c r="D34" s="17">
        <f>C34+(C34*0.04)</f>
        <v>3324.4071269811407</v>
      </c>
      <c r="E34" s="17">
        <f>C34/3250</f>
        <v>0.98355240443229008</v>
      </c>
      <c r="F34" s="28">
        <f>(D34-C34)/E34</f>
        <v>130.00000000000003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9"/>
      <c r="B35" s="81">
        <f>B34+7</f>
        <v>43058</v>
      </c>
      <c r="C35" s="20">
        <f>D34+G34-H34</f>
        <v>3324.4071269811407</v>
      </c>
      <c r="D35" s="17">
        <f>C35+(C35*0.04)</f>
        <v>3457.3834120603865</v>
      </c>
      <c r="E35" s="17">
        <f>C35/3250</f>
        <v>1.0228945006095818</v>
      </c>
      <c r="F35" s="28">
        <f>(D35-C35)/E35</f>
        <v>130.0000000000002</v>
      </c>
      <c r="G35" s="18"/>
      <c r="H35" s="18"/>
      <c r="I35" s="19">
        <f>E35*50/C35</f>
        <v>1.5384615384615384E-2</v>
      </c>
      <c r="J35" s="87"/>
      <c r="K35" s="89">
        <v>1.7724697847469164</v>
      </c>
    </row>
    <row r="36" spans="1:17">
      <c r="A36" s="99"/>
      <c r="B36" s="81">
        <f>B35+7</f>
        <v>43065</v>
      </c>
      <c r="C36" s="20">
        <f>D35+G35-H35</f>
        <v>3457.3834120603865</v>
      </c>
      <c r="D36" s="17">
        <f>C36+(C36*0.04)</f>
        <v>3595.6787485428022</v>
      </c>
      <c r="E36" s="17">
        <f>C36/3250</f>
        <v>1.0638102806339651</v>
      </c>
      <c r="F36" s="28">
        <f>(D36-C36)/E36</f>
        <v>130.0000000000002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0"/>
      <c r="B37" s="81">
        <f>B36+7</f>
        <v>43072</v>
      </c>
      <c r="C37" s="20">
        <f>D36+G36-H36</f>
        <v>3595.6787485428022</v>
      </c>
      <c r="D37" s="17">
        <f>C37+(C37*0.04)</f>
        <v>3739.5058984845141</v>
      </c>
      <c r="E37" s="17">
        <f>C37/3250</f>
        <v>1.1063626918593237</v>
      </c>
      <c r="F37" s="28">
        <f>(D37-C37)/E37</f>
        <v>129.99999999999986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1"/>
      <c r="M37" s="102"/>
      <c r="N37" s="102"/>
      <c r="O37" s="102"/>
      <c r="P37" s="102"/>
      <c r="Q37" s="102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8">
        <v>8</v>
      </c>
      <c r="B39" s="81">
        <f>B37+7</f>
        <v>43079</v>
      </c>
      <c r="C39" s="20">
        <f>D37+G37-H37</f>
        <v>3739.5058984845141</v>
      </c>
      <c r="D39" s="17">
        <f>C39+(C39*0.04)</f>
        <v>3889.0861344238947</v>
      </c>
      <c r="E39" s="17">
        <f>C39/3250</f>
        <v>1.1506171995336967</v>
      </c>
      <c r="F39" s="28">
        <f>(D39-C39)/E39</f>
        <v>130.00000000000003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9"/>
      <c r="B40" s="81">
        <f>B39+7</f>
        <v>43086</v>
      </c>
      <c r="C40" s="20">
        <f>D39+G39-H39</f>
        <v>3889.0861344238947</v>
      </c>
      <c r="D40" s="17">
        <f>C40+(C40*0.04)</f>
        <v>4044.6495798008505</v>
      </c>
      <c r="E40" s="17">
        <f>C40/3250</f>
        <v>1.1966418875150444</v>
      </c>
      <c r="F40" s="28">
        <f>(D40-C40)/E40</f>
        <v>130</v>
      </c>
      <c r="G40" s="18"/>
      <c r="H40" s="18"/>
      <c r="I40" s="19">
        <f>E40*50/C40</f>
        <v>1.5384615384615384E-2</v>
      </c>
      <c r="J40" s="87"/>
      <c r="K40" s="89">
        <v>2.2433975100275378</v>
      </c>
    </row>
    <row r="41" spans="1:17">
      <c r="A41" s="99"/>
      <c r="B41" s="81">
        <f>B40+7</f>
        <v>43093</v>
      </c>
      <c r="C41" s="20">
        <f>D40+G40-H40</f>
        <v>4044.6495798008505</v>
      </c>
      <c r="D41" s="17">
        <f>C41+(C41*0.04)</f>
        <v>4206.4355629928841</v>
      </c>
      <c r="E41" s="17">
        <f>C41/3250</f>
        <v>1.2445075630156464</v>
      </c>
      <c r="F41" s="28">
        <f>(D41-C41)/E41</f>
        <v>129.99999999999969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100"/>
      <c r="B42" s="81">
        <f>B41+7</f>
        <v>43100</v>
      </c>
      <c r="C42" s="20">
        <f>D41+G41-H41</f>
        <v>4206.4355629928841</v>
      </c>
      <c r="D42" s="17">
        <f>C42+(C42*0.04)</f>
        <v>4374.6929855125991</v>
      </c>
      <c r="E42" s="17">
        <f>C42/3250</f>
        <v>1.294287865536272</v>
      </c>
      <c r="F42" s="28">
        <f>(D42-C42)/E42</f>
        <v>129.99999999999969</v>
      </c>
      <c r="G42" s="80"/>
      <c r="H42" s="80"/>
      <c r="I42" s="19">
        <f>E42*50/C42</f>
        <v>1.5384615384615384E-2</v>
      </c>
      <c r="J42" s="87"/>
      <c r="K42" s="89">
        <v>2.5080587468457849</v>
      </c>
      <c r="L42" s="101"/>
      <c r="M42" s="102"/>
      <c r="N42" s="102"/>
      <c r="O42" s="102"/>
      <c r="P42" s="102"/>
      <c r="Q42" s="102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8">
        <v>9</v>
      </c>
      <c r="B44" s="81">
        <f>B42+7</f>
        <v>43107</v>
      </c>
      <c r="C44" s="20">
        <f>D42+G42-H42</f>
        <v>4374.6929855125991</v>
      </c>
      <c r="D44" s="17">
        <f>C44+(C44*0.04)</f>
        <v>4549.6807049331028</v>
      </c>
      <c r="E44" s="17">
        <f>C44/3250</f>
        <v>1.3460593801577228</v>
      </c>
      <c r="F44" s="28">
        <f>(D44-C44)/E44</f>
        <v>129.9999999999998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99"/>
      <c r="B45" s="81">
        <f>B44+7</f>
        <v>43114</v>
      </c>
      <c r="C45" s="20">
        <f>D44+G44-H44</f>
        <v>4549.6807049331028</v>
      </c>
      <c r="D45" s="17">
        <f>C45+(C45*0.04)</f>
        <v>4731.6679331304267</v>
      </c>
      <c r="E45" s="17">
        <f>C45/3250</f>
        <v>1.3999017553640316</v>
      </c>
      <c r="F45" s="28">
        <f>(D45-C45)/E45</f>
        <v>129.99999999999986</v>
      </c>
      <c r="G45" s="18"/>
      <c r="H45" s="18"/>
      <c r="I45" s="19">
        <f>E45*50/C45</f>
        <v>1.5384615384615385E-2</v>
      </c>
      <c r="J45" s="87"/>
      <c r="K45" s="89">
        <v>2.7943163405884008</v>
      </c>
    </row>
    <row r="46" spans="1:17">
      <c r="A46" s="99"/>
      <c r="B46" s="81">
        <f>B45+7</f>
        <v>43121</v>
      </c>
      <c r="C46" s="20">
        <f>D45+G45-H45</f>
        <v>4731.6679331304267</v>
      </c>
      <c r="D46" s="17">
        <f>C46+(C46*0.04)</f>
        <v>4920.9346504556434</v>
      </c>
      <c r="E46" s="17">
        <f>C46/3250</f>
        <v>1.4558978255785928</v>
      </c>
      <c r="F46" s="28">
        <f>(D46-C46)/E46</f>
        <v>129.99999999999972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100"/>
      <c r="B47" s="81">
        <f>B46+7</f>
        <v>43128</v>
      </c>
      <c r="C47" s="20">
        <f>D46+G46-H46</f>
        <v>4920.9346504556434</v>
      </c>
      <c r="D47" s="17">
        <f>C47+(C47*0.04)</f>
        <v>5117.7720364738689</v>
      </c>
      <c r="E47" s="17">
        <f>C47/3250</f>
        <v>1.5141337386017364</v>
      </c>
      <c r="F47" s="28">
        <f>(D47-C47)/E47</f>
        <v>129.99999999999986</v>
      </c>
      <c r="G47" s="80"/>
      <c r="H47" s="80">
        <f>(D47-C34)*0.35</f>
        <v>672.42935272412399</v>
      </c>
      <c r="I47" s="19">
        <f>E47*50/C47</f>
        <v>1.5384615384615384E-2</v>
      </c>
      <c r="J47" s="87"/>
      <c r="K47" s="89">
        <v>3.1039325539804139</v>
      </c>
      <c r="L47" s="103" t="s">
        <v>39</v>
      </c>
      <c r="M47" s="104"/>
      <c r="N47" s="104"/>
      <c r="O47" s="104"/>
      <c r="P47" s="104"/>
      <c r="Q47" s="104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8">
        <v>10</v>
      </c>
      <c r="B49" s="81">
        <f>B47+7</f>
        <v>43135</v>
      </c>
      <c r="C49" s="20">
        <f>D47+G47-H47</f>
        <v>4445.3426837497445</v>
      </c>
      <c r="D49" s="17">
        <f>C49+(C49*0.04)</f>
        <v>4623.1563910997347</v>
      </c>
      <c r="E49" s="17">
        <f>C49/3250</f>
        <v>1.3677977488460753</v>
      </c>
      <c r="F49" s="28">
        <f>(D49-C49)/E49</f>
        <v>130.00000000000028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99"/>
      <c r="B50" s="81">
        <f>B49+7</f>
        <v>43142</v>
      </c>
      <c r="C50" s="20">
        <f>D49+G49-H49</f>
        <v>4623.1563910997347</v>
      </c>
      <c r="D50" s="17">
        <f>C50+(C50*0.04)</f>
        <v>4808.0826467437237</v>
      </c>
      <c r="E50" s="17">
        <f>C50/3250</f>
        <v>1.4225096587999184</v>
      </c>
      <c r="F50" s="28">
        <f>(D50-C50)/E50</f>
        <v>129.99999999999969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99"/>
      <c r="B51" s="81">
        <f>B50+7</f>
        <v>43149</v>
      </c>
      <c r="C51" s="20">
        <f>D50+G50-H50</f>
        <v>4808.0826467437237</v>
      </c>
      <c r="D51" s="17">
        <f>C51+(C51*0.04)</f>
        <v>5000.4059526134724</v>
      </c>
      <c r="E51" s="17">
        <f>C51/3250</f>
        <v>1.479410045151915</v>
      </c>
      <c r="F51" s="28">
        <f>(D51-C51)/E51</f>
        <v>129.99999999999989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0"/>
      <c r="B52" s="81">
        <f>B51+7</f>
        <v>43156</v>
      </c>
      <c r="C52" s="20">
        <f>D51+G51-H51</f>
        <v>5000.4059526134724</v>
      </c>
      <c r="D52" s="17">
        <f>C52+(C52*0.04)</f>
        <v>5200.4221907180117</v>
      </c>
      <c r="E52" s="17">
        <f>C52/3250</f>
        <v>1.5385864469579915</v>
      </c>
      <c r="F52" s="28">
        <f>(D52-C52)/E52</f>
        <v>130.00000000000026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1"/>
      <c r="M52" s="102"/>
      <c r="N52" s="102"/>
      <c r="O52" s="102"/>
      <c r="P52" s="102"/>
      <c r="Q52" s="102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8">
        <v>11</v>
      </c>
      <c r="B54" s="81">
        <f>B52+7</f>
        <v>43163</v>
      </c>
      <c r="C54" s="20">
        <f>D52+G52-H52</f>
        <v>5200.4221907180117</v>
      </c>
      <c r="D54" s="17">
        <f>C54+(C54*0.04)</f>
        <v>5408.4390783467325</v>
      </c>
      <c r="E54" s="17">
        <f>C54/3250</f>
        <v>1.6001299048363113</v>
      </c>
      <c r="F54" s="28">
        <f>(D54-C54)/E54</f>
        <v>130.00000000000014</v>
      </c>
      <c r="G54" s="18"/>
      <c r="H54" s="18"/>
      <c r="I54" s="19">
        <f>E54*50/C54</f>
        <v>1.5384615384615385E-2</v>
      </c>
      <c r="J54" s="87"/>
      <c r="K54" s="89">
        <v>3.9930614530541151</v>
      </c>
    </row>
    <row r="55" spans="1:17">
      <c r="A55" s="99"/>
      <c r="B55" s="81">
        <f>B54+7</f>
        <v>43170</v>
      </c>
      <c r="C55" s="20">
        <f>D54+G54-H54</f>
        <v>5408.4390783467325</v>
      </c>
      <c r="D55" s="17">
        <f>C55+(C55*0.04)</f>
        <v>5624.7766414806019</v>
      </c>
      <c r="E55" s="17">
        <f>C55/3250</f>
        <v>1.6641351010297638</v>
      </c>
      <c r="F55" s="28">
        <f>(D55-C55)/E55</f>
        <v>130.00000000000011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9"/>
      <c r="B56" s="81">
        <f>B55+7</f>
        <v>43177</v>
      </c>
      <c r="C56" s="20">
        <f>D55+G55-H55</f>
        <v>5624.7766414806019</v>
      </c>
      <c r="D56" s="17">
        <f>C56+(C56*0.04)</f>
        <v>5849.7677071398257</v>
      </c>
      <c r="E56" s="17">
        <f>C56/3250</f>
        <v>1.7307005050709545</v>
      </c>
      <c r="F56" s="28">
        <f>(D56-C56)/E56</f>
        <v>129.9999999999998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100"/>
      <c r="B57" s="81">
        <f>B56+7</f>
        <v>43184</v>
      </c>
      <c r="C57" s="20">
        <f>D56+G56-H56</f>
        <v>5849.7677071398257</v>
      </c>
      <c r="D57" s="17">
        <f>C57+(C57*0.04)</f>
        <v>6083.7584154254191</v>
      </c>
      <c r="E57" s="17">
        <f>C57/3250</f>
        <v>1.7999285252737924</v>
      </c>
      <c r="F57" s="28">
        <f>(D57-C57)/E57</f>
        <v>130.00000000000023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1"/>
      <c r="M57" s="102"/>
      <c r="N57" s="102"/>
      <c r="O57" s="102"/>
      <c r="P57" s="102"/>
      <c r="Q57" s="102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8">
        <v>12</v>
      </c>
      <c r="B59" s="81">
        <f>B57+7</f>
        <v>43191</v>
      </c>
      <c r="C59" s="20">
        <f>D57+G57-H57</f>
        <v>6083.7584154254191</v>
      </c>
      <c r="D59" s="17">
        <f>C59+(C59*0.04)</f>
        <v>6327.1087520424362</v>
      </c>
      <c r="E59" s="17">
        <f>C59/3250</f>
        <v>1.8719256662847443</v>
      </c>
      <c r="F59" s="28">
        <f>(D59-C59)/E59</f>
        <v>130.00000000000017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9"/>
      <c r="B60" s="81">
        <f>B59+7</f>
        <v>43198</v>
      </c>
      <c r="C60" s="20">
        <f>D59+G59-H59</f>
        <v>6327.1087520424362</v>
      </c>
      <c r="D60" s="17">
        <f>C60+(C60*0.04)</f>
        <v>6580.1931021241335</v>
      </c>
      <c r="E60" s="17">
        <f>C60/3250</f>
        <v>1.9468026929361342</v>
      </c>
      <c r="F60" s="28">
        <f>(D60-C60)/E60</f>
        <v>129.99999999999991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99"/>
      <c r="B61" s="81">
        <f>B60+7</f>
        <v>43205</v>
      </c>
      <c r="C61" s="20">
        <f>D60+G60-H60</f>
        <v>6580.1931021241335</v>
      </c>
      <c r="D61" s="17">
        <f>C61+(C61*0.04)</f>
        <v>6843.4008262090993</v>
      </c>
      <c r="E61" s="17">
        <f>C61/3250</f>
        <v>2.0246748006535795</v>
      </c>
      <c r="F61" s="28">
        <f>(D61-C61)/E61</f>
        <v>130.00000000000023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100"/>
      <c r="B62" s="81">
        <f>B61+7</f>
        <v>43212</v>
      </c>
      <c r="C62" s="20">
        <f>D61+G61-H61</f>
        <v>6843.4008262090993</v>
      </c>
      <c r="D62" s="17">
        <f>C62+(C62*0.04)</f>
        <v>7117.1368592574636</v>
      </c>
      <c r="E62" s="17">
        <f>C62/3250</f>
        <v>2.1056617926797228</v>
      </c>
      <c r="F62" s="28">
        <f>(D62-C62)/E62</f>
        <v>130.00000000000017</v>
      </c>
      <c r="G62" s="80"/>
      <c r="H62" s="80">
        <f>(D62-C49)*0.35</f>
        <v>935.12796142770162</v>
      </c>
      <c r="I62" s="19">
        <f>E62*50/C62</f>
        <v>1.5384615384615384E-2</v>
      </c>
      <c r="J62" s="87"/>
      <c r="K62" s="89">
        <v>5.5705282417513899</v>
      </c>
      <c r="L62" s="103" t="s">
        <v>39</v>
      </c>
      <c r="M62" s="104"/>
      <c r="N62" s="104"/>
      <c r="O62" s="104"/>
      <c r="P62" s="104"/>
      <c r="Q62" s="104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8">
        <v>13</v>
      </c>
      <c r="B64" s="81">
        <f>B62+7</f>
        <v>43219</v>
      </c>
      <c r="C64" s="20">
        <f>D62+G62-H62</f>
        <v>6182.0088978297617</v>
      </c>
      <c r="D64" s="17">
        <f>C64+(C64*0.04)</f>
        <v>6429.2892537429525</v>
      </c>
      <c r="E64" s="17">
        <f>C64/3250</f>
        <v>1.9021565839476191</v>
      </c>
      <c r="F64" s="28">
        <f>(D64-C64)/E64</f>
        <v>130.00000000000014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99"/>
      <c r="B65" s="81">
        <f>B64+7</f>
        <v>43226</v>
      </c>
      <c r="C65" s="20">
        <f>D64+G64-H64</f>
        <v>6429.2892537429525</v>
      </c>
      <c r="D65" s="17">
        <f>C65+(C65*0.04)</f>
        <v>6686.4608238926703</v>
      </c>
      <c r="E65" s="17">
        <f>C65/3250</f>
        <v>1.9782428473055238</v>
      </c>
      <c r="F65" s="28">
        <f>(D65-C65)/E65</f>
        <v>129.99999999999986</v>
      </c>
      <c r="G65" s="17"/>
      <c r="H65" s="79"/>
      <c r="I65" s="19">
        <f>E65*50/C65</f>
        <v>1.5384615384615385E-2</v>
      </c>
      <c r="J65" s="87"/>
      <c r="K65" s="89">
        <v>6.1066833462783032</v>
      </c>
    </row>
    <row r="66" spans="1:17">
      <c r="A66" s="99"/>
      <c r="B66" s="81">
        <f>B65+7</f>
        <v>43233</v>
      </c>
      <c r="C66" s="20">
        <f>D65+G65-H65</f>
        <v>6686.4608238926703</v>
      </c>
      <c r="D66" s="17">
        <f>C66+(C66*0.04)</f>
        <v>6953.9192568483768</v>
      </c>
      <c r="E66" s="17">
        <f>C66/3250</f>
        <v>2.0573725611977447</v>
      </c>
      <c r="F66" s="28">
        <f>(D66-C66)/E66</f>
        <v>129.99999999999983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100"/>
      <c r="B67" s="81">
        <f>B66+7</f>
        <v>43240</v>
      </c>
      <c r="C67" s="20">
        <f>D66+G66-H66</f>
        <v>6953.9192568483768</v>
      </c>
      <c r="D67" s="17">
        <f>C67+(C67*0.04)</f>
        <v>7232.0760271223116</v>
      </c>
      <c r="E67" s="17">
        <f>C67/3250</f>
        <v>2.1396674636456545</v>
      </c>
      <c r="F67" s="28">
        <f>(D67-C67)/E67</f>
        <v>129.99999999999989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1"/>
      <c r="M67" s="102"/>
      <c r="N67" s="102"/>
      <c r="O67" s="102"/>
      <c r="P67" s="102"/>
      <c r="Q67" s="102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8">
        <v>14</v>
      </c>
      <c r="B69" s="81">
        <f>B67+7</f>
        <v>43247</v>
      </c>
      <c r="C69" s="20">
        <f>D67+G67-H67</f>
        <v>7232.0760271223116</v>
      </c>
      <c r="D69" s="17">
        <f>C69+(C69*0.04)</f>
        <v>7521.3590682072045</v>
      </c>
      <c r="E69" s="17">
        <f>C69/3250</f>
        <v>2.2252541621914803</v>
      </c>
      <c r="F69" s="28">
        <f>(D69-C69)/E69</f>
        <v>130.00000000000017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9"/>
      <c r="B70" s="81">
        <f>B69+7</f>
        <v>43254</v>
      </c>
      <c r="C70" s="20">
        <f>D69+G69-H69</f>
        <v>7521.3590682072045</v>
      </c>
      <c r="D70" s="17">
        <f>C70+(C70*0.04)</f>
        <v>7822.2134309354924</v>
      </c>
      <c r="E70" s="17">
        <f>C70/3250</f>
        <v>2.31426432867914</v>
      </c>
      <c r="F70" s="28">
        <f>(D70-C70)/E70</f>
        <v>129.99999999999989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9"/>
      <c r="B71" s="81">
        <f>B70+7</f>
        <v>43261</v>
      </c>
      <c r="C71" s="20">
        <f>D70+G70-H70</f>
        <v>7822.2134309354924</v>
      </c>
      <c r="D71" s="17">
        <f>C71+(C71*0.04)</f>
        <v>8135.1019681729122</v>
      </c>
      <c r="E71" s="17">
        <f>C71/3250</f>
        <v>2.4068349018263056</v>
      </c>
      <c r="F71" s="28">
        <f>(D71-C71)/E71</f>
        <v>130.00000000000003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100"/>
      <c r="B72" s="81">
        <f>B71+7</f>
        <v>43268</v>
      </c>
      <c r="C72" s="20">
        <f>D71+G71-H71</f>
        <v>8135.1019681729122</v>
      </c>
      <c r="D72" s="17">
        <f>C72+(C72*0.04)</f>
        <v>8460.506046899829</v>
      </c>
      <c r="E72" s="17">
        <f>C72/3250</f>
        <v>2.5031082978993577</v>
      </c>
      <c r="F72" s="28">
        <f>(D72-C72)/E72</f>
        <v>130.00000000000014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1"/>
      <c r="M72" s="102"/>
      <c r="N72" s="102"/>
      <c r="O72" s="102"/>
      <c r="P72" s="102"/>
      <c r="Q72" s="102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8">
        <v>15</v>
      </c>
      <c r="B74" s="81">
        <f>B72+7</f>
        <v>43275</v>
      </c>
      <c r="C74" s="20">
        <f>D72+G72-H72</f>
        <v>8460.506046899829</v>
      </c>
      <c r="D74" s="17">
        <f>C74+(C74*0.04)</f>
        <v>8798.9262887758214</v>
      </c>
      <c r="E74" s="17">
        <f>C74/3250</f>
        <v>2.6032326298153321</v>
      </c>
      <c r="F74" s="28">
        <f>(D74-C74)/E74</f>
        <v>129.99999999999969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9"/>
      <c r="B75" s="81">
        <f>B74+7</f>
        <v>43282</v>
      </c>
      <c r="C75" s="20">
        <f>D74+G74-H74</f>
        <v>8798.9262887758214</v>
      </c>
      <c r="D75" s="17">
        <f>C75+(C75*0.04)</f>
        <v>9150.8833403268545</v>
      </c>
      <c r="E75" s="17">
        <f>C75/3250</f>
        <v>2.707361935007945</v>
      </c>
      <c r="F75" s="28">
        <f>(D75-C75)/E75</f>
        <v>130.00000000000011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99"/>
      <c r="B76" s="81">
        <f>B75+7</f>
        <v>43289</v>
      </c>
      <c r="C76" s="20">
        <f>D75+G75-H75</f>
        <v>9150.8833403268545</v>
      </c>
      <c r="D76" s="17">
        <f>C76+(C76*0.04)</f>
        <v>9516.9186739399283</v>
      </c>
      <c r="E76" s="17">
        <f>C76/3250</f>
        <v>2.8156564124082628</v>
      </c>
      <c r="F76" s="28">
        <f>(D76-C76)/E76</f>
        <v>129.99999999999989</v>
      </c>
      <c r="G76" s="18"/>
      <c r="H76" s="18"/>
      <c r="I76" s="19">
        <f>E76*50/C76</f>
        <v>1.5384615384615384E-2</v>
      </c>
      <c r="J76" s="87"/>
      <c r="K76" s="89">
        <v>9.1150263538969547</v>
      </c>
    </row>
    <row r="77" spans="1:17" ht="13.5" thickBot="1">
      <c r="A77" s="100"/>
      <c r="B77" s="81">
        <f>B76+7</f>
        <v>43296</v>
      </c>
      <c r="C77" s="20">
        <f>D76+G76-H76</f>
        <v>9516.9186739399283</v>
      </c>
      <c r="D77" s="17">
        <f>C77+(C77*0.04)</f>
        <v>9897.5954208975254</v>
      </c>
      <c r="E77" s="17">
        <f>C77/3250</f>
        <v>2.9282826689045933</v>
      </c>
      <c r="F77" s="28">
        <f>(D77-C77)/E77</f>
        <v>129.99999999999997</v>
      </c>
      <c r="G77" s="80"/>
      <c r="H77" s="80">
        <f>(D77-C64)*0.35</f>
        <v>1300.4552830737173</v>
      </c>
      <c r="I77" s="19">
        <f>E77*50/C77</f>
        <v>1.5384615384615384E-2</v>
      </c>
      <c r="J77" s="87"/>
      <c r="K77" s="89">
        <v>9.5196274080528323</v>
      </c>
      <c r="L77" s="103" t="s">
        <v>39</v>
      </c>
      <c r="M77" s="104"/>
      <c r="N77" s="104"/>
      <c r="O77" s="104"/>
      <c r="P77" s="104"/>
      <c r="Q77" s="104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8">
        <v>16</v>
      </c>
      <c r="B79" s="81">
        <f>B77+7</f>
        <v>43303</v>
      </c>
      <c r="C79" s="20">
        <f>D77+G77-H77</f>
        <v>8597.1401378238079</v>
      </c>
      <c r="D79" s="17">
        <f>C79+(C79*0.04)</f>
        <v>8941.0257433367606</v>
      </c>
      <c r="E79" s="17">
        <f>C79/3250</f>
        <v>2.6452738885611717</v>
      </c>
      <c r="F79" s="28">
        <f>(D79-C79)/E79</f>
        <v>130.00000000000014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99"/>
      <c r="B80" s="81">
        <f>B79+7</f>
        <v>43310</v>
      </c>
      <c r="C80" s="20">
        <f>D79+G79-H79</f>
        <v>8941.0257433367606</v>
      </c>
      <c r="D80" s="17">
        <f>C80+(C80*0.04)</f>
        <v>9298.6667730702302</v>
      </c>
      <c r="E80" s="17">
        <f>C80/3250</f>
        <v>2.7510848441036186</v>
      </c>
      <c r="F80" s="28">
        <f>(D80-C80)/E80</f>
        <v>129.99999999999972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99"/>
      <c r="B81" s="81">
        <f>B80+7</f>
        <v>43317</v>
      </c>
      <c r="C81" s="20">
        <f>D80+G80-H80</f>
        <v>9298.6667730702302</v>
      </c>
      <c r="D81" s="17">
        <f>C81+(C81*0.04)</f>
        <v>9670.6134439930393</v>
      </c>
      <c r="E81" s="17">
        <f>C81/3250</f>
        <v>2.8611282378677632</v>
      </c>
      <c r="F81" s="28">
        <f>(D81-C81)/E81</f>
        <v>129.99999999999994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100"/>
      <c r="B82" s="81">
        <f>B81+7</f>
        <v>43324</v>
      </c>
      <c r="C82" s="20">
        <f>D81+G81-H81</f>
        <v>9670.6134439930393</v>
      </c>
      <c r="D82" s="17">
        <f>C82+(C82*0.04)</f>
        <v>10057.437981752761</v>
      </c>
      <c r="E82" s="17">
        <f>C82/3250</f>
        <v>2.9755733673824736</v>
      </c>
      <c r="F82" s="28">
        <f>(D82-C82)/E82</f>
        <v>129.99999999999991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1"/>
      <c r="M82" s="102"/>
      <c r="N82" s="102"/>
      <c r="O82" s="102"/>
      <c r="P82" s="102"/>
      <c r="Q82" s="102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8">
        <v>17</v>
      </c>
      <c r="B84" s="81">
        <f>B82+7</f>
        <v>43331</v>
      </c>
      <c r="C84" s="20">
        <f>D82+G82-H82</f>
        <v>10057.437981752761</v>
      </c>
      <c r="D84" s="17">
        <f>C84+(C84*0.04)</f>
        <v>10459.735501022871</v>
      </c>
      <c r="E84" s="17">
        <f>C84/3250</f>
        <v>3.0945963020777727</v>
      </c>
      <c r="F84" s="28">
        <f>(D84-C84)/E84</f>
        <v>130.00000000000003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9"/>
      <c r="B85" s="81">
        <f>B84+7</f>
        <v>43338</v>
      </c>
      <c r="C85" s="20">
        <f>D84+G84-H84</f>
        <v>10459.735501022871</v>
      </c>
      <c r="D85" s="17">
        <f>C85+(C85*0.04)</f>
        <v>10878.124921063785</v>
      </c>
      <c r="E85" s="17">
        <f>C85/3250</f>
        <v>3.2183801541608834</v>
      </c>
      <c r="F85" s="28">
        <f>(D85-C85)/E85</f>
        <v>129.99999999999974</v>
      </c>
      <c r="G85" s="18"/>
      <c r="H85" s="18"/>
      <c r="I85" s="19">
        <f>E85*50/C85</f>
        <v>1.5384615384615385E-2</v>
      </c>
      <c r="J85" s="87"/>
      <c r="K85" s="89">
        <v>12.310684626901031</v>
      </c>
      <c r="L85" s="31"/>
      <c r="M85" s="31"/>
    </row>
    <row r="86" spans="1:17">
      <c r="A86" s="99"/>
      <c r="B86" s="81">
        <f>B85+7</f>
        <v>43345</v>
      </c>
      <c r="C86" s="20">
        <f>D85+G85-H85</f>
        <v>10878.124921063785</v>
      </c>
      <c r="D86" s="17">
        <f>C86+(C86*0.04)</f>
        <v>11313.249917906336</v>
      </c>
      <c r="E86" s="17">
        <f>C86/3250</f>
        <v>3.3471153603273187</v>
      </c>
      <c r="F86" s="28">
        <f>(D86-C86)/E86</f>
        <v>129.99999999999983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0"/>
      <c r="B87" s="81">
        <f>B86+7</f>
        <v>43352</v>
      </c>
      <c r="C87" s="20">
        <f>D86+G86-H86</f>
        <v>11313.249917906336</v>
      </c>
      <c r="D87" s="17">
        <f>C87+(C87*0.04)</f>
        <v>11765.77991462259</v>
      </c>
      <c r="E87" s="17">
        <f>C87/3250</f>
        <v>3.4809999747404112</v>
      </c>
      <c r="F87" s="28">
        <f>(D87-C87)/E87</f>
        <v>130.00000000000006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101"/>
      <c r="M87" s="102"/>
      <c r="N87" s="102"/>
      <c r="O87" s="102"/>
      <c r="P87" s="102"/>
      <c r="Q87" s="102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8">
        <v>18</v>
      </c>
      <c r="B89" s="81">
        <f>B87+7</f>
        <v>43359</v>
      </c>
      <c r="C89" s="20">
        <f>D87+G87-H87</f>
        <v>11765.77991462259</v>
      </c>
      <c r="D89" s="17">
        <f>C89+(C89*0.04)</f>
        <v>12236.411111207493</v>
      </c>
      <c r="E89" s="17">
        <f>C89/3250</f>
        <v>3.6202399737300275</v>
      </c>
      <c r="F89" s="28">
        <f>(D89-C89)/E89</f>
        <v>130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9"/>
      <c r="B90" s="81">
        <f>B89+7</f>
        <v>43366</v>
      </c>
      <c r="C90" s="20">
        <f>D89+G89-H89</f>
        <v>12236.411111207493</v>
      </c>
      <c r="D90" s="17">
        <f>C90+(C90*0.04)</f>
        <v>12725.867555655794</v>
      </c>
      <c r="E90" s="17">
        <f>C90/3250</f>
        <v>3.7650495726792288</v>
      </c>
      <c r="F90" s="28">
        <f>(D90-C90)/E90</f>
        <v>130.00000000000014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9"/>
      <c r="B91" s="81">
        <f>B90+7</f>
        <v>43373</v>
      </c>
      <c r="C91" s="20">
        <f>D90+G90-H90</f>
        <v>12725.867555655794</v>
      </c>
      <c r="D91" s="17">
        <f>C91+(C91*0.04)</f>
        <v>13234.902257882026</v>
      </c>
      <c r="E91" s="17">
        <f>C91/3250</f>
        <v>3.9156515555863982</v>
      </c>
      <c r="F91" s="28">
        <f>(D91-C91)/E91</f>
        <v>130.00000000000011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100"/>
      <c r="B92" s="81">
        <f>B91+7</f>
        <v>43380</v>
      </c>
      <c r="C92" s="20">
        <f>D91+G91-H91</f>
        <v>13234.902257882026</v>
      </c>
      <c r="D92" s="17">
        <f>C92+(C92*0.04)</f>
        <v>13764.298348197306</v>
      </c>
      <c r="E92" s="17">
        <f>C92/3250</f>
        <v>4.0722776178098545</v>
      </c>
      <c r="F92" s="28">
        <f>(D92-C92)/E92</f>
        <v>129.99999999999977</v>
      </c>
      <c r="G92" s="80"/>
      <c r="H92" s="80">
        <f>(D92-C79)*0.35</f>
        <v>1808.5053736307243</v>
      </c>
      <c r="I92" s="19">
        <f>E92*50/C92</f>
        <v>1.5384615384615387E-2</v>
      </c>
      <c r="J92" s="87"/>
      <c r="K92" s="89">
        <v>15.842262407620208</v>
      </c>
      <c r="L92" s="103" t="s">
        <v>39</v>
      </c>
      <c r="M92" s="104"/>
      <c r="N92" s="104"/>
      <c r="O92" s="104"/>
      <c r="P92" s="104"/>
      <c r="Q92" s="104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8">
        <v>19</v>
      </c>
      <c r="B94" s="81">
        <f>B92+7</f>
        <v>43387</v>
      </c>
      <c r="C94" s="20">
        <f>D92+G92-H92</f>
        <v>11955.792974566582</v>
      </c>
      <c r="D94" s="17">
        <f>C94+(C94*0.04)</f>
        <v>12434.024693549245</v>
      </c>
      <c r="E94" s="17">
        <f>C94/3250</f>
        <v>3.6787055306358716</v>
      </c>
      <c r="F94" s="28">
        <f>(D94-C94)/E94</f>
        <v>129.99999999999983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9"/>
      <c r="B95" s="81">
        <f>B94+7</f>
        <v>43394</v>
      </c>
      <c r="C95" s="20">
        <f>D94+G94-H94</f>
        <v>12434.024693549245</v>
      </c>
      <c r="D95" s="17">
        <f>C95+(C95*0.04)</f>
        <v>12931.385681291214</v>
      </c>
      <c r="E95" s="17">
        <f>C95/3250</f>
        <v>3.8258537518613061</v>
      </c>
      <c r="F95" s="28">
        <f>(D95-C95)/E95</f>
        <v>129.99999999999991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99"/>
      <c r="B96" s="81">
        <f>B95+7</f>
        <v>43401</v>
      </c>
      <c r="C96" s="20">
        <f>D95+G95-H95</f>
        <v>12931.385681291214</v>
      </c>
      <c r="D96" s="17">
        <f>C96+(C96*0.04)</f>
        <v>13448.641108542863</v>
      </c>
      <c r="E96" s="17">
        <f>C96/3250</f>
        <v>3.9788879019357584</v>
      </c>
      <c r="F96" s="28">
        <f>(D96-C96)/E96</f>
        <v>129.99999999999989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100"/>
      <c r="B97" s="81">
        <f>B96+7</f>
        <v>43408</v>
      </c>
      <c r="C97" s="20">
        <f>D96+G96-H96</f>
        <v>13448.641108542863</v>
      </c>
      <c r="D97" s="17">
        <f>C97+(C97*0.04)</f>
        <v>13986.586752884577</v>
      </c>
      <c r="E97" s="17">
        <f>C97/3250</f>
        <v>4.1380434180131882</v>
      </c>
      <c r="F97" s="28">
        <f>(D97-C97)/E97</f>
        <v>130.00000000000009</v>
      </c>
      <c r="G97" s="80"/>
      <c r="H97" s="80"/>
      <c r="I97" s="19">
        <f>E97*50/C97</f>
        <v>1.5384615384615382E-2</v>
      </c>
      <c r="J97" s="87"/>
      <c r="K97" s="89">
        <v>18.703064847320704</v>
      </c>
      <c r="L97" s="101"/>
      <c r="M97" s="102"/>
      <c r="N97" s="102"/>
      <c r="O97" s="102"/>
      <c r="P97" s="102"/>
      <c r="Q97" s="102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8">
        <v>20</v>
      </c>
      <c r="B99" s="81">
        <f>B97+7</f>
        <v>43415</v>
      </c>
      <c r="C99" s="20">
        <f>D97+G97-H97</f>
        <v>13986.586752884577</v>
      </c>
      <c r="D99" s="17">
        <f>C99+(C99*0.04)</f>
        <v>14546.05022299996</v>
      </c>
      <c r="E99" s="17">
        <f>C99/3250</f>
        <v>4.3035651547337164</v>
      </c>
      <c r="F99" s="28">
        <f>(D99-C99)/E99</f>
        <v>129.99999999999991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99"/>
      <c r="B100" s="81">
        <f>B99+7</f>
        <v>43422</v>
      </c>
      <c r="C100" s="20">
        <f>D99+G99-H99</f>
        <v>14546.05022299996</v>
      </c>
      <c r="D100" s="17">
        <f>C100+(C100*0.04)</f>
        <v>15127.892231919959</v>
      </c>
      <c r="E100" s="17">
        <f>C100/3250</f>
        <v>4.4757077609230649</v>
      </c>
      <c r="F100" s="28">
        <f>(D100-C100)/E100</f>
        <v>130.00000000000011</v>
      </c>
      <c r="G100" s="18"/>
      <c r="H100" s="18"/>
      <c r="I100" s="19">
        <f>E100*50/C100</f>
        <v>1.5384615384615384E-2</v>
      </c>
      <c r="J100" s="87"/>
      <c r="K100" s="89">
        <v>20.310834938862072</v>
      </c>
    </row>
    <row r="101" spans="1:17">
      <c r="A101" s="99"/>
      <c r="B101" s="81">
        <f>B100+7</f>
        <v>43429</v>
      </c>
      <c r="C101" s="20">
        <f>D100+G100-H100</f>
        <v>15127.892231919959</v>
      </c>
      <c r="D101" s="17">
        <f>C101+(C101*0.04)</f>
        <v>15733.007921196757</v>
      </c>
      <c r="E101" s="17">
        <f>C101/3250</f>
        <v>4.654736071359987</v>
      </c>
      <c r="F101" s="28">
        <f>(D101-C101)/E101</f>
        <v>129.99999999999986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100"/>
      <c r="B102" s="81">
        <f>B101+7</f>
        <v>43436</v>
      </c>
      <c r="C102" s="20">
        <f>D101+G101-H101</f>
        <v>15733.007921196757</v>
      </c>
      <c r="D102" s="17">
        <f>C102+(C102*0.04)</f>
        <v>16362.328238044627</v>
      </c>
      <c r="E102" s="17">
        <f>C102/3250</f>
        <v>4.840925514214387</v>
      </c>
      <c r="F102" s="28">
        <f>(D102-C102)/E102</f>
        <v>130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1"/>
      <c r="M102" s="102"/>
      <c r="N102" s="102"/>
      <c r="O102" s="102"/>
      <c r="P102" s="102"/>
      <c r="Q102" s="102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8">
        <v>21</v>
      </c>
      <c r="B104" s="81">
        <f>B102+7</f>
        <v>43443</v>
      </c>
      <c r="C104" s="20">
        <f>D102+G102-H102</f>
        <v>16362.328238044627</v>
      </c>
      <c r="D104" s="17">
        <f>C104+(C104*0.04)</f>
        <v>17016.821367566412</v>
      </c>
      <c r="E104" s="17">
        <f>C104/3250</f>
        <v>5.0345625347829621</v>
      </c>
      <c r="F104" s="28">
        <f>(D104-C104)/E104</f>
        <v>129.99999999999994</v>
      </c>
      <c r="G104" s="18"/>
      <c r="H104" s="18"/>
      <c r="I104" s="19">
        <f>E104*50/C104</f>
        <v>1.5384615384615384E-2</v>
      </c>
      <c r="J104" s="87"/>
      <c r="K104" s="89">
        <v>22.971791032668143</v>
      </c>
    </row>
    <row r="105" spans="1:17">
      <c r="A105" s="99"/>
      <c r="B105" s="81">
        <f>B104+7</f>
        <v>43450</v>
      </c>
      <c r="C105" s="20">
        <f>D104+G104-H104</f>
        <v>17016.821367566412</v>
      </c>
      <c r="D105" s="17">
        <f>C105+(C105*0.04)</f>
        <v>17697.49422226907</v>
      </c>
      <c r="E105" s="17">
        <f>C105/3250</f>
        <v>5.2359450361742805</v>
      </c>
      <c r="F105" s="28">
        <f>(D105-C105)/E105</f>
        <v>130.00000000000026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9"/>
      <c r="B106" s="81">
        <f>B105+7</f>
        <v>43457</v>
      </c>
      <c r="C106" s="20">
        <f>D105+G105-H105</f>
        <v>17697.49422226907</v>
      </c>
      <c r="D106" s="17">
        <f>C106+(C106*0.04)</f>
        <v>18405.393991159832</v>
      </c>
      <c r="E106" s="17">
        <f>C106/3250</f>
        <v>5.4453828376212519</v>
      </c>
      <c r="F106" s="28">
        <f>(D106-C106)/E106</f>
        <v>129.99999999999989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100"/>
      <c r="B107" s="81">
        <f>B106+7</f>
        <v>43464</v>
      </c>
      <c r="C107" s="20">
        <f>D106+G106-H106</f>
        <v>18405.393991159832</v>
      </c>
      <c r="D107" s="17">
        <f>C107+(C107*0.04)</f>
        <v>19141.609750806227</v>
      </c>
      <c r="E107" s="17">
        <f>C107/3250</f>
        <v>5.6631981511261023</v>
      </c>
      <c r="F107" s="28">
        <f>(D107-C107)/E107</f>
        <v>130.00000000000028</v>
      </c>
      <c r="G107" s="80"/>
      <c r="H107" s="80">
        <f>(D107-C94)*0.35</f>
        <v>2515.0358716838755</v>
      </c>
      <c r="I107" s="19">
        <f>E107*50/C107</f>
        <v>1.5384615384615384E-2</v>
      </c>
      <c r="J107" s="87"/>
      <c r="K107" s="89">
        <v>25.965004748171221</v>
      </c>
      <c r="L107" s="103" t="s">
        <v>39</v>
      </c>
      <c r="M107" s="104"/>
      <c r="N107" s="104"/>
      <c r="O107" s="104"/>
      <c r="P107" s="104"/>
      <c r="Q107" s="104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8">
        <v>22</v>
      </c>
      <c r="B109" s="81">
        <f>B107+7</f>
        <v>43471</v>
      </c>
      <c r="C109" s="20">
        <f>D107+G107-H107</f>
        <v>16626.573879122352</v>
      </c>
      <c r="D109" s="17">
        <f>C109+(C109*0.04)</f>
        <v>17291.636834287245</v>
      </c>
      <c r="E109" s="17">
        <f>C109/3250</f>
        <v>5.1158688858838008</v>
      </c>
      <c r="F109" s="28">
        <f>(D109-C109)/E109</f>
        <v>129.99999999999972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99"/>
      <c r="B110" s="81">
        <f>B109+7</f>
        <v>43478</v>
      </c>
      <c r="C110" s="20">
        <f>D109+G109-H109</f>
        <v>17291.636834287245</v>
      </c>
      <c r="D110" s="17">
        <f>C110+(C110*0.04)</f>
        <v>17983.302307658734</v>
      </c>
      <c r="E110" s="17">
        <f>C110/3250</f>
        <v>5.320503641319152</v>
      </c>
      <c r="F110" s="28">
        <f>(D110-C110)/E110</f>
        <v>129.99999999999994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99"/>
      <c r="B111" s="81">
        <f>B110+7</f>
        <v>43485</v>
      </c>
      <c r="C111" s="20">
        <f>D110+G110-H110</f>
        <v>17983.302307658734</v>
      </c>
      <c r="D111" s="17">
        <f>C111+(C111*0.04)</f>
        <v>18702.634399965085</v>
      </c>
      <c r="E111" s="17">
        <f>C111/3250</f>
        <v>5.5333237869719181</v>
      </c>
      <c r="F111" s="28">
        <f>(D111-C111)/E111</f>
        <v>130.00000000000031</v>
      </c>
      <c r="G111" s="18"/>
      <c r="H111" s="18"/>
      <c r="I111" s="19">
        <f>E111*50/C111</f>
        <v>1.5384615384615382E-2</v>
      </c>
      <c r="J111" s="87"/>
      <c r="K111" s="89">
        <v>29.331963101046874</v>
      </c>
    </row>
    <row r="112" spans="1:17" ht="13.5" thickBot="1">
      <c r="A112" s="100"/>
      <c r="B112" s="81">
        <f>B111+7</f>
        <v>43492</v>
      </c>
      <c r="C112" s="20">
        <f>D111+G111-H111</f>
        <v>18702.634399965085</v>
      </c>
      <c r="D112" s="17">
        <f>C112+(C112*0.04)</f>
        <v>19450.739775963688</v>
      </c>
      <c r="E112" s="17">
        <f>C112/3250</f>
        <v>5.7546567384507954</v>
      </c>
      <c r="F112" s="28">
        <f>(D112-C112)/E112</f>
        <v>129.99999999999986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101"/>
      <c r="M112" s="102"/>
      <c r="N112" s="102"/>
      <c r="O112" s="102"/>
      <c r="P112" s="102"/>
      <c r="Q112" s="102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8">
        <v>23</v>
      </c>
      <c r="B114" s="81">
        <f>B112+7</f>
        <v>43499</v>
      </c>
      <c r="C114" s="20">
        <f>D112+G112-H112</f>
        <v>19450.739775963688</v>
      </c>
      <c r="D114" s="17">
        <f>C114+(C114*0.04)</f>
        <v>20228.769367002235</v>
      </c>
      <c r="E114" s="17">
        <f>C114/3250</f>
        <v>5.9848430079888271</v>
      </c>
      <c r="F114" s="28">
        <f>(D114-C114)/E114</f>
        <v>129.99999999999986</v>
      </c>
      <c r="G114" s="18"/>
      <c r="H114" s="18"/>
      <c r="I114" s="19">
        <f>E114*50/C114</f>
        <v>1.5384615384615385E-2</v>
      </c>
      <c r="J114" s="87"/>
      <c r="K114" s="89">
        <v>31.8070512900923</v>
      </c>
    </row>
    <row r="115" spans="1:17">
      <c r="A115" s="99"/>
      <c r="B115" s="81">
        <f>B114+7</f>
        <v>43506</v>
      </c>
      <c r="C115" s="20">
        <f>D114+G114-H114</f>
        <v>20228.769367002235</v>
      </c>
      <c r="D115" s="17">
        <f>C115+(C115*0.04)</f>
        <v>21037.920141682323</v>
      </c>
      <c r="E115" s="17">
        <f>C115/3250</f>
        <v>6.2242367283083802</v>
      </c>
      <c r="F115" s="28">
        <f>(D115-C115)/E115</f>
        <v>129.99999999999991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99"/>
      <c r="B116" s="81">
        <f>B115+7</f>
        <v>43513</v>
      </c>
      <c r="C116" s="20">
        <f>D115+G115-H115</f>
        <v>21037.920141682323</v>
      </c>
      <c r="D116" s="17">
        <f>C116+(C116*0.04)</f>
        <v>21879.436947349615</v>
      </c>
      <c r="E116" s="17">
        <f>C116/3250</f>
        <v>6.4732061974407147</v>
      </c>
      <c r="F116" s="28">
        <f>(D116-C116)/E116</f>
        <v>129.99999999999986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100"/>
      <c r="B117" s="81">
        <f>B116+7</f>
        <v>43520</v>
      </c>
      <c r="C117" s="20">
        <f>D116+G116-H116</f>
        <v>21879.436947349615</v>
      </c>
      <c r="D117" s="17">
        <f>C117+(C117*0.04)</f>
        <v>22754.614425243599</v>
      </c>
      <c r="E117" s="17">
        <f>C117/3250</f>
        <v>6.7321344453383434</v>
      </c>
      <c r="F117" s="28">
        <f>(D117-C117)/E117</f>
        <v>129.99999999999983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1"/>
      <c r="M117" s="102"/>
      <c r="N117" s="102"/>
      <c r="O117" s="102"/>
      <c r="P117" s="102"/>
      <c r="Q117" s="102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8">
        <v>24</v>
      </c>
      <c r="B119" s="81">
        <f>B117+7</f>
        <v>43527</v>
      </c>
      <c r="C119" s="20">
        <f>D117+G117-H117</f>
        <v>22754.614425243599</v>
      </c>
      <c r="D119" s="17">
        <f>C119+(C119*0.04)</f>
        <v>23664.799002253341</v>
      </c>
      <c r="E119" s="17">
        <f>C119/3250</f>
        <v>7.0014198231518767</v>
      </c>
      <c r="F119" s="28">
        <f>(D119-C119)/E119</f>
        <v>129.9999999999998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99"/>
      <c r="B120" s="81">
        <f>B119+7</f>
        <v>43534</v>
      </c>
      <c r="C120" s="20">
        <f>D119+G119-H119</f>
        <v>23664.799002253341</v>
      </c>
      <c r="D120" s="17">
        <f>C120+(C120*0.04)</f>
        <v>24611.390962343474</v>
      </c>
      <c r="E120" s="17">
        <f>C120/3250</f>
        <v>7.2814766160779509</v>
      </c>
      <c r="F120" s="28">
        <f>(D120-C120)/E120</f>
        <v>129.99999999999986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9"/>
      <c r="B121" s="81">
        <f>B120+7</f>
        <v>43541</v>
      </c>
      <c r="C121" s="20">
        <f>D120+G120-H120</f>
        <v>24611.390962343474</v>
      </c>
      <c r="D121" s="17">
        <f>C121+(C121*0.04)</f>
        <v>25595.846600837212</v>
      </c>
      <c r="E121" s="17">
        <f>C121/3250</f>
        <v>7.5727356807210686</v>
      </c>
      <c r="F121" s="28">
        <f>(D121-C121)/E121</f>
        <v>129.99999999999997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100"/>
      <c r="B122" s="81">
        <f>B121+7</f>
        <v>43548</v>
      </c>
      <c r="C122" s="20">
        <f>D121+G121-H121</f>
        <v>25595.846600837212</v>
      </c>
      <c r="D122" s="17">
        <f>C122+(C122*0.04)</f>
        <v>26619.6804648707</v>
      </c>
      <c r="E122" s="17">
        <f>C122/3250</f>
        <v>7.8756451079499117</v>
      </c>
      <c r="F122" s="28">
        <f>(D122-C122)/E122</f>
        <v>129.99999999999991</v>
      </c>
      <c r="G122" s="80"/>
      <c r="H122" s="80">
        <f>(D122-C109)*0.35</f>
        <v>3497.5873050119217</v>
      </c>
      <c r="I122" s="19">
        <f>E122*50/C122</f>
        <v>1.5384615384615385E-2</v>
      </c>
      <c r="J122" s="87"/>
      <c r="K122" s="89">
        <v>42.171841375652633</v>
      </c>
      <c r="L122" s="103" t="s">
        <v>39</v>
      </c>
      <c r="M122" s="104"/>
      <c r="N122" s="104"/>
      <c r="O122" s="104"/>
      <c r="P122" s="104"/>
      <c r="Q122" s="104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8">
        <v>25</v>
      </c>
      <c r="B124" s="81">
        <f>B122+7</f>
        <v>43555</v>
      </c>
      <c r="C124" s="20">
        <f>D122+G122-H122</f>
        <v>23122.093159858778</v>
      </c>
      <c r="D124" s="17">
        <f>C124+(C124*0.04)</f>
        <v>24046.976886253127</v>
      </c>
      <c r="E124" s="17">
        <f>C124/3250</f>
        <v>7.11449020303347</v>
      </c>
      <c r="F124" s="28">
        <f>(D124-C124)/E124</f>
        <v>129.9999999999998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99"/>
      <c r="B125" s="81">
        <f>B124+7</f>
        <v>43562</v>
      </c>
      <c r="C125" s="20">
        <f>D124+G124-H124</f>
        <v>24046.976886253127</v>
      </c>
      <c r="D125" s="17">
        <f>C125+(C125*0.04)</f>
        <v>25008.855961703252</v>
      </c>
      <c r="E125" s="17">
        <f>C125/3250</f>
        <v>7.3990698111548081</v>
      </c>
      <c r="F125" s="28">
        <f>(D125-C125)/E125</f>
        <v>129.99999999999989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99"/>
      <c r="B126" s="81">
        <f>B125+7</f>
        <v>43569</v>
      </c>
      <c r="C126" s="20">
        <f>D125+G125-H125</f>
        <v>25008.855961703252</v>
      </c>
      <c r="D126" s="17">
        <f>C126+(C126*0.04)</f>
        <v>26009.210200171383</v>
      </c>
      <c r="E126" s="17">
        <f>C126/3250</f>
        <v>7.6950326036010006</v>
      </c>
      <c r="F126" s="28">
        <f>(D126-C126)/E126</f>
        <v>130.00000000000017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100"/>
      <c r="B127" s="81">
        <f>B126+7</f>
        <v>43576</v>
      </c>
      <c r="C127" s="20">
        <f>D126+G126-H126</f>
        <v>26009.210200171383</v>
      </c>
      <c r="D127" s="17">
        <f>C127+(C127*0.04)</f>
        <v>27049.578608178239</v>
      </c>
      <c r="E127" s="17">
        <f>C127/3250</f>
        <v>8.0028339077450408</v>
      </c>
      <c r="F127" s="28">
        <f>(D127-C127)/E127</f>
        <v>130.00000000000009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1"/>
      <c r="M127" s="102"/>
      <c r="N127" s="102"/>
      <c r="O127" s="102"/>
      <c r="P127" s="102"/>
      <c r="Q127" s="102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8">
        <v>26</v>
      </c>
      <c r="B129" s="81">
        <f>B127+7</f>
        <v>43583</v>
      </c>
      <c r="C129" s="20">
        <f>D127+G127-H127</f>
        <v>27049.578608178239</v>
      </c>
      <c r="D129" s="17">
        <f>C129+(C129*0.04)</f>
        <v>28131.561752505368</v>
      </c>
      <c r="E129" s="17">
        <f>C129/3250</f>
        <v>8.322947264054843</v>
      </c>
      <c r="F129" s="28">
        <f>(D129-C129)/E129</f>
        <v>129.99999999999989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9"/>
      <c r="B130" s="81">
        <f>B129+7</f>
        <v>43590</v>
      </c>
      <c r="C130" s="20">
        <f>D129+G129-H129</f>
        <v>28131.561752505368</v>
      </c>
      <c r="D130" s="17">
        <f>C130+(C130*0.04)</f>
        <v>29256.824222605581</v>
      </c>
      <c r="E130" s="17">
        <f>C130/3250</f>
        <v>8.655865154617036</v>
      </c>
      <c r="F130" s="28">
        <f>(D130-C130)/E130</f>
        <v>129.99999999999983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9"/>
      <c r="B131" s="81">
        <f>B130+7</f>
        <v>43597</v>
      </c>
      <c r="C131" s="20">
        <f>D130+G130-H130</f>
        <v>29256.824222605581</v>
      </c>
      <c r="D131" s="17">
        <f>C131+(C131*0.04)</f>
        <v>30427.097191509805</v>
      </c>
      <c r="E131" s="17">
        <f>C131/3250</f>
        <v>9.0020997608017179</v>
      </c>
      <c r="F131" s="28">
        <f>(D131-C131)/E131</f>
        <v>130.00000000000011</v>
      </c>
      <c r="G131" s="18"/>
      <c r="H131" s="18"/>
      <c r="I131" s="19">
        <f>E131*50/C131</f>
        <v>1.5384615384615387E-2</v>
      </c>
      <c r="J131" s="87"/>
      <c r="K131" s="89">
        <v>55.811198034350028</v>
      </c>
    </row>
    <row r="132" spans="1:17" ht="13.5" thickBot="1">
      <c r="A132" s="100"/>
      <c r="B132" s="81">
        <f>B131+7</f>
        <v>43604</v>
      </c>
      <c r="C132" s="20">
        <f>D131+G131-H131</f>
        <v>30427.097191509805</v>
      </c>
      <c r="D132" s="17">
        <f>C132+(C132*0.04)</f>
        <v>31644.181079170197</v>
      </c>
      <c r="E132" s="17">
        <f>C132/3250</f>
        <v>9.3621837512337862</v>
      </c>
      <c r="F132" s="28">
        <f>(D132-C132)/E132</f>
        <v>129.99999999999997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101"/>
      <c r="M132" s="102"/>
      <c r="N132" s="102"/>
      <c r="O132" s="102"/>
      <c r="P132" s="102"/>
      <c r="Q132" s="102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8">
        <v>27</v>
      </c>
      <c r="B134" s="81">
        <f>B132+7</f>
        <v>43611</v>
      </c>
      <c r="C134" s="20">
        <f>D132+G132-H132</f>
        <v>31644.181079170197</v>
      </c>
      <c r="D134" s="17">
        <f>C134+(C134*0.04)</f>
        <v>32909.948322337004</v>
      </c>
      <c r="E134" s="17">
        <f>C134/3250</f>
        <v>9.7366711012831377</v>
      </c>
      <c r="F134" s="28">
        <f>(D134-C134)/E134</f>
        <v>129.99999999999991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9"/>
      <c r="B135" s="81">
        <f>B134+7</f>
        <v>43618</v>
      </c>
      <c r="C135" s="20">
        <f>D134+G134-H134</f>
        <v>32909.948322337004</v>
      </c>
      <c r="D135" s="17">
        <f>C135+(C135*0.04)</f>
        <v>34226.346255230485</v>
      </c>
      <c r="E135" s="17">
        <f>C135/3250</f>
        <v>10.126137945334463</v>
      </c>
      <c r="F135" s="28">
        <f>(D135-C135)/E135</f>
        <v>130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99"/>
      <c r="B136" s="81">
        <f>B135+7</f>
        <v>43625</v>
      </c>
      <c r="C136" s="20">
        <f>D135+G135-H135</f>
        <v>34226.346255230485</v>
      </c>
      <c r="D136" s="17">
        <f>C136+(C136*0.04)</f>
        <v>35595.400105439701</v>
      </c>
      <c r="E136" s="17">
        <f>C136/3250</f>
        <v>10.531183463147842</v>
      </c>
      <c r="F136" s="28">
        <f>(D136-C136)/E136</f>
        <v>129.99999999999974</v>
      </c>
      <c r="G136" s="18"/>
      <c r="H136" s="18"/>
      <c r="I136" s="19">
        <f>E136*50/C136</f>
        <v>1.5384615384615387E-2</v>
      </c>
      <c r="J136" s="87"/>
      <c r="K136" s="89">
        <v>65.461066324339555</v>
      </c>
    </row>
    <row r="137" spans="1:17" ht="13.5" thickBot="1">
      <c r="A137" s="100"/>
      <c r="B137" s="81">
        <f>B136+7</f>
        <v>43632</v>
      </c>
      <c r="C137" s="20">
        <f>D136+G136-H136</f>
        <v>35595.400105439701</v>
      </c>
      <c r="D137" s="17">
        <f>C137+(C137*0.04)</f>
        <v>37019.216109657289</v>
      </c>
      <c r="E137" s="17">
        <f>C137/3250</f>
        <v>10.952430801673755</v>
      </c>
      <c r="F137" s="28">
        <f>(D137-C137)/E137</f>
        <v>129.99999999999997</v>
      </c>
      <c r="G137" s="80"/>
      <c r="H137" s="80">
        <f>(D137-C124)*0.35</f>
        <v>4863.9930324294783</v>
      </c>
      <c r="I137" s="19">
        <f>E137*50/C137</f>
        <v>1.5384615384615384E-2</v>
      </c>
      <c r="J137" s="87"/>
      <c r="K137" s="89">
        <v>68.119508977313131</v>
      </c>
      <c r="L137" s="103" t="s">
        <v>39</v>
      </c>
      <c r="M137" s="104"/>
      <c r="N137" s="104"/>
      <c r="O137" s="104"/>
      <c r="P137" s="104"/>
      <c r="Q137" s="104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8">
        <v>28</v>
      </c>
      <c r="B139" s="81">
        <f>B137+7</f>
        <v>43639</v>
      </c>
      <c r="C139" s="20">
        <f>D137+G137-H137</f>
        <v>32155.223077227813</v>
      </c>
      <c r="D139" s="17">
        <f>C139+(C139*0.04)</f>
        <v>33441.432000316927</v>
      </c>
      <c r="E139" s="17">
        <f>C139/3250</f>
        <v>9.8939147929931739</v>
      </c>
      <c r="F139" s="28">
        <f>(D139-C139)/E139</f>
        <v>130.00000000000017</v>
      </c>
      <c r="G139" s="18"/>
      <c r="H139" s="18"/>
      <c r="I139" s="19">
        <f>E139*50/C139</f>
        <v>1.5384615384615387E-2</v>
      </c>
      <c r="J139" s="87"/>
      <c r="K139" s="89"/>
    </row>
    <row r="140" spans="1:17">
      <c r="A140" s="99"/>
      <c r="B140" s="81">
        <f>B139+7</f>
        <v>43646</v>
      </c>
      <c r="C140" s="20">
        <f>D139+G139-H139</f>
        <v>33441.432000316927</v>
      </c>
      <c r="D140" s="17">
        <f>C140+(C140*0.04)</f>
        <v>34779.089280329601</v>
      </c>
      <c r="E140" s="17">
        <f>C140/3250</f>
        <v>10.2896713847129</v>
      </c>
      <c r="F140" s="28">
        <f>(D140-C140)/E140</f>
        <v>129.99999999999972</v>
      </c>
      <c r="G140" s="18"/>
      <c r="H140" s="18"/>
      <c r="I140" s="19">
        <f>E140*50/C140</f>
        <v>1.5384615384615382E-2</v>
      </c>
      <c r="J140" s="87"/>
      <c r="K140" s="89"/>
    </row>
    <row r="141" spans="1:17">
      <c r="A141" s="99"/>
      <c r="B141" s="81">
        <f>B140+7</f>
        <v>43653</v>
      </c>
      <c r="C141" s="20">
        <f>D140+G140-H140</f>
        <v>34779.089280329601</v>
      </c>
      <c r="D141" s="17">
        <f>C141+(C141*0.04)</f>
        <v>36170.252851542784</v>
      </c>
      <c r="E141" s="17">
        <f>C141/3250</f>
        <v>10.701258240101415</v>
      </c>
      <c r="F141" s="28">
        <f>(D141-C141)/E141</f>
        <v>129.99999999999989</v>
      </c>
      <c r="G141" s="18"/>
      <c r="H141" s="18"/>
      <c r="I141" s="19">
        <f>E141*50/C141</f>
        <v>1.5384615384615384E-2</v>
      </c>
      <c r="J141" s="87"/>
      <c r="K141" s="89"/>
    </row>
    <row r="142" spans="1:17" ht="13.5" thickBot="1">
      <c r="A142" s="100"/>
      <c r="B142" s="81">
        <f>B141+7</f>
        <v>43660</v>
      </c>
      <c r="C142" s="20">
        <f>D141+G141-H141</f>
        <v>36170.252851542784</v>
      </c>
      <c r="D142" s="17">
        <f>C142+(C142*0.04)</f>
        <v>37617.062965604498</v>
      </c>
      <c r="E142" s="17">
        <f>C142/3250</f>
        <v>11.129308569705472</v>
      </c>
      <c r="F142" s="28">
        <f>(D142-C142)/E142</f>
        <v>130.00000000000028</v>
      </c>
      <c r="G142" s="80"/>
      <c r="H142" s="80"/>
      <c r="I142" s="19">
        <f>E142*50/C142</f>
        <v>1.5384615384615385E-2</v>
      </c>
      <c r="J142" s="87"/>
      <c r="K142" s="89"/>
      <c r="L142" s="101"/>
      <c r="M142" s="102"/>
      <c r="N142" s="102"/>
      <c r="O142" s="102"/>
      <c r="P142" s="102"/>
      <c r="Q142" s="102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8">
        <v>29</v>
      </c>
      <c r="B144" s="81">
        <f>B142+7</f>
        <v>43667</v>
      </c>
      <c r="C144" s="20">
        <f>D142+G142-H142</f>
        <v>37617.062965604498</v>
      </c>
      <c r="D144" s="17">
        <f>C144+(C144*0.04)</f>
        <v>39121.745484228675</v>
      </c>
      <c r="E144" s="17">
        <f>C144/3250</f>
        <v>11.574480912493692</v>
      </c>
      <c r="F144" s="28">
        <f>(D144-C144)/E144</f>
        <v>129.99999999999972</v>
      </c>
      <c r="G144" s="18"/>
      <c r="H144" s="18"/>
      <c r="I144" s="19">
        <f>E144*50/C144</f>
        <v>1.5384615384615387E-2</v>
      </c>
      <c r="J144" s="87"/>
      <c r="K144" s="89"/>
    </row>
    <row r="145" spans="1:17">
      <c r="A145" s="99"/>
      <c r="B145" s="81">
        <f>B144+7</f>
        <v>43674</v>
      </c>
      <c r="C145" s="20">
        <f>D144+G144-H144</f>
        <v>39121.745484228675</v>
      </c>
      <c r="D145" s="17">
        <f>C145+(C145*0.04)</f>
        <v>40686.61530359782</v>
      </c>
      <c r="E145" s="17">
        <f>C145/3250</f>
        <v>12.037460148993439</v>
      </c>
      <c r="F145" s="28">
        <f>(D145-C145)/E145</f>
        <v>129.99999999999986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99"/>
      <c r="B146" s="81">
        <f>B145+7</f>
        <v>43681</v>
      </c>
      <c r="C146" s="20">
        <f>D145+G145-H145</f>
        <v>40686.61530359782</v>
      </c>
      <c r="D146" s="17">
        <f>C146+(C146*0.04)</f>
        <v>42314.079915741735</v>
      </c>
      <c r="E146" s="17">
        <f>C146/3250</f>
        <v>12.518958554953176</v>
      </c>
      <c r="F146" s="28">
        <f>(D146-C146)/E146</f>
        <v>130.00000000000014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100"/>
      <c r="B147" s="81">
        <f>B146+7</f>
        <v>43688</v>
      </c>
      <c r="C147" s="20">
        <f>D146+G146-H146</f>
        <v>42314.079915741735</v>
      </c>
      <c r="D147" s="17">
        <f>C147+(C147*0.04)</f>
        <v>44006.643112371406</v>
      </c>
      <c r="E147" s="17">
        <f>C147/3250</f>
        <v>13.019716897151303</v>
      </c>
      <c r="F147" s="28">
        <f>(D147-C147)/E147</f>
        <v>130.00000000000014</v>
      </c>
      <c r="G147" s="80"/>
      <c r="H147" s="80"/>
      <c r="I147" s="19">
        <f>E147*50/C147</f>
        <v>1.5384615384615385E-2</v>
      </c>
      <c r="J147" s="87"/>
      <c r="K147" s="89"/>
      <c r="L147" s="101"/>
      <c r="M147" s="102"/>
      <c r="N147" s="102"/>
      <c r="O147" s="102"/>
      <c r="P147" s="102"/>
      <c r="Q147" s="102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8">
        <v>30</v>
      </c>
      <c r="B149" s="81">
        <f>B147+7</f>
        <v>43695</v>
      </c>
      <c r="C149" s="20">
        <f>D147+G147-H147</f>
        <v>44006.643112371406</v>
      </c>
      <c r="D149" s="17">
        <f>C149+(C149*0.04)</f>
        <v>45766.908836866263</v>
      </c>
      <c r="E149" s="17">
        <f>C149/3250</f>
        <v>13.540505573037356</v>
      </c>
      <c r="F149" s="28">
        <f>(D149-C149)/E149</f>
        <v>130.00000000000006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99"/>
      <c r="B150" s="81">
        <f>B149+7</f>
        <v>43702</v>
      </c>
      <c r="C150" s="20">
        <f>D149+G149-H149</f>
        <v>45766.908836866263</v>
      </c>
      <c r="D150" s="17">
        <f>C150+(C150*0.04)</f>
        <v>47597.585190340913</v>
      </c>
      <c r="E150" s="17">
        <f>C150/3250</f>
        <v>14.08212579595885</v>
      </c>
      <c r="F150" s="28">
        <f>(D150-C150)/E150</f>
        <v>129.99999999999994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99"/>
      <c r="B151" s="81">
        <f>B150+7</f>
        <v>43709</v>
      </c>
      <c r="C151" s="20">
        <f>D150+G150-H150</f>
        <v>47597.585190340913</v>
      </c>
      <c r="D151" s="17">
        <f>C151+(C151*0.04)</f>
        <v>49501.488597954551</v>
      </c>
      <c r="E151" s="17">
        <f>C151/3250</f>
        <v>14.645410827797203</v>
      </c>
      <c r="F151" s="28">
        <f>(D151-C151)/E151</f>
        <v>130.00000000000009</v>
      </c>
      <c r="G151" s="18"/>
      <c r="H151" s="18"/>
      <c r="I151" s="19">
        <f>E151*50/C151</f>
        <v>1.5384615384615382E-2</v>
      </c>
      <c r="J151" s="87"/>
      <c r="K151" s="89"/>
    </row>
    <row r="152" spans="1:17" ht="13.5" thickBot="1">
      <c r="A152" s="100"/>
      <c r="B152" s="81">
        <f>B151+7</f>
        <v>43716</v>
      </c>
      <c r="C152" s="20">
        <f>D151+G151-H151</f>
        <v>49501.488597954551</v>
      </c>
      <c r="D152" s="17">
        <f>C152+(C152*0.04)</f>
        <v>51481.548141872736</v>
      </c>
      <c r="E152" s="17">
        <f>C152/3250</f>
        <v>15.231227260909092</v>
      </c>
      <c r="F152" s="28">
        <f>(D152-C152)/E152</f>
        <v>130.0000000000002</v>
      </c>
      <c r="G152" s="80"/>
      <c r="H152" s="80">
        <f>(D152-C139)*0.35</f>
        <v>6764.2137726257224</v>
      </c>
      <c r="I152" s="19">
        <f>E152*50/C152</f>
        <v>1.5384615384615385E-2</v>
      </c>
      <c r="J152" s="87"/>
      <c r="K152" s="89"/>
      <c r="L152" s="103" t="s">
        <v>39</v>
      </c>
      <c r="M152" s="104"/>
      <c r="N152" s="104"/>
      <c r="O152" s="104"/>
      <c r="P152" s="104"/>
      <c r="Q152" s="104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8">
        <v>31</v>
      </c>
      <c r="B154" s="81">
        <f>B152+7</f>
        <v>43723</v>
      </c>
      <c r="C154" s="20">
        <f>D152+G152-H152</f>
        <v>44717.334369247015</v>
      </c>
      <c r="D154" s="17">
        <f>C154+(C154*0.04)</f>
        <v>46506.027744016894</v>
      </c>
      <c r="E154" s="17">
        <f>C154/3250</f>
        <v>13.759179805922159</v>
      </c>
      <c r="F154" s="28">
        <f>(D154-C154)/E154</f>
        <v>129.99999999999986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9"/>
      <c r="B155" s="81">
        <f>B154+7</f>
        <v>43730</v>
      </c>
      <c r="C155" s="20">
        <f>D154+G154-H154</f>
        <v>46506.027744016894</v>
      </c>
      <c r="D155" s="17">
        <f>C155+(C155*0.04)</f>
        <v>48366.268853777568</v>
      </c>
      <c r="E155" s="17">
        <f>C155/3250</f>
        <v>14.309546998159044</v>
      </c>
      <c r="F155" s="28">
        <f>(D155-C155)/E155</f>
        <v>129.99999999999991</v>
      </c>
      <c r="G155" s="17"/>
      <c r="H155" s="79"/>
      <c r="I155" s="19">
        <f>E155*50/C155</f>
        <v>1.5384615384615384E-2</v>
      </c>
      <c r="J155" s="87"/>
      <c r="K155" s="89"/>
    </row>
    <row r="156" spans="1:17">
      <c r="A156" s="99"/>
      <c r="B156" s="81">
        <f>B155+7</f>
        <v>43737</v>
      </c>
      <c r="C156" s="20">
        <f>D155+G155-H155</f>
        <v>48366.268853777568</v>
      </c>
      <c r="D156" s="17">
        <f>C156+(C156*0.04)</f>
        <v>50300.91960792867</v>
      </c>
      <c r="E156" s="17">
        <f>C156/3250</f>
        <v>14.881928878085406</v>
      </c>
      <c r="F156" s="28">
        <f>(D156-C156)/E156</f>
        <v>129.99999999999994</v>
      </c>
      <c r="G156" s="17"/>
      <c r="H156" s="79"/>
      <c r="I156" s="19">
        <f>E156*50/C156</f>
        <v>1.5384615384615384E-2</v>
      </c>
      <c r="J156" s="87"/>
      <c r="K156" s="89"/>
    </row>
    <row r="157" spans="1:17" ht="13.5" thickBot="1">
      <c r="A157" s="100"/>
      <c r="B157" s="81">
        <f>B156+7</f>
        <v>43744</v>
      </c>
      <c r="C157" s="20">
        <f>D156+G156-H156</f>
        <v>50300.91960792867</v>
      </c>
      <c r="D157" s="17">
        <f>C157+(C157*0.04)</f>
        <v>52312.956392245818</v>
      </c>
      <c r="E157" s="17">
        <f>C157/3250</f>
        <v>15.477206033208821</v>
      </c>
      <c r="F157" s="28">
        <f>(D157-C157)/E157</f>
        <v>130.00000000000009</v>
      </c>
      <c r="G157" s="80"/>
      <c r="H157" s="80"/>
      <c r="I157" s="19">
        <f>E157*50/C157</f>
        <v>1.5384615384615385E-2</v>
      </c>
      <c r="J157" s="87"/>
      <c r="K157" s="89"/>
      <c r="L157" s="101"/>
      <c r="M157" s="102"/>
      <c r="N157" s="102"/>
      <c r="O157" s="102"/>
      <c r="P157" s="102"/>
      <c r="Q157" s="102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8">
        <v>32</v>
      </c>
      <c r="B159" s="81">
        <f>B157+7</f>
        <v>43751</v>
      </c>
      <c r="C159" s="20">
        <f>D157+G157-H157</f>
        <v>52312.956392245818</v>
      </c>
      <c r="D159" s="17">
        <f>C159+(C159*0.04)</f>
        <v>54405.474647935655</v>
      </c>
      <c r="E159" s="17">
        <f>C159/3250</f>
        <v>16.096294274537176</v>
      </c>
      <c r="F159" s="28">
        <f>(D159-C159)/E159</f>
        <v>130.0000000000002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9"/>
      <c r="B160" s="81">
        <f>B159+7</f>
        <v>43758</v>
      </c>
      <c r="C160" s="20">
        <f>D159+G159-H159</f>
        <v>54405.474647935655</v>
      </c>
      <c r="D160" s="17">
        <f>C160+(C160*0.04)</f>
        <v>56581.69363385308</v>
      </c>
      <c r="E160" s="17">
        <f>C160/3250</f>
        <v>16.740146045518664</v>
      </c>
      <c r="F160" s="28">
        <f>(D160-C160)/E160</f>
        <v>129.99999999999991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99"/>
      <c r="B161" s="81">
        <f>B160+7</f>
        <v>43765</v>
      </c>
      <c r="C161" s="20">
        <f>D160+G160-H160</f>
        <v>56581.69363385308</v>
      </c>
      <c r="D161" s="17">
        <f>C161+(C161*0.04)</f>
        <v>58844.961379207205</v>
      </c>
      <c r="E161" s="17">
        <f>C161/3250</f>
        <v>17.409751887339411</v>
      </c>
      <c r="F161" s="28">
        <f>(D161-C161)/E161</f>
        <v>130.00000000000011</v>
      </c>
      <c r="G161" s="18"/>
      <c r="H161" s="18"/>
      <c r="I161" s="19">
        <f>E161*50/C161</f>
        <v>1.5384615384615387E-2</v>
      </c>
      <c r="J161" s="87"/>
      <c r="K161" s="89"/>
    </row>
    <row r="162" spans="1:17" ht="13.5" thickBot="1">
      <c r="A162" s="100"/>
      <c r="B162" s="81">
        <f>B161+7</f>
        <v>43772</v>
      </c>
      <c r="C162" s="20">
        <f>D161+G161-H161</f>
        <v>58844.961379207205</v>
      </c>
      <c r="D162" s="17">
        <f>C162+(C162*0.04)</f>
        <v>61198.759834375494</v>
      </c>
      <c r="E162" s="17">
        <f>C162/3250</f>
        <v>18.106141962832986</v>
      </c>
      <c r="F162" s="28">
        <f>(D162-C162)/E162</f>
        <v>130.00000000000006</v>
      </c>
      <c r="G162" s="80"/>
      <c r="H162" s="80"/>
      <c r="I162" s="19">
        <f>E162*50/C162</f>
        <v>1.5384615384615384E-2</v>
      </c>
      <c r="J162" s="87"/>
      <c r="K162" s="89"/>
      <c r="L162" s="101"/>
      <c r="M162" s="102"/>
      <c r="N162" s="102"/>
      <c r="O162" s="102"/>
      <c r="P162" s="102"/>
      <c r="Q162" s="102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8">
        <v>33</v>
      </c>
      <c r="B164" s="81">
        <f>B162+7</f>
        <v>43779</v>
      </c>
      <c r="C164" s="20">
        <f>D162+G162-H162</f>
        <v>61198.759834375494</v>
      </c>
      <c r="D164" s="17">
        <f>C164+(C164*0.04)</f>
        <v>63646.710227750511</v>
      </c>
      <c r="E164" s="17">
        <f>C164/3250</f>
        <v>18.830387641346306</v>
      </c>
      <c r="F164" s="28">
        <f>(D164-C164)/E164</f>
        <v>129.99999999999983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9"/>
      <c r="B165" s="81">
        <f>B164+7</f>
        <v>43786</v>
      </c>
      <c r="C165" s="20">
        <f>D164+G164-H164</f>
        <v>63646.710227750511</v>
      </c>
      <c r="D165" s="17">
        <f>C165+(C165*0.04)</f>
        <v>66192.578636860533</v>
      </c>
      <c r="E165" s="17">
        <f>C165/3250</f>
        <v>19.583603147000158</v>
      </c>
      <c r="F165" s="28">
        <f>(D165-C165)/E165</f>
        <v>130.00000000000009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9"/>
      <c r="B166" s="81">
        <f>B165+7</f>
        <v>43793</v>
      </c>
      <c r="C166" s="20">
        <f>D165+G165-H165</f>
        <v>66192.578636860533</v>
      </c>
      <c r="D166" s="17">
        <f>C166+(C166*0.04)</f>
        <v>68840.281782334961</v>
      </c>
      <c r="E166" s="17">
        <f>C166/3250</f>
        <v>20.366947272880164</v>
      </c>
      <c r="F166" s="28">
        <f>(D166-C166)/E166</f>
        <v>130.00000000000034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100"/>
      <c r="B167" s="81">
        <f>B166+7</f>
        <v>43800</v>
      </c>
      <c r="C167" s="20">
        <f>D166+G166-H166</f>
        <v>68840.281782334961</v>
      </c>
      <c r="D167" s="17">
        <f>C167+(C167*0.04)</f>
        <v>71593.893053628359</v>
      </c>
      <c r="E167" s="17">
        <f>C167/3250</f>
        <v>21.181625163795374</v>
      </c>
      <c r="F167" s="28">
        <f>(D167-C167)/E167</f>
        <v>129.99999999999994</v>
      </c>
      <c r="G167" s="80"/>
      <c r="H167" s="80">
        <f>(D167-C154)*0.35</f>
        <v>9406.7955395334702</v>
      </c>
      <c r="I167" s="19">
        <f>E167*50/C167</f>
        <v>1.5384615384615385E-2</v>
      </c>
      <c r="J167" s="87"/>
      <c r="K167" s="89"/>
      <c r="L167" s="103" t="s">
        <v>39</v>
      </c>
      <c r="M167" s="104"/>
      <c r="N167" s="104"/>
      <c r="O167" s="104"/>
      <c r="P167" s="104"/>
      <c r="Q167" s="104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8">
        <v>34</v>
      </c>
      <c r="B169" s="81">
        <f>B167+7</f>
        <v>43807</v>
      </c>
      <c r="C169" s="20">
        <f>D167+G167-H167</f>
        <v>62187.097514094887</v>
      </c>
      <c r="D169" s="17">
        <f>C169+(C169*0.04)</f>
        <v>64674.581414658685</v>
      </c>
      <c r="E169" s="17">
        <f>C169/3250</f>
        <v>19.134491542798425</v>
      </c>
      <c r="F169" s="28">
        <f>(D169-C169)/E169</f>
        <v>130.00000000000017</v>
      </c>
      <c r="G169" s="18"/>
      <c r="H169" s="18"/>
      <c r="I169" s="19">
        <f>E169*50/C169</f>
        <v>1.5384615384615384E-2</v>
      </c>
      <c r="J169" s="87"/>
      <c r="K169" s="89"/>
    </row>
    <row r="170" spans="1:17">
      <c r="A170" s="99"/>
      <c r="B170" s="81">
        <f>B169+7</f>
        <v>43814</v>
      </c>
      <c r="C170" s="20">
        <f>D169+G169-H169</f>
        <v>64674.581414658685</v>
      </c>
      <c r="D170" s="17">
        <f>C170+(C170*0.04)</f>
        <v>67261.56467124504</v>
      </c>
      <c r="E170" s="17">
        <f>C170/3250</f>
        <v>19.899871204510365</v>
      </c>
      <c r="F170" s="28">
        <f>(D170-C170)/E170</f>
        <v>130.00000000000034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99"/>
      <c r="B171" s="81">
        <f>B170+7</f>
        <v>43821</v>
      </c>
      <c r="C171" s="20">
        <f>D170+G170-H170</f>
        <v>67261.56467124504</v>
      </c>
      <c r="D171" s="17">
        <f>C171+(C171*0.04)</f>
        <v>69952.027258094837</v>
      </c>
      <c r="E171" s="17">
        <f>C171/3250</f>
        <v>20.695866052690782</v>
      </c>
      <c r="F171" s="28">
        <f>(D171-C171)/E171</f>
        <v>129.99999999999977</v>
      </c>
      <c r="G171" s="18"/>
      <c r="H171" s="18"/>
      <c r="I171" s="19">
        <f>E171*50/C171</f>
        <v>1.5384615384615384E-2</v>
      </c>
      <c r="J171" s="87"/>
      <c r="K171" s="89"/>
    </row>
    <row r="172" spans="1:17" ht="13.5" thickBot="1">
      <c r="A172" s="100"/>
      <c r="B172" s="81">
        <f>B171+7</f>
        <v>43828</v>
      </c>
      <c r="C172" s="20">
        <f>D171+G171-H171</f>
        <v>69952.027258094837</v>
      </c>
      <c r="D172" s="17">
        <f>C172+(C172*0.04)</f>
        <v>72750.108348418624</v>
      </c>
      <c r="E172" s="17">
        <f>C172/3250</f>
        <v>21.523700694798411</v>
      </c>
      <c r="F172" s="28">
        <f>(D172-C172)/E172</f>
        <v>129.99999999999972</v>
      </c>
      <c r="G172" s="80"/>
      <c r="H172" s="80"/>
      <c r="I172" s="19">
        <f>E172*50/C172</f>
        <v>1.5384615384615385E-2</v>
      </c>
      <c r="J172" s="87"/>
      <c r="K172" s="89"/>
      <c r="L172" s="101"/>
      <c r="M172" s="102"/>
      <c r="N172" s="102"/>
      <c r="O172" s="102"/>
      <c r="P172" s="102"/>
      <c r="Q172" s="102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8">
        <v>35</v>
      </c>
      <c r="B174" s="81">
        <f>B172+7</f>
        <v>43835</v>
      </c>
      <c r="C174" s="20">
        <f>D172+G172-H172</f>
        <v>72750.108348418624</v>
      </c>
      <c r="D174" s="17">
        <f>C174+(C174*0.04)</f>
        <v>75660.112682355364</v>
      </c>
      <c r="E174" s="17">
        <f>C174/3250</f>
        <v>22.384648722590345</v>
      </c>
      <c r="F174" s="28">
        <f>(D174-C174)/E174</f>
        <v>129.9999999999998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9"/>
      <c r="B175" s="81">
        <f>B174+7</f>
        <v>43842</v>
      </c>
      <c r="C175" s="20">
        <f>D174+G174-H174</f>
        <v>75660.112682355364</v>
      </c>
      <c r="D175" s="17">
        <f>C175+(C175*0.04)</f>
        <v>78686.517189649574</v>
      </c>
      <c r="E175" s="17">
        <f>C175/3250</f>
        <v>23.280034671493958</v>
      </c>
      <c r="F175" s="28">
        <f>(D175-C175)/E175</f>
        <v>129.9999999999998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99"/>
      <c r="B176" s="81">
        <f>B175+7</f>
        <v>43849</v>
      </c>
      <c r="C176" s="20">
        <f>D175+G175-H175</f>
        <v>78686.517189649574</v>
      </c>
      <c r="D176" s="17">
        <f>C176+(C176*0.04)</f>
        <v>81833.977877235564</v>
      </c>
      <c r="E176" s="17">
        <f>C176/3250</f>
        <v>24.211236058353716</v>
      </c>
      <c r="F176" s="28">
        <f>(D176-C176)/E176</f>
        <v>130.00000000000028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100"/>
      <c r="B177" s="81">
        <f>B176+7</f>
        <v>43856</v>
      </c>
      <c r="C177" s="20">
        <f>D176+G176-H176</f>
        <v>81833.977877235564</v>
      </c>
      <c r="D177" s="17">
        <f>C177+(C177*0.04)</f>
        <v>85107.336992324985</v>
      </c>
      <c r="E177" s="17">
        <f>C177/3250</f>
        <v>25.179685500687867</v>
      </c>
      <c r="F177" s="28">
        <f>(D177-C177)/E177</f>
        <v>129.99999999999991</v>
      </c>
      <c r="G177" s="80"/>
      <c r="H177" s="80">
        <f>(D177-C169)*0.35</f>
        <v>8022.0838173805341</v>
      </c>
      <c r="I177" s="19">
        <f>E177*50/C177</f>
        <v>1.5384615384615384E-2</v>
      </c>
      <c r="J177" s="87"/>
      <c r="K177" s="89"/>
      <c r="L177" s="103" t="s">
        <v>39</v>
      </c>
      <c r="M177" s="104"/>
      <c r="N177" s="104"/>
      <c r="O177" s="104"/>
      <c r="P177" s="104"/>
      <c r="Q177" s="104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1">
    <mergeCell ref="A14:A17"/>
    <mergeCell ref="L17:Q17"/>
    <mergeCell ref="B1:I1"/>
    <mergeCell ref="A4:A7"/>
    <mergeCell ref="L7:Q7"/>
    <mergeCell ref="A9:A12"/>
    <mergeCell ref="L12:Q12"/>
    <mergeCell ref="A19:A22"/>
    <mergeCell ref="L22:Q22"/>
    <mergeCell ref="A24:A27"/>
    <mergeCell ref="L27:Q27"/>
    <mergeCell ref="A29:A32"/>
    <mergeCell ref="L32:Q32"/>
    <mergeCell ref="A34:A37"/>
    <mergeCell ref="L37:Q37"/>
    <mergeCell ref="A39:A42"/>
    <mergeCell ref="L42:Q42"/>
    <mergeCell ref="A44:A47"/>
    <mergeCell ref="L47:Q47"/>
    <mergeCell ref="A49:A52"/>
    <mergeCell ref="L52:Q52"/>
    <mergeCell ref="A54:A57"/>
    <mergeCell ref="L57:Q57"/>
    <mergeCell ref="A59:A62"/>
    <mergeCell ref="L62:Q62"/>
    <mergeCell ref="A64:A67"/>
    <mergeCell ref="L67:Q67"/>
    <mergeCell ref="A69:A72"/>
    <mergeCell ref="L72:Q72"/>
    <mergeCell ref="A74:A77"/>
    <mergeCell ref="L77:Q77"/>
    <mergeCell ref="A79:A82"/>
    <mergeCell ref="L82:Q82"/>
    <mergeCell ref="A84:A87"/>
    <mergeCell ref="L87:Q87"/>
    <mergeCell ref="A89:A92"/>
    <mergeCell ref="L92:Q92"/>
    <mergeCell ref="A94:A97"/>
    <mergeCell ref="L97:Q97"/>
    <mergeCell ref="A99:A102"/>
    <mergeCell ref="L102:Q102"/>
    <mergeCell ref="A104:A107"/>
    <mergeCell ref="L107:Q107"/>
    <mergeCell ref="A109:A112"/>
    <mergeCell ref="L112:Q112"/>
    <mergeCell ref="A114:A117"/>
    <mergeCell ref="L117:Q117"/>
    <mergeCell ref="A119:A122"/>
    <mergeCell ref="L122:Q122"/>
    <mergeCell ref="A124:A127"/>
    <mergeCell ref="L127:Q127"/>
    <mergeCell ref="A129:A132"/>
    <mergeCell ref="L132:Q132"/>
    <mergeCell ref="A134:A137"/>
    <mergeCell ref="L137:Q137"/>
    <mergeCell ref="A139:A142"/>
    <mergeCell ref="L142:Q142"/>
    <mergeCell ref="A144:A147"/>
    <mergeCell ref="L147:Q147"/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Q178"/>
  <sheetViews>
    <sheetView workbookViewId="0">
      <selection activeCell="C19" sqref="C19"/>
    </sheetView>
  </sheetViews>
  <sheetFormatPr defaultRowHeight="12.75"/>
  <cols>
    <col min="1" max="1" width="9.5703125" style="74" bestFit="1" customWidth="1"/>
    <col min="2" max="2" width="9.7109375" style="75" bestFit="1" customWidth="1"/>
    <col min="3" max="3" width="10.85546875" style="75" bestFit="1" customWidth="1"/>
    <col min="4" max="4" width="15.7109375" style="75" bestFit="1" customWidth="1"/>
    <col min="5" max="5" width="7.85546875" style="75" bestFit="1" customWidth="1"/>
    <col min="6" max="6" width="6.28515625" style="75" bestFit="1" customWidth="1"/>
    <col min="7" max="7" width="8.7109375" style="75" bestFit="1" customWidth="1"/>
    <col min="8" max="8" width="9.5703125" style="75" bestFit="1" customWidth="1"/>
    <col min="9" max="9" width="9" style="75" bestFit="1" customWidth="1"/>
    <col min="10" max="11" width="9" bestFit="1" customWidth="1"/>
    <col min="12" max="16384" width="9.140625" style="75"/>
  </cols>
  <sheetData>
    <row r="1" spans="1:17" ht="13.5" thickBot="1">
      <c r="B1" s="105"/>
      <c r="C1" s="106"/>
      <c r="D1" s="106"/>
      <c r="E1" s="106"/>
      <c r="F1" s="106"/>
      <c r="G1" s="106"/>
      <c r="H1" s="106"/>
      <c r="I1" s="106"/>
      <c r="J1" s="91"/>
      <c r="K1" s="91"/>
    </row>
    <row r="2" spans="1:17" ht="13.5" thickBot="1">
      <c r="A2" s="76" t="s">
        <v>37</v>
      </c>
      <c r="B2" s="3" t="s">
        <v>3</v>
      </c>
      <c r="C2" s="4" t="s">
        <v>42</v>
      </c>
      <c r="D2" s="5" t="s">
        <v>43</v>
      </c>
      <c r="E2" s="5" t="s">
        <v>44</v>
      </c>
      <c r="F2" s="5" t="s">
        <v>45</v>
      </c>
      <c r="G2" s="5" t="s">
        <v>6</v>
      </c>
      <c r="H2" s="5" t="s">
        <v>6</v>
      </c>
      <c r="I2" s="14" t="s">
        <v>38</v>
      </c>
      <c r="J2" s="14" t="s">
        <v>2</v>
      </c>
      <c r="K2" s="14" t="s">
        <v>48</v>
      </c>
    </row>
    <row r="3" spans="1:17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  <c r="K3" s="14" t="s">
        <v>47</v>
      </c>
    </row>
    <row r="4" spans="1:17">
      <c r="A4" s="98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7">
        <f>(D4-C4)/C4</f>
        <v>3.5000000000000003E-2</v>
      </c>
      <c r="K4" s="89">
        <v>0.04</v>
      </c>
    </row>
    <row r="5" spans="1:17">
      <c r="A5" s="99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7">
        <f>(D5-C4)/C4</f>
        <v>0.17079199999999992</v>
      </c>
      <c r="K5" s="89">
        <v>8.1599999999999909E-2</v>
      </c>
    </row>
    <row r="6" spans="1:17">
      <c r="A6" s="99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7">
        <f>(D6-$C4)/$C4</f>
        <v>0.187183088</v>
      </c>
      <c r="K6" s="89">
        <v>0.12486399999999981</v>
      </c>
    </row>
    <row r="7" spans="1:17" ht="13.5" thickBot="1">
      <c r="A7" s="100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7">
        <f>(D7-$C4)/$C4</f>
        <v>0.187183088</v>
      </c>
      <c r="K7" s="89">
        <v>0.16985855999999991</v>
      </c>
      <c r="L7" s="101"/>
      <c r="M7" s="107"/>
      <c r="N7" s="107"/>
      <c r="O7" s="107"/>
      <c r="P7" s="107"/>
      <c r="Q7" s="107"/>
    </row>
    <row r="8" spans="1:17" ht="13.5" thickBot="1">
      <c r="A8" s="78"/>
      <c r="B8" s="13"/>
      <c r="C8" s="22"/>
      <c r="D8" s="23"/>
      <c r="E8" s="23"/>
      <c r="F8" s="27"/>
      <c r="G8" s="23"/>
      <c r="H8" s="10"/>
      <c r="I8" s="24"/>
      <c r="J8" s="88"/>
      <c r="K8" s="90"/>
    </row>
    <row r="9" spans="1:17">
      <c r="A9" s="98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7">
        <f>(D9-$C4)/$C4</f>
        <v>0.20499083431999998</v>
      </c>
      <c r="K9" s="89">
        <v>0.2166529023999999</v>
      </c>
    </row>
    <row r="10" spans="1:17">
      <c r="A10" s="99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7">
        <f>(D10-$C4)/$C4</f>
        <v>0.27006033937327995</v>
      </c>
      <c r="K10" s="89">
        <v>0.26531901849599993</v>
      </c>
    </row>
    <row r="11" spans="1:17">
      <c r="A11" s="99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7">
        <f>(D11-$C4)/$C4</f>
        <v>0.33140425376500937</v>
      </c>
      <c r="K11" s="89">
        <v>0.31593177923583993</v>
      </c>
    </row>
    <row r="12" spans="1:17" ht="13.5" thickBot="1">
      <c r="A12" s="100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7">
        <f>(D12-$C4)/$C4</f>
        <v>0.23288033898639857</v>
      </c>
      <c r="K12" s="89">
        <v>0.3685690504052736</v>
      </c>
      <c r="L12" s="101"/>
      <c r="M12" s="102"/>
      <c r="N12" s="102"/>
      <c r="O12" s="102"/>
      <c r="P12" s="102"/>
      <c r="Q12" s="102"/>
    </row>
    <row r="13" spans="1:17" ht="13.5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  <c r="K13" s="90"/>
    </row>
    <row r="14" spans="1:17">
      <c r="A14" s="98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7">
        <f>(D14-$C4)/$C4</f>
        <v>0.28552432946111778</v>
      </c>
      <c r="K14" s="89">
        <v>0.42331181242148452</v>
      </c>
    </row>
    <row r="15" spans="1:17">
      <c r="A15" s="99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7">
        <f>(D15-$C4)/$C4</f>
        <v>0.27973946997854271</v>
      </c>
      <c r="K15" s="89">
        <v>0.48024428491834398</v>
      </c>
    </row>
    <row r="16" spans="1:17">
      <c r="A16" s="99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7">
        <f>(D16-$C4)/$C4</f>
        <v>0.23801996325724212</v>
      </c>
      <c r="K16" s="89">
        <v>0.5394540563150777</v>
      </c>
    </row>
    <row r="17" spans="1:17" ht="13.5" thickBot="1">
      <c r="A17" s="100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93">
        <f>(D17-$C4)/$C4</f>
        <v>0.21325956399209736</v>
      </c>
      <c r="K17" s="92">
        <v>0.60103221856768074</v>
      </c>
      <c r="L17" s="103" t="s">
        <v>40</v>
      </c>
      <c r="M17" s="104"/>
      <c r="N17" s="104"/>
      <c r="O17" s="104"/>
      <c r="P17" s="104"/>
      <c r="Q17" s="104"/>
    </row>
    <row r="18" spans="1:17" ht="13.5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  <c r="K18" s="90"/>
    </row>
    <row r="19" spans="1:17" ht="15">
      <c r="A19" s="98">
        <v>4</v>
      </c>
      <c r="B19" s="81">
        <f>B17+7</f>
        <v>42967</v>
      </c>
      <c r="C19" s="32">
        <f>D17+G17-H17</f>
        <v>2298.5633895889364</v>
      </c>
      <c r="D19" s="17">
        <f>C19+(C19*0.04)</f>
        <v>2390.5059251724938</v>
      </c>
      <c r="E19" s="17">
        <f>C19/3250</f>
        <v>0.70725027371967275</v>
      </c>
      <c r="F19" s="28">
        <f>(D19-C19)/E19</f>
        <v>129.99999999999991</v>
      </c>
      <c r="G19" s="18"/>
      <c r="H19" s="18"/>
      <c r="I19" s="19">
        <f>E19*50/C19</f>
        <v>1.5384615384615384E-2</v>
      </c>
      <c r="J19" s="87"/>
      <c r="K19" s="89">
        <v>0.66507350731038783</v>
      </c>
    </row>
    <row r="20" spans="1:17">
      <c r="A20" s="99"/>
      <c r="B20" s="81">
        <f>B19+7</f>
        <v>42974</v>
      </c>
      <c r="C20" s="20">
        <f>D19+G19-H19</f>
        <v>2390.5059251724938</v>
      </c>
      <c r="D20" s="17">
        <f>C20+(C20*0.04)</f>
        <v>2486.1261621793938</v>
      </c>
      <c r="E20" s="17">
        <f>C20/3250</f>
        <v>0.73554028466845967</v>
      </c>
      <c r="F20" s="28">
        <f>(D20-C20)/E20</f>
        <v>130.00000000000028</v>
      </c>
      <c r="G20" s="18"/>
      <c r="H20" s="18"/>
      <c r="I20" s="19">
        <f>E20*50/C20</f>
        <v>1.5384615384615385E-2</v>
      </c>
      <c r="J20" s="87"/>
      <c r="K20" s="89">
        <v>0.73167644760280337</v>
      </c>
    </row>
    <row r="21" spans="1:17">
      <c r="A21" s="99"/>
      <c r="B21" s="81">
        <f>B20+7</f>
        <v>42981</v>
      </c>
      <c r="C21" s="20">
        <f>D20+G20-H20</f>
        <v>2486.1261621793938</v>
      </c>
      <c r="D21" s="17">
        <f>C21+(C21*0.04)</f>
        <v>2585.5712086665694</v>
      </c>
      <c r="E21" s="17">
        <f>C21/3250</f>
        <v>0.76496189605519804</v>
      </c>
      <c r="F21" s="28">
        <f>(D21-C21)/E21</f>
        <v>129.99999999999989</v>
      </c>
      <c r="G21" s="18"/>
      <c r="H21" s="18"/>
      <c r="I21" s="19">
        <f>E21*50/C21</f>
        <v>1.5384615384615384E-2</v>
      </c>
      <c r="J21" s="87"/>
      <c r="K21" s="89">
        <v>0.80094350550691551</v>
      </c>
    </row>
    <row r="22" spans="1:17" ht="13.5" thickBot="1">
      <c r="A22" s="100"/>
      <c r="B22" s="81">
        <f>B21+7</f>
        <v>42988</v>
      </c>
      <c r="C22" s="20">
        <f>D21+G21-H21</f>
        <v>2585.5712086665694</v>
      </c>
      <c r="D22" s="17">
        <f>C22+(C22*0.04)</f>
        <v>2688.9940570132321</v>
      </c>
      <c r="E22" s="17">
        <f>C22/3250</f>
        <v>0.79556037189740603</v>
      </c>
      <c r="F22" s="28">
        <f>(D22-C22)/E22</f>
        <v>129.99999999999989</v>
      </c>
      <c r="G22" s="18"/>
      <c r="H22" s="18"/>
      <c r="I22" s="19">
        <f>E22*50/C22</f>
        <v>1.5384615384615387E-2</v>
      </c>
      <c r="J22" s="87"/>
      <c r="K22" s="89">
        <v>0.87298124572719216</v>
      </c>
      <c r="L22" s="101"/>
      <c r="M22" s="102"/>
      <c r="N22" s="102"/>
      <c r="O22" s="102"/>
      <c r="P22" s="102"/>
      <c r="Q22" s="102"/>
    </row>
    <row r="23" spans="1:17" ht="13.5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  <c r="K23" s="90"/>
    </row>
    <row r="24" spans="1:17">
      <c r="A24" s="98">
        <v>5</v>
      </c>
      <c r="B24" s="81">
        <f>B22+7</f>
        <v>42995</v>
      </c>
      <c r="C24" s="20">
        <f>D22+G22-H22</f>
        <v>2688.9940570132321</v>
      </c>
      <c r="D24" s="17">
        <f>C24+(C24*0.04)</f>
        <v>2796.5538192937615</v>
      </c>
      <c r="E24" s="17">
        <f>C24/3250</f>
        <v>0.82738278677330224</v>
      </c>
      <c r="F24" s="28">
        <f>(D24-C24)/E24</f>
        <v>130.00000000000014</v>
      </c>
      <c r="G24" s="18"/>
      <c r="H24" s="18"/>
      <c r="I24" s="19">
        <f>E24*50/C24</f>
        <v>1.5384615384615387E-2</v>
      </c>
      <c r="J24" s="87"/>
      <c r="K24" s="89">
        <v>0.94790049555627975</v>
      </c>
    </row>
    <row r="25" spans="1:17">
      <c r="A25" s="99"/>
      <c r="B25" s="81">
        <f>B24+7</f>
        <v>43002</v>
      </c>
      <c r="C25" s="20">
        <f>D24+G24-H24</f>
        <v>2796.5538192937615</v>
      </c>
      <c r="D25" s="17">
        <f>C25+(C25*0.04)</f>
        <v>2908.4159720655121</v>
      </c>
      <c r="E25" s="17">
        <f>C25/3250</f>
        <v>0.86047809824423427</v>
      </c>
      <c r="F25" s="28">
        <f>(D25-C25)/E25</f>
        <v>130.00000000000006</v>
      </c>
      <c r="G25" s="18"/>
      <c r="H25" s="18"/>
      <c r="I25" s="19">
        <f>E25*50/C25</f>
        <v>1.5384615384615384E-2</v>
      </c>
      <c r="J25" s="87"/>
      <c r="K25" s="89">
        <v>1.025816515378531</v>
      </c>
    </row>
    <row r="26" spans="1:17">
      <c r="A26" s="99"/>
      <c r="B26" s="81">
        <f>B25+7</f>
        <v>43009</v>
      </c>
      <c r="C26" s="20">
        <f>D25+G25-H25</f>
        <v>2908.4159720655121</v>
      </c>
      <c r="D26" s="17">
        <f>C26+(C26*0.04)</f>
        <v>3024.7526109481323</v>
      </c>
      <c r="E26" s="17">
        <f>C26/3250</f>
        <v>0.89489722217400369</v>
      </c>
      <c r="F26" s="28">
        <f>(D26-C26)/E26</f>
        <v>129.99999999999974</v>
      </c>
      <c r="G26" s="18"/>
      <c r="H26" s="18"/>
      <c r="I26" s="19">
        <f>E26*50/C26</f>
        <v>1.5384615384615384E-2</v>
      </c>
      <c r="J26" s="87"/>
      <c r="K26" s="89">
        <v>1.1068491759936723</v>
      </c>
    </row>
    <row r="27" spans="1:17" ht="13.5" thickBot="1">
      <c r="A27" s="100"/>
      <c r="B27" s="81">
        <f>B26+7</f>
        <v>43016</v>
      </c>
      <c r="C27" s="20">
        <f>D26+G26-H26</f>
        <v>3024.7526109481323</v>
      </c>
      <c r="D27" s="17">
        <f>C27+(C27*0.04)</f>
        <v>3145.7427153860576</v>
      </c>
      <c r="E27" s="17">
        <f>C27/3250</f>
        <v>0.93069311106096375</v>
      </c>
      <c r="F27" s="28">
        <f>(D27-C27)/E27</f>
        <v>130.00000000000003</v>
      </c>
      <c r="G27" s="18"/>
      <c r="H27" s="18"/>
      <c r="I27" s="19">
        <f>E27*50/C27</f>
        <v>1.5384615384615384E-2</v>
      </c>
      <c r="J27" s="87"/>
      <c r="K27" s="89">
        <v>1.1911231430334193</v>
      </c>
      <c r="L27" s="101"/>
      <c r="M27" s="102"/>
      <c r="N27" s="102"/>
      <c r="O27" s="102"/>
      <c r="P27" s="102"/>
      <c r="Q27" s="102"/>
    </row>
    <row r="28" spans="1:17" ht="13.5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  <c r="K28" s="90"/>
    </row>
    <row r="29" spans="1:17">
      <c r="A29" s="98">
        <v>6</v>
      </c>
      <c r="B29" s="81">
        <f>B27+7</f>
        <v>43023</v>
      </c>
      <c r="C29" s="20">
        <f>D27+G27-H27</f>
        <v>3145.7427153860576</v>
      </c>
      <c r="D29" s="17">
        <f>C29+(C29*0.04)</f>
        <v>3271.5724240014997</v>
      </c>
      <c r="E29" s="17">
        <f>C29/3250</f>
        <v>0.96792083550340235</v>
      </c>
      <c r="F29" s="28">
        <f>(D29-C29)/E29</f>
        <v>129.99999999999977</v>
      </c>
      <c r="G29" s="18"/>
      <c r="H29" s="18"/>
      <c r="I29" s="19">
        <f>E29*50/C29</f>
        <v>1.5384615384615385E-2</v>
      </c>
      <c r="J29" s="87"/>
      <c r="K29" s="89">
        <v>1.2787680687547558</v>
      </c>
    </row>
    <row r="30" spans="1:17">
      <c r="A30" s="99"/>
      <c r="B30" s="81">
        <f>B29+7</f>
        <v>43030</v>
      </c>
      <c r="C30" s="20">
        <f>D29+G29-H29</f>
        <v>3271.5724240014997</v>
      </c>
      <c r="D30" s="17">
        <f>C30+(C30*0.04)</f>
        <v>3402.4353209615597</v>
      </c>
      <c r="E30" s="17">
        <f>C30/3250</f>
        <v>1.0066376689235383</v>
      </c>
      <c r="F30" s="28">
        <f>(D30-C30)/E30</f>
        <v>130</v>
      </c>
      <c r="G30" s="18"/>
      <c r="H30" s="18"/>
      <c r="I30" s="19">
        <f>E30*50/C30</f>
        <v>1.5384615384615384E-2</v>
      </c>
      <c r="J30" s="87"/>
      <c r="K30" s="89">
        <v>1.369918791504946</v>
      </c>
    </row>
    <row r="31" spans="1:17">
      <c r="A31" s="99"/>
      <c r="B31" s="81">
        <f>B30+7</f>
        <v>43037</v>
      </c>
      <c r="C31" s="20">
        <f>D30+G30-H30</f>
        <v>3402.4353209615597</v>
      </c>
      <c r="D31" s="17">
        <f>C31+(C31*0.04)</f>
        <v>3538.532733800022</v>
      </c>
      <c r="E31" s="17">
        <f>C31/3250</f>
        <v>1.0469031756804799</v>
      </c>
      <c r="F31" s="28">
        <f>(D31-C31)/E31</f>
        <v>129.99999999999994</v>
      </c>
      <c r="G31" s="18"/>
      <c r="H31" s="18"/>
      <c r="I31" s="19">
        <f>E31*50/C31</f>
        <v>1.5384615384615384E-2</v>
      </c>
      <c r="J31" s="87"/>
      <c r="K31" s="89">
        <v>1.464715543165144</v>
      </c>
    </row>
    <row r="32" spans="1:17" ht="13.5" thickBot="1">
      <c r="A32" s="100"/>
      <c r="B32" s="81">
        <f>B31+7</f>
        <v>43044</v>
      </c>
      <c r="C32" s="20">
        <f>D31+G31-H31</f>
        <v>3538.532733800022</v>
      </c>
      <c r="D32" s="17">
        <f>C32+(C32*0.04)</f>
        <v>3680.074043152023</v>
      </c>
      <c r="E32" s="17">
        <f>C32/3250</f>
        <v>1.0887793027076991</v>
      </c>
      <c r="F32" s="28">
        <f>(D32-C32)/E32</f>
        <v>130.00000000000011</v>
      </c>
      <c r="G32" s="18"/>
      <c r="H32" s="80">
        <f>(D32-C19)*0.35</f>
        <v>483.52872874708027</v>
      </c>
      <c r="I32" s="19">
        <f>E32*50/C32</f>
        <v>1.5384615384615385E-2</v>
      </c>
      <c r="J32" s="87"/>
      <c r="K32" s="89">
        <v>1.5633041648917496</v>
      </c>
      <c r="L32" s="103" t="s">
        <v>39</v>
      </c>
      <c r="M32" s="104"/>
      <c r="N32" s="104"/>
      <c r="O32" s="104"/>
      <c r="P32" s="104"/>
      <c r="Q32" s="104"/>
    </row>
    <row r="33" spans="1:17" ht="13.5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  <c r="K33" s="90"/>
    </row>
    <row r="34" spans="1:17">
      <c r="A34" s="98">
        <v>7</v>
      </c>
      <c r="B34" s="81">
        <f>B32+7</f>
        <v>43051</v>
      </c>
      <c r="C34" s="20">
        <f>D32+G32-H32</f>
        <v>3196.5453144049429</v>
      </c>
      <c r="D34" s="17">
        <f>C34+(C34*0.04)</f>
        <v>3324.4071269811407</v>
      </c>
      <c r="E34" s="17">
        <f>C34/3250</f>
        <v>0.98355240443229008</v>
      </c>
      <c r="F34" s="28">
        <f>(D34-C34)/E34</f>
        <v>130.00000000000003</v>
      </c>
      <c r="G34" s="18"/>
      <c r="H34" s="18"/>
      <c r="I34" s="19">
        <f>E34*50/C34</f>
        <v>1.5384615384615384E-2</v>
      </c>
      <c r="J34" s="87"/>
      <c r="K34" s="89">
        <v>1.6658363314874196</v>
      </c>
    </row>
    <row r="35" spans="1:17">
      <c r="A35" s="99"/>
      <c r="B35" s="81">
        <f>B34+7</f>
        <v>43058</v>
      </c>
      <c r="C35" s="20">
        <f>D34+G34-H34</f>
        <v>3324.4071269811407</v>
      </c>
      <c r="D35" s="17">
        <f>C35+(C35*0.04)</f>
        <v>3457.3834120603865</v>
      </c>
      <c r="E35" s="17">
        <f>C35/3250</f>
        <v>1.0228945006095818</v>
      </c>
      <c r="F35" s="28">
        <f>(D35-C35)/E35</f>
        <v>130.0000000000002</v>
      </c>
      <c r="G35" s="18"/>
      <c r="H35" s="18"/>
      <c r="I35" s="19">
        <f>E35*50/C35</f>
        <v>1.5384615384615384E-2</v>
      </c>
      <c r="J35" s="87"/>
      <c r="K35" s="89">
        <v>1.7724697847469164</v>
      </c>
    </row>
    <row r="36" spans="1:17">
      <c r="A36" s="99"/>
      <c r="B36" s="81">
        <f>B35+7</f>
        <v>43065</v>
      </c>
      <c r="C36" s="20">
        <f>D35+G35-H35</f>
        <v>3457.3834120603865</v>
      </c>
      <c r="D36" s="17">
        <f>C36+(C36*0.04)</f>
        <v>3595.6787485428022</v>
      </c>
      <c r="E36" s="17">
        <f>C36/3250</f>
        <v>1.0638102806339651</v>
      </c>
      <c r="F36" s="28">
        <f>(D36-C36)/E36</f>
        <v>130.0000000000002</v>
      </c>
      <c r="G36" s="18"/>
      <c r="H36" s="18"/>
      <c r="I36" s="19">
        <f>E36*50/C36</f>
        <v>1.5384615384615385E-2</v>
      </c>
      <c r="J36" s="87"/>
      <c r="K36" s="89">
        <v>1.8833685761367933</v>
      </c>
    </row>
    <row r="37" spans="1:17" ht="13.5" thickBot="1">
      <c r="A37" s="100"/>
      <c r="B37" s="81">
        <f>B36+7</f>
        <v>43072</v>
      </c>
      <c r="C37" s="20">
        <f>D36+G36-H36</f>
        <v>3595.6787485428022</v>
      </c>
      <c r="D37" s="17">
        <f>C37+(C37*0.04)</f>
        <v>3739.5058984845141</v>
      </c>
      <c r="E37" s="17">
        <f>C37/3250</f>
        <v>1.1063626918593237</v>
      </c>
      <c r="F37" s="28">
        <f>(D37-C37)/E37</f>
        <v>129.99999999999986</v>
      </c>
      <c r="G37" s="80"/>
      <c r="H37" s="80"/>
      <c r="I37" s="19">
        <f>E37*50/C37</f>
        <v>1.5384615384615384E-2</v>
      </c>
      <c r="J37" s="87"/>
      <c r="K37" s="89">
        <v>1.9987033191822652</v>
      </c>
      <c r="L37" s="101"/>
      <c r="M37" s="102"/>
      <c r="N37" s="102"/>
      <c r="O37" s="102"/>
      <c r="P37" s="102"/>
      <c r="Q37" s="102"/>
    </row>
    <row r="38" spans="1:17" ht="13.5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  <c r="K38" s="90"/>
    </row>
    <row r="39" spans="1:17">
      <c r="A39" s="98">
        <v>8</v>
      </c>
      <c r="B39" s="81">
        <f>B37+7</f>
        <v>43079</v>
      </c>
      <c r="C39" s="20">
        <f>D37+G37-H37</f>
        <v>3739.5058984845141</v>
      </c>
      <c r="D39" s="17">
        <f>C39+(C39*0.04)</f>
        <v>3889.0861344238947</v>
      </c>
      <c r="E39" s="17">
        <f>C39/3250</f>
        <v>1.1506171995336967</v>
      </c>
      <c r="F39" s="28">
        <f>(D39-C39)/E39</f>
        <v>130.00000000000003</v>
      </c>
      <c r="G39" s="18"/>
      <c r="H39" s="18"/>
      <c r="I39" s="19">
        <f>E39*50/C39</f>
        <v>1.5384615384615385E-2</v>
      </c>
      <c r="J39" s="87"/>
      <c r="K39" s="89">
        <v>2.1186514519495558</v>
      </c>
    </row>
    <row r="40" spans="1:17">
      <c r="A40" s="99"/>
      <c r="B40" s="81">
        <f>B39+7</f>
        <v>43086</v>
      </c>
      <c r="C40" s="20">
        <f>D39+G39-H39</f>
        <v>3889.0861344238947</v>
      </c>
      <c r="D40" s="17">
        <f>C40+(C40*0.04)</f>
        <v>4044.6495798008505</v>
      </c>
      <c r="E40" s="17">
        <f>C40/3250</f>
        <v>1.1966418875150444</v>
      </c>
      <c r="F40" s="28">
        <f>(D40-C40)/E40</f>
        <v>130</v>
      </c>
      <c r="G40" s="18"/>
      <c r="H40" s="18"/>
      <c r="I40" s="19">
        <f>E40*50/C40</f>
        <v>1.5384615384615384E-2</v>
      </c>
      <c r="J40" s="87"/>
      <c r="K40" s="89">
        <v>2.2433975100275378</v>
      </c>
    </row>
    <row r="41" spans="1:17">
      <c r="A41" s="99"/>
      <c r="B41" s="81">
        <f>B40+7</f>
        <v>43093</v>
      </c>
      <c r="C41" s="20">
        <f>D40+G40-H40</f>
        <v>4044.6495798008505</v>
      </c>
      <c r="D41" s="17">
        <f>C41+(C41*0.04)</f>
        <v>4206.4355629928841</v>
      </c>
      <c r="E41" s="17">
        <f>C41/3250</f>
        <v>1.2445075630156464</v>
      </c>
      <c r="F41" s="28">
        <f>(D41-C41)/E41</f>
        <v>129.99999999999969</v>
      </c>
      <c r="G41" s="18"/>
      <c r="H41" s="18"/>
      <c r="I41" s="19">
        <f>E41*50/C41</f>
        <v>1.5384615384615385E-2</v>
      </c>
      <c r="J41" s="87"/>
      <c r="K41" s="89">
        <v>2.3731334104286392</v>
      </c>
    </row>
    <row r="42" spans="1:17" ht="13.5" thickBot="1">
      <c r="A42" s="100"/>
      <c r="B42" s="81">
        <f>B41+7</f>
        <v>43100</v>
      </c>
      <c r="C42" s="20">
        <f>D41+G41-H41</f>
        <v>4206.4355629928841</v>
      </c>
      <c r="D42" s="17">
        <f>C42+(C42*0.04)</f>
        <v>4374.6929855125991</v>
      </c>
      <c r="E42" s="17">
        <f>C42/3250</f>
        <v>1.294287865536272</v>
      </c>
      <c r="F42" s="28">
        <f>(D42-C42)/E42</f>
        <v>129.99999999999969</v>
      </c>
      <c r="G42" s="80"/>
      <c r="H42" s="80"/>
      <c r="I42" s="19">
        <f>E42*50/C42</f>
        <v>1.5384615384615384E-2</v>
      </c>
      <c r="J42" s="87"/>
      <c r="K42" s="89">
        <v>2.5080587468457849</v>
      </c>
      <c r="L42" s="101"/>
      <c r="M42" s="102"/>
      <c r="N42" s="102"/>
      <c r="O42" s="102"/>
      <c r="P42" s="102"/>
      <c r="Q42" s="102"/>
    </row>
    <row r="43" spans="1:17" ht="13.5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  <c r="K43" s="90"/>
    </row>
    <row r="44" spans="1:17">
      <c r="A44" s="98">
        <v>9</v>
      </c>
      <c r="B44" s="81">
        <f>B42+7</f>
        <v>43107</v>
      </c>
      <c r="C44" s="20">
        <f>D42+G42-H42</f>
        <v>4374.6929855125991</v>
      </c>
      <c r="D44" s="17">
        <f>C44+(C44*0.04)</f>
        <v>4549.6807049331028</v>
      </c>
      <c r="E44" s="17">
        <f>C44/3250</f>
        <v>1.3460593801577228</v>
      </c>
      <c r="F44" s="28">
        <f>(D44-C44)/E44</f>
        <v>129.9999999999998</v>
      </c>
      <c r="G44" s="18"/>
      <c r="H44" s="18"/>
      <c r="I44" s="19">
        <f>E44*50/C44</f>
        <v>1.5384615384615384E-2</v>
      </c>
      <c r="J44" s="87"/>
      <c r="K44" s="89">
        <v>2.648381096719616</v>
      </c>
    </row>
    <row r="45" spans="1:17">
      <c r="A45" s="99"/>
      <c r="B45" s="81">
        <f>B44+7</f>
        <v>43114</v>
      </c>
      <c r="C45" s="20">
        <f>D44+G44-H44</f>
        <v>4549.6807049331028</v>
      </c>
      <c r="D45" s="17">
        <f>C45+(C45*0.04)</f>
        <v>4731.6679331304267</v>
      </c>
      <c r="E45" s="17">
        <f>C45/3250</f>
        <v>1.3999017553640316</v>
      </c>
      <c r="F45" s="28">
        <f>(D45-C45)/E45</f>
        <v>129.99999999999986</v>
      </c>
      <c r="G45" s="18"/>
      <c r="H45" s="18"/>
      <c r="I45" s="19">
        <f>E45*50/C45</f>
        <v>1.5384615384615385E-2</v>
      </c>
      <c r="J45" s="87"/>
      <c r="K45" s="89">
        <v>2.7943163405884008</v>
      </c>
    </row>
    <row r="46" spans="1:17">
      <c r="A46" s="99"/>
      <c r="B46" s="81">
        <f>B45+7</f>
        <v>43121</v>
      </c>
      <c r="C46" s="20">
        <f>D45+G45-H45</f>
        <v>4731.6679331304267</v>
      </c>
      <c r="D46" s="17">
        <f>C46+(C46*0.04)</f>
        <v>4920.9346504556434</v>
      </c>
      <c r="E46" s="17">
        <f>C46/3250</f>
        <v>1.4558978255785928</v>
      </c>
      <c r="F46" s="28">
        <f>(D46-C46)/E46</f>
        <v>129.99999999999972</v>
      </c>
      <c r="G46" s="18"/>
      <c r="H46" s="18"/>
      <c r="I46" s="19">
        <f>E46*50/C46</f>
        <v>1.5384615384615384E-2</v>
      </c>
      <c r="J46" s="87"/>
      <c r="K46" s="89">
        <v>2.9460889942119364</v>
      </c>
    </row>
    <row r="47" spans="1:17" ht="13.5" thickBot="1">
      <c r="A47" s="100"/>
      <c r="B47" s="81">
        <f>B46+7</f>
        <v>43128</v>
      </c>
      <c r="C47" s="20">
        <f>D46+G46-H46</f>
        <v>4920.9346504556434</v>
      </c>
      <c r="D47" s="17">
        <f>C47+(C47*0.04)</f>
        <v>5117.7720364738689</v>
      </c>
      <c r="E47" s="17">
        <f>C47/3250</f>
        <v>1.5141337386017364</v>
      </c>
      <c r="F47" s="28">
        <f>(D47-C47)/E47</f>
        <v>129.99999999999986</v>
      </c>
      <c r="G47" s="80"/>
      <c r="H47" s="80">
        <f>(D47-C34)*0.35</f>
        <v>672.42935272412399</v>
      </c>
      <c r="I47" s="19">
        <f>E47*50/C47</f>
        <v>1.5384615384615384E-2</v>
      </c>
      <c r="J47" s="87"/>
      <c r="K47" s="89">
        <v>3.1039325539804139</v>
      </c>
      <c r="L47" s="103" t="s">
        <v>39</v>
      </c>
      <c r="M47" s="104"/>
      <c r="N47" s="104"/>
      <c r="O47" s="104"/>
      <c r="P47" s="104"/>
      <c r="Q47" s="104"/>
    </row>
    <row r="48" spans="1:17" ht="13.5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  <c r="K48" s="90"/>
    </row>
    <row r="49" spans="1:17">
      <c r="A49" s="98">
        <v>10</v>
      </c>
      <c r="B49" s="81">
        <f>B47+7</f>
        <v>43135</v>
      </c>
      <c r="C49" s="20">
        <f>D47+G47-H47</f>
        <v>4445.3426837497445</v>
      </c>
      <c r="D49" s="17">
        <f>C49+(C49*0.04)</f>
        <v>4623.1563910997347</v>
      </c>
      <c r="E49" s="17">
        <f>C49/3250</f>
        <v>1.3677977488460753</v>
      </c>
      <c r="F49" s="28">
        <f>(D49-C49)/E49</f>
        <v>130.00000000000028</v>
      </c>
      <c r="G49" s="18"/>
      <c r="H49" s="18"/>
      <c r="I49" s="19">
        <f>E49*50/C49</f>
        <v>1.5384615384615384E-2</v>
      </c>
      <c r="J49" s="87"/>
      <c r="K49" s="89">
        <v>3.2680898561396305</v>
      </c>
    </row>
    <row r="50" spans="1:17">
      <c r="A50" s="99"/>
      <c r="B50" s="81">
        <f>B49+7</f>
        <v>43142</v>
      </c>
      <c r="C50" s="20">
        <f>D49+G49-H49</f>
        <v>4623.1563910997347</v>
      </c>
      <c r="D50" s="17">
        <f>C50+(C50*0.04)</f>
        <v>4808.0826467437237</v>
      </c>
      <c r="E50" s="17">
        <f>C50/3250</f>
        <v>1.4225096587999184</v>
      </c>
      <c r="F50" s="28">
        <f>(D50-C50)/E50</f>
        <v>129.99999999999969</v>
      </c>
      <c r="G50" s="18"/>
      <c r="H50" s="18"/>
      <c r="I50" s="19">
        <f>E50*50/C50</f>
        <v>1.5384615384615385E-2</v>
      </c>
      <c r="J50" s="87"/>
      <c r="K50" s="89">
        <v>3.4388134503852159</v>
      </c>
    </row>
    <row r="51" spans="1:17">
      <c r="A51" s="99"/>
      <c r="B51" s="81">
        <f>B50+7</f>
        <v>43149</v>
      </c>
      <c r="C51" s="20">
        <f>D50+G50-H50</f>
        <v>4808.0826467437237</v>
      </c>
      <c r="D51" s="17">
        <f>C51+(C51*0.04)</f>
        <v>5000.4059526134724</v>
      </c>
      <c r="E51" s="17">
        <f>C51/3250</f>
        <v>1.479410045151915</v>
      </c>
      <c r="F51" s="28">
        <f>(D51-C51)/E51</f>
        <v>129.99999999999989</v>
      </c>
      <c r="G51" s="18"/>
      <c r="H51" s="18"/>
      <c r="I51" s="19">
        <f>E51*50/C51</f>
        <v>1.5384615384615385E-2</v>
      </c>
      <c r="J51" s="87"/>
      <c r="K51" s="89">
        <v>3.6163659884006245</v>
      </c>
    </row>
    <row r="52" spans="1:17" ht="13.5" thickBot="1">
      <c r="A52" s="100"/>
      <c r="B52" s="81">
        <f>B51+7</f>
        <v>43156</v>
      </c>
      <c r="C52" s="20">
        <f>D51+G51-H51</f>
        <v>5000.4059526134724</v>
      </c>
      <c r="D52" s="17">
        <f>C52+(C52*0.04)</f>
        <v>5200.4221907180117</v>
      </c>
      <c r="E52" s="17">
        <f>C52/3250</f>
        <v>1.5385864469579915</v>
      </c>
      <c r="F52" s="28">
        <f>(D52-C52)/E52</f>
        <v>130.00000000000026</v>
      </c>
      <c r="G52" s="80"/>
      <c r="H52" s="80"/>
      <c r="I52" s="19">
        <f>E52*50/C52</f>
        <v>1.5384615384615384E-2</v>
      </c>
      <c r="J52" s="87"/>
      <c r="K52" s="89">
        <v>3.8010206279366492</v>
      </c>
      <c r="L52" s="101"/>
      <c r="M52" s="102"/>
      <c r="N52" s="102"/>
      <c r="O52" s="102"/>
      <c r="P52" s="102"/>
      <c r="Q52" s="102"/>
    </row>
    <row r="53" spans="1:17" ht="13.5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  <c r="K53" s="90"/>
    </row>
    <row r="54" spans="1:17">
      <c r="A54" s="98">
        <v>11</v>
      </c>
      <c r="B54" s="81">
        <f>B52+7</f>
        <v>43163</v>
      </c>
      <c r="C54" s="20">
        <f>D52+G52-H52</f>
        <v>5200.4221907180117</v>
      </c>
      <c r="D54" s="17">
        <f>C54+(C54*0.04)</f>
        <v>5408.4390783467325</v>
      </c>
      <c r="E54" s="17">
        <f>C54/3250</f>
        <v>1.6001299048363113</v>
      </c>
      <c r="F54" s="28">
        <f>(D54-C54)/E54</f>
        <v>130.00000000000014</v>
      </c>
      <c r="G54" s="18"/>
      <c r="H54" s="18"/>
      <c r="I54" s="19">
        <f>E54*50/C54</f>
        <v>1.5384615384615385E-2</v>
      </c>
      <c r="J54" s="87"/>
      <c r="K54" s="89">
        <v>3.9930614530541151</v>
      </c>
    </row>
    <row r="55" spans="1:17">
      <c r="A55" s="99"/>
      <c r="B55" s="81">
        <f>B54+7</f>
        <v>43170</v>
      </c>
      <c r="C55" s="20">
        <f>D54+G54-H54</f>
        <v>5408.4390783467325</v>
      </c>
      <c r="D55" s="17">
        <f>C55+(C55*0.04)</f>
        <v>5624.7766414806019</v>
      </c>
      <c r="E55" s="17">
        <f>C55/3250</f>
        <v>1.6641351010297638</v>
      </c>
      <c r="F55" s="28">
        <f>(D55-C55)/E55</f>
        <v>130.00000000000011</v>
      </c>
      <c r="G55" s="18"/>
      <c r="H55" s="18"/>
      <c r="I55" s="19">
        <f>E55*50/C55</f>
        <v>1.5384615384615384E-2</v>
      </c>
      <c r="J55" s="87"/>
      <c r="K55" s="89">
        <v>4.1927839111762797</v>
      </c>
    </row>
    <row r="56" spans="1:17">
      <c r="A56" s="99"/>
      <c r="B56" s="81">
        <f>B55+7</f>
        <v>43177</v>
      </c>
      <c r="C56" s="20">
        <f>D55+G55-H55</f>
        <v>5624.7766414806019</v>
      </c>
      <c r="D56" s="17">
        <f>C56+(C56*0.04)</f>
        <v>5849.7677071398257</v>
      </c>
      <c r="E56" s="17">
        <f>C56/3250</f>
        <v>1.7307005050709545</v>
      </c>
      <c r="F56" s="28">
        <f>(D56-C56)/E56</f>
        <v>129.9999999999998</v>
      </c>
      <c r="G56" s="18"/>
      <c r="H56" s="18"/>
      <c r="I56" s="19">
        <f>E56*50/C56</f>
        <v>1.5384615384615385E-2</v>
      </c>
      <c r="J56" s="87"/>
      <c r="K56" s="89">
        <v>4.4004952676233309</v>
      </c>
    </row>
    <row r="57" spans="1:17" ht="13.5" thickBot="1">
      <c r="A57" s="100"/>
      <c r="B57" s="81">
        <f>B56+7</f>
        <v>43184</v>
      </c>
      <c r="C57" s="20">
        <f>D56+G56-H56</f>
        <v>5849.7677071398257</v>
      </c>
      <c r="D57" s="17">
        <f>C57+(C57*0.04)</f>
        <v>6083.7584154254191</v>
      </c>
      <c r="E57" s="17">
        <f>C57/3250</f>
        <v>1.7999285252737924</v>
      </c>
      <c r="F57" s="28">
        <f>(D57-C57)/E57</f>
        <v>130.00000000000023</v>
      </c>
      <c r="G57" s="80"/>
      <c r="H57" s="80"/>
      <c r="I57" s="19">
        <f>E57*50/C57</f>
        <v>1.5384615384615385E-2</v>
      </c>
      <c r="J57" s="87"/>
      <c r="K57" s="89">
        <v>4.6165150783282645</v>
      </c>
      <c r="L57" s="101"/>
      <c r="M57" s="102"/>
      <c r="N57" s="102"/>
      <c r="O57" s="102"/>
      <c r="P57" s="102"/>
      <c r="Q57" s="102"/>
    </row>
    <row r="58" spans="1:17" ht="13.5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  <c r="K58" s="90"/>
    </row>
    <row r="59" spans="1:17">
      <c r="A59" s="98">
        <v>12</v>
      </c>
      <c r="B59" s="81">
        <f>B57+7</f>
        <v>43191</v>
      </c>
      <c r="C59" s="20">
        <f>D57+G57-H57</f>
        <v>6083.7584154254191</v>
      </c>
      <c r="D59" s="17">
        <f>C59+(C59*0.04)</f>
        <v>6327.1087520424362</v>
      </c>
      <c r="E59" s="17">
        <f>C59/3250</f>
        <v>1.8719256662847443</v>
      </c>
      <c r="F59" s="28">
        <f>(D59-C59)/E59</f>
        <v>130.00000000000017</v>
      </c>
      <c r="G59" s="18"/>
      <c r="H59" s="18"/>
      <c r="I59" s="19">
        <f>E59*50/C59</f>
        <v>1.5384615384615384E-2</v>
      </c>
      <c r="J59" s="87"/>
      <c r="K59" s="89">
        <v>4.8411756814613947</v>
      </c>
    </row>
    <row r="60" spans="1:17">
      <c r="A60" s="99"/>
      <c r="B60" s="81">
        <f>B59+7</f>
        <v>43198</v>
      </c>
      <c r="C60" s="20">
        <f>D59+G59-H59</f>
        <v>6327.1087520424362</v>
      </c>
      <c r="D60" s="17">
        <f>C60+(C60*0.04)</f>
        <v>6580.1931021241335</v>
      </c>
      <c r="E60" s="17">
        <f>C60/3250</f>
        <v>1.9468026929361342</v>
      </c>
      <c r="F60" s="28">
        <f>(D60-C60)/E60</f>
        <v>129.99999999999991</v>
      </c>
      <c r="G60" s="18"/>
      <c r="H60" s="18"/>
      <c r="I60" s="19">
        <f>E60*50/C60</f>
        <v>1.5384615384615384E-2</v>
      </c>
      <c r="J60" s="87"/>
      <c r="K60" s="89">
        <v>5.0748227087198501</v>
      </c>
    </row>
    <row r="61" spans="1:17">
      <c r="A61" s="99"/>
      <c r="B61" s="81">
        <f>B60+7</f>
        <v>43205</v>
      </c>
      <c r="C61" s="20">
        <f>D60+G60-H60</f>
        <v>6580.1931021241335</v>
      </c>
      <c r="D61" s="17">
        <f>C61+(C61*0.04)</f>
        <v>6843.4008262090993</v>
      </c>
      <c r="E61" s="17">
        <f>C61/3250</f>
        <v>2.0246748006535795</v>
      </c>
      <c r="F61" s="28">
        <f>(D61-C61)/E61</f>
        <v>130.00000000000023</v>
      </c>
      <c r="G61" s="18"/>
      <c r="H61" s="18"/>
      <c r="I61" s="19">
        <f>E61*50/C61</f>
        <v>1.5384615384615385E-2</v>
      </c>
      <c r="J61" s="87"/>
      <c r="K61" s="89">
        <v>5.3178156170686446</v>
      </c>
    </row>
    <row r="62" spans="1:17" ht="13.5" thickBot="1">
      <c r="A62" s="100"/>
      <c r="B62" s="81">
        <f>B61+7</f>
        <v>43212</v>
      </c>
      <c r="C62" s="20">
        <f>D61+G61-H61</f>
        <v>6843.4008262090993</v>
      </c>
      <c r="D62" s="17">
        <f>C62+(C62*0.04)</f>
        <v>7117.1368592574636</v>
      </c>
      <c r="E62" s="17">
        <f>C62/3250</f>
        <v>2.1056617926797228</v>
      </c>
      <c r="F62" s="28">
        <f>(D62-C62)/E62</f>
        <v>130.00000000000017</v>
      </c>
      <c r="G62" s="80"/>
      <c r="H62" s="80">
        <f>(D62-C49)*0.35</f>
        <v>935.12796142770162</v>
      </c>
      <c r="I62" s="19">
        <f>E62*50/C62</f>
        <v>1.5384615384615384E-2</v>
      </c>
      <c r="J62" s="87"/>
      <c r="K62" s="89">
        <v>5.5705282417513899</v>
      </c>
      <c r="L62" s="103" t="s">
        <v>39</v>
      </c>
      <c r="M62" s="104"/>
      <c r="N62" s="104"/>
      <c r="O62" s="104"/>
      <c r="P62" s="104"/>
      <c r="Q62" s="104"/>
    </row>
    <row r="63" spans="1:17" ht="13.5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  <c r="K63" s="90"/>
    </row>
    <row r="64" spans="1:17">
      <c r="A64" s="98">
        <v>13</v>
      </c>
      <c r="B64" s="81">
        <f>B62+7</f>
        <v>43219</v>
      </c>
      <c r="C64" s="20">
        <f>D62+G62-H62</f>
        <v>6182.0088978297617</v>
      </c>
      <c r="D64" s="17">
        <f>C64+(C64*0.04)</f>
        <v>6429.2892537429525</v>
      </c>
      <c r="E64" s="17">
        <f>C64/3250</f>
        <v>1.9021565839476191</v>
      </c>
      <c r="F64" s="28">
        <f>(D64-C64)/E64</f>
        <v>130.00000000000014</v>
      </c>
      <c r="G64" s="17"/>
      <c r="H64" s="79"/>
      <c r="I64" s="19">
        <f>E64*50/C64</f>
        <v>1.5384615384615385E-2</v>
      </c>
      <c r="J64" s="87"/>
      <c r="K64" s="89">
        <v>5.8333493714214457</v>
      </c>
    </row>
    <row r="65" spans="1:17">
      <c r="A65" s="99"/>
      <c r="B65" s="81">
        <f>B64+7</f>
        <v>43226</v>
      </c>
      <c r="C65" s="20">
        <f>D64+G64-H64</f>
        <v>6429.2892537429525</v>
      </c>
      <c r="D65" s="17">
        <f>C65+(C65*0.04)</f>
        <v>6686.4608238926703</v>
      </c>
      <c r="E65" s="17">
        <f>C65/3250</f>
        <v>1.9782428473055238</v>
      </c>
      <c r="F65" s="28">
        <f>(D65-C65)/E65</f>
        <v>129.99999999999986</v>
      </c>
      <c r="G65" s="17"/>
      <c r="H65" s="79"/>
      <c r="I65" s="19">
        <f>E65*50/C65</f>
        <v>1.5384615384615385E-2</v>
      </c>
      <c r="J65" s="87"/>
      <c r="K65" s="89">
        <v>6.1066833462783032</v>
      </c>
    </row>
    <row r="66" spans="1:17">
      <c r="A66" s="99"/>
      <c r="B66" s="81">
        <f>B65+7</f>
        <v>43233</v>
      </c>
      <c r="C66" s="20">
        <f>D65+G65-H65</f>
        <v>6686.4608238926703</v>
      </c>
      <c r="D66" s="17">
        <f>C66+(C66*0.04)</f>
        <v>6953.9192568483768</v>
      </c>
      <c r="E66" s="17">
        <f>C66/3250</f>
        <v>2.0573725611977447</v>
      </c>
      <c r="F66" s="28">
        <f>(D66-C66)/E66</f>
        <v>129.99999999999983</v>
      </c>
      <c r="G66" s="17"/>
      <c r="H66" s="79"/>
      <c r="I66" s="19">
        <f>E66*50/C66</f>
        <v>1.5384615384615384E-2</v>
      </c>
      <c r="J66" s="87"/>
      <c r="K66" s="89">
        <v>6.3909506801294356</v>
      </c>
    </row>
    <row r="67" spans="1:17" ht="13.5" thickBot="1">
      <c r="A67" s="100"/>
      <c r="B67" s="81">
        <f>B66+7</f>
        <v>43240</v>
      </c>
      <c r="C67" s="20">
        <f>D66+G66-H66</f>
        <v>6953.9192568483768</v>
      </c>
      <c r="D67" s="17">
        <f>C67+(C67*0.04)</f>
        <v>7232.0760271223116</v>
      </c>
      <c r="E67" s="17">
        <f>C67/3250</f>
        <v>2.1396674636456545</v>
      </c>
      <c r="F67" s="28">
        <f>(D67-C67)/E67</f>
        <v>129.99999999999989</v>
      </c>
      <c r="G67" s="80"/>
      <c r="H67" s="80"/>
      <c r="I67" s="19">
        <f>E67*50/C67</f>
        <v>1.5384615384615384E-2</v>
      </c>
      <c r="J67" s="87"/>
      <c r="K67" s="89">
        <v>6.6865887073346126</v>
      </c>
      <c r="L67" s="101"/>
      <c r="M67" s="102"/>
      <c r="N67" s="102"/>
      <c r="O67" s="102"/>
      <c r="P67" s="102"/>
      <c r="Q67" s="102"/>
    </row>
    <row r="68" spans="1:17" ht="13.5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  <c r="K68" s="90"/>
    </row>
    <row r="69" spans="1:17">
      <c r="A69" s="98">
        <v>14</v>
      </c>
      <c r="B69" s="81">
        <f>B67+7</f>
        <v>43247</v>
      </c>
      <c r="C69" s="20">
        <f>D67+G67-H67</f>
        <v>7232.0760271223116</v>
      </c>
      <c r="D69" s="17">
        <f>C69+(C69*0.04)</f>
        <v>7521.3590682072045</v>
      </c>
      <c r="E69" s="17">
        <f>C69/3250</f>
        <v>2.2252541621914803</v>
      </c>
      <c r="F69" s="28">
        <f>(D69-C69)/E69</f>
        <v>130.00000000000017</v>
      </c>
      <c r="G69" s="18"/>
      <c r="H69" s="18"/>
      <c r="I69" s="19">
        <f>E69*50/C69</f>
        <v>1.5384615384615384E-2</v>
      </c>
      <c r="J69" s="87"/>
      <c r="K69" s="89">
        <v>6.9940522556279978</v>
      </c>
    </row>
    <row r="70" spans="1:17">
      <c r="A70" s="99"/>
      <c r="B70" s="81">
        <f>B69+7</f>
        <v>43254</v>
      </c>
      <c r="C70" s="20">
        <f>D69+G69-H69</f>
        <v>7521.3590682072045</v>
      </c>
      <c r="D70" s="17">
        <f>C70+(C70*0.04)</f>
        <v>7822.2134309354924</v>
      </c>
      <c r="E70" s="17">
        <f>C70/3250</f>
        <v>2.31426432867914</v>
      </c>
      <c r="F70" s="28">
        <f>(D70-C70)/E70</f>
        <v>129.99999999999989</v>
      </c>
      <c r="G70" s="18"/>
      <c r="H70" s="18"/>
      <c r="I70" s="19">
        <f>E70*50/C70</f>
        <v>1.5384615384615385E-2</v>
      </c>
      <c r="J70" s="87"/>
      <c r="K70" s="89">
        <v>7.3138143458531175</v>
      </c>
    </row>
    <row r="71" spans="1:17">
      <c r="A71" s="99"/>
      <c r="B71" s="81">
        <f>B70+7</f>
        <v>43261</v>
      </c>
      <c r="C71" s="20">
        <f>D70+G70-H70</f>
        <v>7822.2134309354924</v>
      </c>
      <c r="D71" s="17">
        <f>C71+(C71*0.04)</f>
        <v>8135.1019681729122</v>
      </c>
      <c r="E71" s="17">
        <f>C71/3250</f>
        <v>2.4068349018263056</v>
      </c>
      <c r="F71" s="28">
        <f>(D71-C71)/E71</f>
        <v>130.00000000000003</v>
      </c>
      <c r="G71" s="18"/>
      <c r="H71" s="18"/>
      <c r="I71" s="19">
        <f>E71*50/C71</f>
        <v>1.5384615384615385E-2</v>
      </c>
      <c r="J71" s="87"/>
      <c r="K71" s="89">
        <v>7.6463669196872415</v>
      </c>
    </row>
    <row r="72" spans="1:17" ht="13.5" thickBot="1">
      <c r="A72" s="100"/>
      <c r="B72" s="81">
        <f>B71+7</f>
        <v>43268</v>
      </c>
      <c r="C72" s="20">
        <f>D71+G71-H71</f>
        <v>8135.1019681729122</v>
      </c>
      <c r="D72" s="17">
        <f>C72+(C72*0.04)</f>
        <v>8460.506046899829</v>
      </c>
      <c r="E72" s="17">
        <f>C72/3250</f>
        <v>2.5031082978993577</v>
      </c>
      <c r="F72" s="28">
        <f>(D72-C72)/E72</f>
        <v>130.00000000000014</v>
      </c>
      <c r="G72" s="80"/>
      <c r="H72" s="80"/>
      <c r="I72" s="19">
        <f>E72*50/C72</f>
        <v>1.5384615384615385E-2</v>
      </c>
      <c r="J72" s="87"/>
      <c r="K72" s="89">
        <v>7.9922215964747316</v>
      </c>
      <c r="L72" s="101"/>
      <c r="M72" s="102"/>
      <c r="N72" s="102"/>
      <c r="O72" s="102"/>
      <c r="P72" s="102"/>
      <c r="Q72" s="102"/>
    </row>
    <row r="73" spans="1:17" ht="13.5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  <c r="K73" s="90"/>
    </row>
    <row r="74" spans="1:17">
      <c r="A74" s="98">
        <v>15</v>
      </c>
      <c r="B74" s="81">
        <f>B72+7</f>
        <v>43275</v>
      </c>
      <c r="C74" s="20">
        <f>D72+G72-H72</f>
        <v>8460.506046899829</v>
      </c>
      <c r="D74" s="17">
        <f>C74+(C74*0.04)</f>
        <v>8798.9262887758214</v>
      </c>
      <c r="E74" s="17">
        <f>C74/3250</f>
        <v>2.6032326298153321</v>
      </c>
      <c r="F74" s="28">
        <f>(D74-C74)/E74</f>
        <v>129.99999999999969</v>
      </c>
      <c r="G74" s="18"/>
      <c r="H74" s="18"/>
      <c r="I74" s="19">
        <f>E74*50/C74</f>
        <v>1.5384615384615385E-2</v>
      </c>
      <c r="J74" s="87"/>
      <c r="K74" s="89">
        <v>8.3519104603337215</v>
      </c>
    </row>
    <row r="75" spans="1:17">
      <c r="A75" s="99"/>
      <c r="B75" s="81">
        <f>B74+7</f>
        <v>43282</v>
      </c>
      <c r="C75" s="20">
        <f>D74+G74-H74</f>
        <v>8798.9262887758214</v>
      </c>
      <c r="D75" s="17">
        <f>C75+(C75*0.04)</f>
        <v>9150.8833403268545</v>
      </c>
      <c r="E75" s="17">
        <f>C75/3250</f>
        <v>2.707361935007945</v>
      </c>
      <c r="F75" s="28">
        <f>(D75-C75)/E75</f>
        <v>130.00000000000011</v>
      </c>
      <c r="G75" s="18"/>
      <c r="H75" s="18"/>
      <c r="I75" s="19">
        <f>E75*50/C75</f>
        <v>1.5384615384615385E-2</v>
      </c>
      <c r="J75" s="87"/>
      <c r="K75" s="89">
        <v>8.7259868787470722</v>
      </c>
    </row>
    <row r="76" spans="1:17">
      <c r="A76" s="99"/>
      <c r="B76" s="81">
        <f>B75+7</f>
        <v>43289</v>
      </c>
      <c r="C76" s="20">
        <f>D75+G75-H75</f>
        <v>9150.8833403268545</v>
      </c>
      <c r="D76" s="17">
        <f>C76+(C76*0.04)</f>
        <v>9516.9186739399283</v>
      </c>
      <c r="E76" s="17">
        <f>C76/3250</f>
        <v>2.8156564124082628</v>
      </c>
      <c r="F76" s="28">
        <f>(D76-C76)/E76</f>
        <v>129.99999999999989</v>
      </c>
      <c r="G76" s="18"/>
      <c r="H76" s="18"/>
      <c r="I76" s="19">
        <f>E76*50/C76</f>
        <v>1.5384615384615384E-2</v>
      </c>
      <c r="J76" s="87"/>
      <c r="K76" s="89">
        <v>9.1150263538969547</v>
      </c>
    </row>
    <row r="77" spans="1:17" ht="13.5" thickBot="1">
      <c r="A77" s="100"/>
      <c r="B77" s="81">
        <f>B76+7</f>
        <v>43296</v>
      </c>
      <c r="C77" s="20">
        <f>D76+G76-H76</f>
        <v>9516.9186739399283</v>
      </c>
      <c r="D77" s="17">
        <f>C77+(C77*0.04)</f>
        <v>9897.5954208975254</v>
      </c>
      <c r="E77" s="17">
        <f>C77/3250</f>
        <v>2.9282826689045933</v>
      </c>
      <c r="F77" s="28">
        <f>(D77-C77)/E77</f>
        <v>129.99999999999997</v>
      </c>
      <c r="G77" s="80"/>
      <c r="H77" s="80">
        <f>(D77-C64)*0.35</f>
        <v>1300.4552830737173</v>
      </c>
      <c r="I77" s="19">
        <f>E77*50/C77</f>
        <v>1.5384615384615384E-2</v>
      </c>
      <c r="J77" s="87"/>
      <c r="K77" s="89">
        <v>9.5196274080528323</v>
      </c>
      <c r="L77" s="103" t="s">
        <v>39</v>
      </c>
      <c r="M77" s="104"/>
      <c r="N77" s="104"/>
      <c r="O77" s="104"/>
      <c r="P77" s="104"/>
      <c r="Q77" s="104"/>
    </row>
    <row r="78" spans="1:17" ht="13.5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  <c r="K78" s="90"/>
    </row>
    <row r="79" spans="1:17">
      <c r="A79" s="98">
        <v>16</v>
      </c>
      <c r="B79" s="81">
        <f>B77+7</f>
        <v>43303</v>
      </c>
      <c r="C79" s="20">
        <f>D77+G77-H77</f>
        <v>8597.1401378238079</v>
      </c>
      <c r="D79" s="17">
        <f>C79+(C79*0.04)</f>
        <v>8941.0257433367606</v>
      </c>
      <c r="E79" s="17">
        <f>C79/3250</f>
        <v>2.6452738885611717</v>
      </c>
      <c r="F79" s="28">
        <f>(D79-C79)/E79</f>
        <v>130.00000000000014</v>
      </c>
      <c r="G79" s="18"/>
      <c r="H79" s="18"/>
      <c r="I79" s="19">
        <f>E79*50/C79</f>
        <v>1.5384615384615385E-2</v>
      </c>
      <c r="J79" s="87"/>
      <c r="K79" s="89">
        <v>9.9404125043749456</v>
      </c>
    </row>
    <row r="80" spans="1:17">
      <c r="A80" s="99"/>
      <c r="B80" s="81">
        <f>B79+7</f>
        <v>43310</v>
      </c>
      <c r="C80" s="20">
        <f>D79+G79-H79</f>
        <v>8941.0257433367606</v>
      </c>
      <c r="D80" s="17">
        <f>C80+(C80*0.04)</f>
        <v>9298.6667730702302</v>
      </c>
      <c r="E80" s="17">
        <f>C80/3250</f>
        <v>2.7510848441036186</v>
      </c>
      <c r="F80" s="28">
        <f>(D80-C80)/E80</f>
        <v>129.99999999999972</v>
      </c>
      <c r="G80" s="18"/>
      <c r="H80" s="18"/>
      <c r="I80" s="19">
        <f>E80*50/C80</f>
        <v>1.5384615384615385E-2</v>
      </c>
      <c r="J80" s="87"/>
      <c r="K80" s="89">
        <v>10.378029004549944</v>
      </c>
    </row>
    <row r="81" spans="1:17">
      <c r="A81" s="99"/>
      <c r="B81" s="81">
        <f>B80+7</f>
        <v>43317</v>
      </c>
      <c r="C81" s="20">
        <f>D80+G80-H80</f>
        <v>9298.6667730702302</v>
      </c>
      <c r="D81" s="17">
        <f>C81+(C81*0.04)</f>
        <v>9670.6134439930393</v>
      </c>
      <c r="E81" s="17">
        <f>C81/3250</f>
        <v>2.8611282378677632</v>
      </c>
      <c r="F81" s="28">
        <f>(D81-C81)/E81</f>
        <v>129.99999999999994</v>
      </c>
      <c r="G81" s="18"/>
      <c r="H81" s="18"/>
      <c r="I81" s="19">
        <f>E81*50/C81</f>
        <v>1.5384615384615384E-2</v>
      </c>
      <c r="J81" s="87"/>
      <c r="K81" s="89">
        <v>10.833150164731942</v>
      </c>
    </row>
    <row r="82" spans="1:17" ht="13.5" thickBot="1">
      <c r="A82" s="100"/>
      <c r="B82" s="81">
        <f>B81+7</f>
        <v>43324</v>
      </c>
      <c r="C82" s="20">
        <f>D81+G81-H81</f>
        <v>9670.6134439930393</v>
      </c>
      <c r="D82" s="17">
        <f>C82+(C82*0.04)</f>
        <v>10057.437981752761</v>
      </c>
      <c r="E82" s="17">
        <f>C82/3250</f>
        <v>2.9755733673824736</v>
      </c>
      <c r="F82" s="28">
        <f>(D82-C82)/E82</f>
        <v>129.99999999999991</v>
      </c>
      <c r="G82" s="80"/>
      <c r="H82" s="80"/>
      <c r="I82" s="19">
        <f>E82*50/C82</f>
        <v>1.5384615384615385E-2</v>
      </c>
      <c r="J82" s="87"/>
      <c r="K82" s="89">
        <v>11.306476171321219</v>
      </c>
      <c r="L82" s="101"/>
      <c r="M82" s="102"/>
      <c r="N82" s="102"/>
      <c r="O82" s="102"/>
      <c r="P82" s="102"/>
      <c r="Q82" s="102"/>
    </row>
    <row r="83" spans="1:17" ht="13.5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  <c r="K83" s="90"/>
    </row>
    <row r="84" spans="1:17">
      <c r="A84" s="98">
        <v>17</v>
      </c>
      <c r="B84" s="81">
        <f>B82+7</f>
        <v>43331</v>
      </c>
      <c r="C84" s="20">
        <f>D82+G82-H82</f>
        <v>10057.437981752761</v>
      </c>
      <c r="D84" s="17">
        <f>C84+(C84*0.04)</f>
        <v>10459.735501022871</v>
      </c>
      <c r="E84" s="17">
        <f>C84/3250</f>
        <v>3.0945963020777727</v>
      </c>
      <c r="F84" s="28">
        <f>(D84-C84)/E84</f>
        <v>130.00000000000003</v>
      </c>
      <c r="G84" s="18"/>
      <c r="H84" s="18"/>
      <c r="I84" s="19">
        <f>E84*50/C84</f>
        <v>1.5384615384615385E-2</v>
      </c>
      <c r="J84" s="87"/>
      <c r="K84" s="89">
        <v>11.798735218174068</v>
      </c>
    </row>
    <row r="85" spans="1:17">
      <c r="A85" s="99"/>
      <c r="B85" s="81">
        <f>B84+7</f>
        <v>43338</v>
      </c>
      <c r="C85" s="20">
        <f>D84+G84-H84</f>
        <v>10459.735501022871</v>
      </c>
      <c r="D85" s="17">
        <f>C85+(C85*0.04)</f>
        <v>10878.124921063785</v>
      </c>
      <c r="E85" s="17">
        <f>C85/3250</f>
        <v>3.2183801541608834</v>
      </c>
      <c r="F85" s="28">
        <f>(D85-C85)/E85</f>
        <v>129.99999999999974</v>
      </c>
      <c r="G85" s="18"/>
      <c r="H85" s="18"/>
      <c r="I85" s="19">
        <f>E85*50/C85</f>
        <v>1.5384615384615385E-2</v>
      </c>
      <c r="J85" s="87"/>
      <c r="K85" s="89">
        <v>12.310684626901031</v>
      </c>
      <c r="L85" s="31"/>
      <c r="M85" s="31"/>
    </row>
    <row r="86" spans="1:17">
      <c r="A86" s="99"/>
      <c r="B86" s="81">
        <f>B85+7</f>
        <v>43345</v>
      </c>
      <c r="C86" s="20">
        <f>D85+G85-H85</f>
        <v>10878.124921063785</v>
      </c>
      <c r="D86" s="17">
        <f>C86+(C86*0.04)</f>
        <v>11313.249917906336</v>
      </c>
      <c r="E86" s="17">
        <f>C86/3250</f>
        <v>3.3471153603273187</v>
      </c>
      <c r="F86" s="28">
        <f>(D86-C86)/E86</f>
        <v>129.99999999999983</v>
      </c>
      <c r="G86" s="18"/>
      <c r="H86" s="18"/>
      <c r="I86" s="19">
        <f>E86*50/C86</f>
        <v>1.5384615384615385E-2</v>
      </c>
      <c r="J86" s="87"/>
      <c r="K86" s="89">
        <v>12.843112011977073</v>
      </c>
      <c r="L86" s="31"/>
      <c r="M86" s="31"/>
    </row>
    <row r="87" spans="1:17" ht="13.5" thickBot="1">
      <c r="A87" s="100"/>
      <c r="B87" s="81">
        <f>B86+7</f>
        <v>43352</v>
      </c>
      <c r="C87" s="20">
        <f>D86+G86-H86</f>
        <v>11313.249917906336</v>
      </c>
      <c r="D87" s="17">
        <f>C87+(C87*0.04)</f>
        <v>11765.77991462259</v>
      </c>
      <c r="E87" s="17">
        <f>C87/3250</f>
        <v>3.4809999747404112</v>
      </c>
      <c r="F87" s="28">
        <f>(D87-C87)/E87</f>
        <v>130.00000000000006</v>
      </c>
      <c r="G87" s="80"/>
      <c r="H87" s="80"/>
      <c r="I87" s="19">
        <f>E87*50/C87</f>
        <v>1.5384615384615385E-2</v>
      </c>
      <c r="J87" s="87"/>
      <c r="K87" s="89">
        <v>13.396836492456156</v>
      </c>
      <c r="L87" s="101"/>
      <c r="M87" s="102"/>
      <c r="N87" s="102"/>
      <c r="O87" s="102"/>
      <c r="P87" s="102"/>
      <c r="Q87" s="102"/>
    </row>
    <row r="88" spans="1:17" ht="13.5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  <c r="K88" s="90"/>
    </row>
    <row r="89" spans="1:17">
      <c r="A89" s="98">
        <v>18</v>
      </c>
      <c r="B89" s="81">
        <f>B87+7</f>
        <v>43359</v>
      </c>
      <c r="C89" s="20">
        <f>D87+G87-H87</f>
        <v>11765.77991462259</v>
      </c>
      <c r="D89" s="17">
        <f>C89+(C89*0.04)</f>
        <v>12236.411111207493</v>
      </c>
      <c r="E89" s="17">
        <f>C89/3250</f>
        <v>3.6202399737300275</v>
      </c>
      <c r="F89" s="28">
        <f>(D89-C89)/E89</f>
        <v>130</v>
      </c>
      <c r="G89" s="18"/>
      <c r="H89" s="18"/>
      <c r="I89" s="19">
        <f>E89*50/C89</f>
        <v>1.5384615384615385E-2</v>
      </c>
      <c r="J89" s="87"/>
      <c r="K89" s="89">
        <v>13.972709952154402</v>
      </c>
    </row>
    <row r="90" spans="1:17">
      <c r="A90" s="99"/>
      <c r="B90" s="81">
        <f>B89+7</f>
        <v>43366</v>
      </c>
      <c r="C90" s="20">
        <f>D89+G89-H89</f>
        <v>12236.411111207493</v>
      </c>
      <c r="D90" s="17">
        <f>C90+(C90*0.04)</f>
        <v>12725.867555655794</v>
      </c>
      <c r="E90" s="17">
        <f>C90/3250</f>
        <v>3.7650495726792288</v>
      </c>
      <c r="F90" s="28">
        <f>(D90-C90)/E90</f>
        <v>130.00000000000014</v>
      </c>
      <c r="G90" s="18"/>
      <c r="H90" s="18"/>
      <c r="I90" s="19">
        <f>E90*50/C90</f>
        <v>1.5384615384615384E-2</v>
      </c>
      <c r="J90" s="87"/>
      <c r="K90" s="89">
        <v>14.571618350240579</v>
      </c>
    </row>
    <row r="91" spans="1:17">
      <c r="A91" s="99"/>
      <c r="B91" s="81">
        <f>B90+7</f>
        <v>43373</v>
      </c>
      <c r="C91" s="20">
        <f>D90+G90-H90</f>
        <v>12725.867555655794</v>
      </c>
      <c r="D91" s="17">
        <f>C91+(C91*0.04)</f>
        <v>13234.902257882026</v>
      </c>
      <c r="E91" s="17">
        <f>C91/3250</f>
        <v>3.9156515555863982</v>
      </c>
      <c r="F91" s="28">
        <f>(D91-C91)/E91</f>
        <v>130.00000000000011</v>
      </c>
      <c r="G91" s="18"/>
      <c r="H91" s="18"/>
      <c r="I91" s="19">
        <f>E91*50/C91</f>
        <v>1.5384615384615385E-2</v>
      </c>
      <c r="J91" s="87"/>
      <c r="K91" s="89">
        <v>15.194483084250201</v>
      </c>
    </row>
    <row r="92" spans="1:17" ht="13.5" thickBot="1">
      <c r="A92" s="100"/>
      <c r="B92" s="81">
        <f>B91+7</f>
        <v>43380</v>
      </c>
      <c r="C92" s="20">
        <f>D91+G91-H91</f>
        <v>13234.902257882026</v>
      </c>
      <c r="D92" s="17">
        <f>C92+(C92*0.04)</f>
        <v>13764.298348197306</v>
      </c>
      <c r="E92" s="17">
        <f>C92/3250</f>
        <v>4.0722776178098545</v>
      </c>
      <c r="F92" s="28">
        <f>(D92-C92)/E92</f>
        <v>129.99999999999977</v>
      </c>
      <c r="G92" s="80"/>
      <c r="H92" s="80">
        <f>(D92-C79)*0.35</f>
        <v>1808.5053736307243</v>
      </c>
      <c r="I92" s="19">
        <f>E92*50/C92</f>
        <v>1.5384615384615387E-2</v>
      </c>
      <c r="J92" s="87"/>
      <c r="K92" s="89">
        <v>15.842262407620208</v>
      </c>
      <c r="L92" s="103" t="s">
        <v>39</v>
      </c>
      <c r="M92" s="104"/>
      <c r="N92" s="104"/>
      <c r="O92" s="104"/>
      <c r="P92" s="104"/>
      <c r="Q92" s="104"/>
    </row>
    <row r="93" spans="1:17" ht="13.5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  <c r="K93" s="90"/>
    </row>
    <row r="94" spans="1:17">
      <c r="A94" s="98">
        <v>19</v>
      </c>
      <c r="B94" s="81">
        <f>B92+7</f>
        <v>43387</v>
      </c>
      <c r="C94" s="20">
        <f>D92+G92-H92</f>
        <v>11955.792974566582</v>
      </c>
      <c r="D94" s="17">
        <f>C94+(C94*0.04)</f>
        <v>12434.024693549245</v>
      </c>
      <c r="E94" s="17">
        <f>C94/3250</f>
        <v>3.6787055306358716</v>
      </c>
      <c r="F94" s="28">
        <f>(D94-C94)/E94</f>
        <v>129.99999999999983</v>
      </c>
      <c r="G94" s="17"/>
      <c r="H94" s="18"/>
      <c r="I94" s="19">
        <f>E94*50/C94</f>
        <v>1.5384615384615385E-2</v>
      </c>
      <c r="J94" s="87"/>
      <c r="K94" s="89">
        <v>16.515952903925015</v>
      </c>
    </row>
    <row r="95" spans="1:17">
      <c r="A95" s="99"/>
      <c r="B95" s="81">
        <f>B94+7</f>
        <v>43394</v>
      </c>
      <c r="C95" s="20">
        <f>D94+G94-H94</f>
        <v>12434.024693549245</v>
      </c>
      <c r="D95" s="17">
        <f>C95+(C95*0.04)</f>
        <v>12931.385681291214</v>
      </c>
      <c r="E95" s="17">
        <f>C95/3250</f>
        <v>3.8258537518613061</v>
      </c>
      <c r="F95" s="28">
        <f>(D95-C95)/E95</f>
        <v>129.99999999999991</v>
      </c>
      <c r="G95" s="17"/>
      <c r="H95" s="18"/>
      <c r="I95" s="19">
        <f>E95*50/C95</f>
        <v>1.5384615384615384E-2</v>
      </c>
      <c r="J95" s="87"/>
      <c r="K95" s="89">
        <v>17.216591020082014</v>
      </c>
    </row>
    <row r="96" spans="1:17">
      <c r="A96" s="99"/>
      <c r="B96" s="81">
        <f>B95+7</f>
        <v>43401</v>
      </c>
      <c r="C96" s="20">
        <f>D95+G95-H95</f>
        <v>12931.385681291214</v>
      </c>
      <c r="D96" s="17">
        <f>C96+(C96*0.04)</f>
        <v>13448.641108542863</v>
      </c>
      <c r="E96" s="17">
        <f>C96/3250</f>
        <v>3.9788879019357584</v>
      </c>
      <c r="F96" s="28">
        <f>(D96-C96)/E96</f>
        <v>129.99999999999989</v>
      </c>
      <c r="G96" s="17"/>
      <c r="H96" s="18"/>
      <c r="I96" s="19">
        <f>E96*50/C96</f>
        <v>1.5384615384615385E-2</v>
      </c>
      <c r="J96" s="87"/>
      <c r="K96" s="89">
        <v>17.945254660885293</v>
      </c>
    </row>
    <row r="97" spans="1:17" ht="13.5" thickBot="1">
      <c r="A97" s="100"/>
      <c r="B97" s="81">
        <f>B96+7</f>
        <v>43408</v>
      </c>
      <c r="C97" s="20">
        <f>D96+G96-H96</f>
        <v>13448.641108542863</v>
      </c>
      <c r="D97" s="17">
        <f>C97+(C97*0.04)</f>
        <v>13986.586752884577</v>
      </c>
      <c r="E97" s="17">
        <f>C97/3250</f>
        <v>4.1380434180131882</v>
      </c>
      <c r="F97" s="28">
        <f>(D97-C97)/E97</f>
        <v>130.00000000000009</v>
      </c>
      <c r="G97" s="80"/>
      <c r="H97" s="80"/>
      <c r="I97" s="19">
        <f>E97*50/C97</f>
        <v>1.5384615384615382E-2</v>
      </c>
      <c r="J97" s="87"/>
      <c r="K97" s="89">
        <v>18.703064847320704</v>
      </c>
      <c r="L97" s="101"/>
      <c r="M97" s="102"/>
      <c r="N97" s="102"/>
      <c r="O97" s="102"/>
      <c r="P97" s="102"/>
      <c r="Q97" s="102"/>
    </row>
    <row r="98" spans="1:17" ht="13.5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  <c r="K98" s="90"/>
    </row>
    <row r="99" spans="1:17">
      <c r="A99" s="98">
        <v>20</v>
      </c>
      <c r="B99" s="81">
        <f>B97+7</f>
        <v>43415</v>
      </c>
      <c r="C99" s="20">
        <f>D97+G97-H97</f>
        <v>13986.586752884577</v>
      </c>
      <c r="D99" s="17">
        <f>C99+(C99*0.04)</f>
        <v>14546.05022299996</v>
      </c>
      <c r="E99" s="17">
        <f>C99/3250</f>
        <v>4.3035651547337164</v>
      </c>
      <c r="F99" s="28">
        <f>(D99-C99)/E99</f>
        <v>129.99999999999991</v>
      </c>
      <c r="G99" s="18"/>
      <c r="H99" s="18"/>
      <c r="I99" s="19">
        <f>E99*50/C99</f>
        <v>1.5384615384615385E-2</v>
      </c>
      <c r="J99" s="87"/>
      <c r="K99" s="89">
        <v>19.491187441213533</v>
      </c>
    </row>
    <row r="100" spans="1:17">
      <c r="A100" s="99"/>
      <c r="B100" s="81">
        <f>B99+7</f>
        <v>43422</v>
      </c>
      <c r="C100" s="20">
        <f>D99+G99-H99</f>
        <v>14546.05022299996</v>
      </c>
      <c r="D100" s="17">
        <f>C100+(C100*0.04)</f>
        <v>15127.892231919959</v>
      </c>
      <c r="E100" s="17">
        <f>C100/3250</f>
        <v>4.4757077609230649</v>
      </c>
      <c r="F100" s="28">
        <f>(D100-C100)/E100</f>
        <v>130.00000000000011</v>
      </c>
      <c r="G100" s="18"/>
      <c r="H100" s="18"/>
      <c r="I100" s="19">
        <f>E100*50/C100</f>
        <v>1.5384615384615384E-2</v>
      </c>
      <c r="J100" s="87"/>
      <c r="K100" s="89">
        <v>20.310834938862072</v>
      </c>
    </row>
    <row r="101" spans="1:17">
      <c r="A101" s="99"/>
      <c r="B101" s="81">
        <f>B100+7</f>
        <v>43429</v>
      </c>
      <c r="C101" s="20">
        <f>D100+G100-H100</f>
        <v>15127.892231919959</v>
      </c>
      <c r="D101" s="17">
        <f>C101+(C101*0.04)</f>
        <v>15733.007921196757</v>
      </c>
      <c r="E101" s="17">
        <f>C101/3250</f>
        <v>4.654736071359987</v>
      </c>
      <c r="F101" s="28">
        <f>(D101-C101)/E101</f>
        <v>129.99999999999986</v>
      </c>
      <c r="G101" s="18"/>
      <c r="H101" s="18"/>
      <c r="I101" s="19">
        <f>E101*50/C101</f>
        <v>1.5384615384615384E-2</v>
      </c>
      <c r="J101" s="87"/>
      <c r="K101" s="89">
        <v>21.163268336416557</v>
      </c>
    </row>
    <row r="102" spans="1:17" ht="13.5" thickBot="1">
      <c r="A102" s="100"/>
      <c r="B102" s="81">
        <f>B101+7</f>
        <v>43436</v>
      </c>
      <c r="C102" s="20">
        <f>D101+G101-H101</f>
        <v>15733.007921196757</v>
      </c>
      <c r="D102" s="17">
        <f>C102+(C102*0.04)</f>
        <v>16362.328238044627</v>
      </c>
      <c r="E102" s="17">
        <f>C102/3250</f>
        <v>4.840925514214387</v>
      </c>
      <c r="F102" s="28">
        <f>(D102-C102)/E102</f>
        <v>130</v>
      </c>
      <c r="G102" s="80"/>
      <c r="H102" s="80"/>
      <c r="I102" s="19">
        <f>E102*50/C102</f>
        <v>1.5384615384615385E-2</v>
      </c>
      <c r="J102" s="87"/>
      <c r="K102" s="89">
        <v>22.049799069873217</v>
      </c>
      <c r="L102" s="101"/>
      <c r="M102" s="102"/>
      <c r="N102" s="102"/>
      <c r="O102" s="102"/>
      <c r="P102" s="102"/>
      <c r="Q102" s="102"/>
    </row>
    <row r="103" spans="1:17" ht="13.5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  <c r="K103" s="90"/>
    </row>
    <row r="104" spans="1:17">
      <c r="A104" s="98">
        <v>21</v>
      </c>
      <c r="B104" s="81">
        <f>B102+7</f>
        <v>43443</v>
      </c>
      <c r="C104" s="20">
        <f>D102+G102-H102</f>
        <v>16362.328238044627</v>
      </c>
      <c r="D104" s="17">
        <f>C104+(C104*0.04)</f>
        <v>17016.821367566412</v>
      </c>
      <c r="E104" s="17">
        <f>C104/3250</f>
        <v>5.0345625347829621</v>
      </c>
      <c r="F104" s="28">
        <f>(D104-C104)/E104</f>
        <v>129.99999999999994</v>
      </c>
      <c r="G104" s="18"/>
      <c r="H104" s="18"/>
      <c r="I104" s="19">
        <f>E104*50/C104</f>
        <v>1.5384615384615384E-2</v>
      </c>
      <c r="J104" s="87"/>
      <c r="K104" s="89">
        <v>22.971791032668143</v>
      </c>
    </row>
    <row r="105" spans="1:17">
      <c r="A105" s="99"/>
      <c r="B105" s="81">
        <f>B104+7</f>
        <v>43450</v>
      </c>
      <c r="C105" s="20">
        <f>D104+G104-H104</f>
        <v>17016.821367566412</v>
      </c>
      <c r="D105" s="17">
        <f>C105+(C105*0.04)</f>
        <v>17697.49422226907</v>
      </c>
      <c r="E105" s="17">
        <f>C105/3250</f>
        <v>5.2359450361742805</v>
      </c>
      <c r="F105" s="28">
        <f>(D105-C105)/E105</f>
        <v>130.00000000000026</v>
      </c>
      <c r="G105" s="18"/>
      <c r="H105" s="18"/>
      <c r="I105" s="19">
        <f>E105*50/C105</f>
        <v>1.5384615384615384E-2</v>
      </c>
      <c r="J105" s="87"/>
      <c r="K105" s="89">
        <v>23.930662673974872</v>
      </c>
    </row>
    <row r="106" spans="1:17">
      <c r="A106" s="99"/>
      <c r="B106" s="81">
        <f>B105+7</f>
        <v>43457</v>
      </c>
      <c r="C106" s="20">
        <f>D105+G105-H105</f>
        <v>17697.49422226907</v>
      </c>
      <c r="D106" s="17">
        <f>C106+(C106*0.04)</f>
        <v>18405.393991159832</v>
      </c>
      <c r="E106" s="17">
        <f>C106/3250</f>
        <v>5.4453828376212519</v>
      </c>
      <c r="F106" s="28">
        <f>(D106-C106)/E106</f>
        <v>129.99999999999989</v>
      </c>
      <c r="G106" s="18"/>
      <c r="H106" s="18"/>
      <c r="I106" s="19">
        <f>E106*50/C106</f>
        <v>1.5384615384615384E-2</v>
      </c>
      <c r="J106" s="87"/>
      <c r="K106" s="89">
        <v>24.927889180933867</v>
      </c>
    </row>
    <row r="107" spans="1:17" ht="13.5" thickBot="1">
      <c r="A107" s="100"/>
      <c r="B107" s="81">
        <f>B106+7</f>
        <v>43464</v>
      </c>
      <c r="C107" s="20">
        <f>D106+G106-H106</f>
        <v>18405.393991159832</v>
      </c>
      <c r="D107" s="17">
        <f>C107+(C107*0.04)</f>
        <v>19141.609750806227</v>
      </c>
      <c r="E107" s="17">
        <f>C107/3250</f>
        <v>5.6631981511261023</v>
      </c>
      <c r="F107" s="28">
        <f>(D107-C107)/E107</f>
        <v>130.00000000000028</v>
      </c>
      <c r="G107" s="80"/>
      <c r="H107" s="80">
        <f>(D107-C94)*0.35</f>
        <v>2515.0358716838755</v>
      </c>
      <c r="I107" s="19">
        <f>E107*50/C107</f>
        <v>1.5384615384615384E-2</v>
      </c>
      <c r="J107" s="87"/>
      <c r="K107" s="89">
        <v>25.965004748171221</v>
      </c>
      <c r="L107" s="103" t="s">
        <v>39</v>
      </c>
      <c r="M107" s="104"/>
      <c r="N107" s="104"/>
      <c r="O107" s="104"/>
      <c r="P107" s="104"/>
      <c r="Q107" s="104"/>
    </row>
    <row r="108" spans="1:17" ht="13.5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  <c r="K108" s="90"/>
    </row>
    <row r="109" spans="1:17">
      <c r="A109" s="98">
        <v>22</v>
      </c>
      <c r="B109" s="81">
        <f>B107+7</f>
        <v>43471</v>
      </c>
      <c r="C109" s="20">
        <f>D107+G107-H107</f>
        <v>16626.573879122352</v>
      </c>
      <c r="D109" s="17">
        <f>C109+(C109*0.04)</f>
        <v>17291.636834287245</v>
      </c>
      <c r="E109" s="17">
        <f>C109/3250</f>
        <v>5.1158688858838008</v>
      </c>
      <c r="F109" s="28">
        <f>(D109-C109)/E109</f>
        <v>129.99999999999972</v>
      </c>
      <c r="G109" s="18"/>
      <c r="H109" s="18"/>
      <c r="I109" s="19">
        <f>E109*50/C109</f>
        <v>1.5384615384615385E-2</v>
      </c>
      <c r="J109" s="87"/>
      <c r="K109" s="89">
        <v>27.043604938098071</v>
      </c>
    </row>
    <row r="110" spans="1:17">
      <c r="A110" s="99"/>
      <c r="B110" s="81">
        <f>B109+7</f>
        <v>43478</v>
      </c>
      <c r="C110" s="20">
        <f>D109+G109-H109</f>
        <v>17291.636834287245</v>
      </c>
      <c r="D110" s="17">
        <f>C110+(C110*0.04)</f>
        <v>17983.302307658734</v>
      </c>
      <c r="E110" s="17">
        <f>C110/3250</f>
        <v>5.320503641319152</v>
      </c>
      <c r="F110" s="28">
        <f>(D110-C110)/E110</f>
        <v>129.99999999999994</v>
      </c>
      <c r="G110" s="18"/>
      <c r="H110" s="18"/>
      <c r="I110" s="19">
        <f>E110*50/C110</f>
        <v>1.5384615384615384E-2</v>
      </c>
      <c r="J110" s="87"/>
      <c r="K110" s="89">
        <v>28.165349135621994</v>
      </c>
    </row>
    <row r="111" spans="1:17">
      <c r="A111" s="99"/>
      <c r="B111" s="81">
        <f>B110+7</f>
        <v>43485</v>
      </c>
      <c r="C111" s="20">
        <f>D110+G110-H110</f>
        <v>17983.302307658734</v>
      </c>
      <c r="D111" s="17">
        <f>C111+(C111*0.04)</f>
        <v>18702.634399965085</v>
      </c>
      <c r="E111" s="17">
        <f>C111/3250</f>
        <v>5.5333237869719181</v>
      </c>
      <c r="F111" s="28">
        <f>(D111-C111)/E111</f>
        <v>130.00000000000031</v>
      </c>
      <c r="G111" s="18"/>
      <c r="H111" s="18"/>
      <c r="I111" s="19">
        <f>E111*50/C111</f>
        <v>1.5384615384615382E-2</v>
      </c>
      <c r="J111" s="87"/>
      <c r="K111" s="89">
        <v>29.331963101046874</v>
      </c>
    </row>
    <row r="112" spans="1:17" ht="13.5" thickBot="1">
      <c r="A112" s="100"/>
      <c r="B112" s="81">
        <f>B111+7</f>
        <v>43492</v>
      </c>
      <c r="C112" s="20">
        <f>D111+G111-H111</f>
        <v>18702.634399965085</v>
      </c>
      <c r="D112" s="17">
        <f>C112+(C112*0.04)</f>
        <v>19450.739775963688</v>
      </c>
      <c r="E112" s="17">
        <f>C112/3250</f>
        <v>5.7546567384507954</v>
      </c>
      <c r="F112" s="28">
        <f>(D112-C112)/E112</f>
        <v>129.99999999999986</v>
      </c>
      <c r="G112" s="80"/>
      <c r="H112" s="80"/>
      <c r="I112" s="19">
        <f>E112*50/C112</f>
        <v>1.5384615384615385E-2</v>
      </c>
      <c r="J112" s="87"/>
      <c r="K112" s="89">
        <v>30.545241625088746</v>
      </c>
      <c r="L112" s="101"/>
      <c r="M112" s="102"/>
      <c r="N112" s="102"/>
      <c r="O112" s="102"/>
      <c r="P112" s="102"/>
      <c r="Q112" s="102"/>
    </row>
    <row r="113" spans="1:17" ht="13.5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  <c r="K113" s="90"/>
    </row>
    <row r="114" spans="1:17">
      <c r="A114" s="98">
        <v>23</v>
      </c>
      <c r="B114" s="81">
        <f>B112+7</f>
        <v>43499</v>
      </c>
      <c r="C114" s="20">
        <f>D112+G112-H112</f>
        <v>19450.739775963688</v>
      </c>
      <c r="D114" s="17">
        <f>C114+(C114*0.04)</f>
        <v>20228.769367002235</v>
      </c>
      <c r="E114" s="17">
        <f>C114/3250</f>
        <v>5.9848430079888271</v>
      </c>
      <c r="F114" s="28">
        <f>(D114-C114)/E114</f>
        <v>129.99999999999986</v>
      </c>
      <c r="G114" s="18"/>
      <c r="H114" s="18"/>
      <c r="I114" s="19">
        <f>E114*50/C114</f>
        <v>1.5384615384615385E-2</v>
      </c>
      <c r="J114" s="87"/>
      <c r="K114" s="89">
        <v>31.8070512900923</v>
      </c>
    </row>
    <row r="115" spans="1:17">
      <c r="A115" s="99"/>
      <c r="B115" s="81">
        <f>B114+7</f>
        <v>43506</v>
      </c>
      <c r="C115" s="20">
        <f>D114+G114-H114</f>
        <v>20228.769367002235</v>
      </c>
      <c r="D115" s="17">
        <f>C115+(C115*0.04)</f>
        <v>21037.920141682323</v>
      </c>
      <c r="E115" s="17">
        <f>C115/3250</f>
        <v>6.2242367283083802</v>
      </c>
      <c r="F115" s="28">
        <f>(D115-C115)/E115</f>
        <v>129.99999999999991</v>
      </c>
      <c r="G115" s="18"/>
      <c r="H115" s="18"/>
      <c r="I115" s="19">
        <f>E115*50/C115</f>
        <v>1.5384615384615384E-2</v>
      </c>
      <c r="J115" s="87"/>
      <c r="K115" s="89">
        <v>33.119333341695992</v>
      </c>
    </row>
    <row r="116" spans="1:17">
      <c r="A116" s="99"/>
      <c r="B116" s="81">
        <f>B115+7</f>
        <v>43513</v>
      </c>
      <c r="C116" s="20">
        <f>D115+G115-H115</f>
        <v>21037.920141682323</v>
      </c>
      <c r="D116" s="17">
        <f>C116+(C116*0.04)</f>
        <v>21879.436947349615</v>
      </c>
      <c r="E116" s="17">
        <f>C116/3250</f>
        <v>6.4732061974407147</v>
      </c>
      <c r="F116" s="28">
        <f>(D116-C116)/E116</f>
        <v>129.99999999999986</v>
      </c>
      <c r="G116" s="18"/>
      <c r="H116" s="18"/>
      <c r="I116" s="19">
        <f>E116*50/C116</f>
        <v>1.5384615384615384E-2</v>
      </c>
      <c r="J116" s="87"/>
      <c r="K116" s="89">
        <v>34.48410667536384</v>
      </c>
    </row>
    <row r="117" spans="1:17" ht="13.5" thickBot="1">
      <c r="A117" s="100"/>
      <c r="B117" s="81">
        <f>B116+7</f>
        <v>43520</v>
      </c>
      <c r="C117" s="20">
        <f>D116+G116-H116</f>
        <v>21879.436947349615</v>
      </c>
      <c r="D117" s="17">
        <f>C117+(C117*0.04)</f>
        <v>22754.614425243599</v>
      </c>
      <c r="E117" s="17">
        <f>C117/3250</f>
        <v>6.7321344453383434</v>
      </c>
      <c r="F117" s="28">
        <f>(D117-C117)/E117</f>
        <v>129.99999999999983</v>
      </c>
      <c r="G117" s="80"/>
      <c r="H117" s="80"/>
      <c r="I117" s="19">
        <f>E117*50/C117</f>
        <v>1.5384615384615385E-2</v>
      </c>
      <c r="J117" s="87"/>
      <c r="K117" s="89">
        <v>35.903470942378391</v>
      </c>
      <c r="L117" s="101"/>
      <c r="M117" s="102"/>
      <c r="N117" s="102"/>
      <c r="O117" s="102"/>
      <c r="P117" s="102"/>
      <c r="Q117" s="102"/>
    </row>
    <row r="118" spans="1:17" ht="13.5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  <c r="K118" s="90"/>
    </row>
    <row r="119" spans="1:17">
      <c r="A119" s="98">
        <v>24</v>
      </c>
      <c r="B119" s="81">
        <f>B117+7</f>
        <v>43527</v>
      </c>
      <c r="C119" s="20">
        <f>D117+G117-H117</f>
        <v>22754.614425243599</v>
      </c>
      <c r="D119" s="17">
        <f>C119+(C119*0.04)</f>
        <v>23664.799002253341</v>
      </c>
      <c r="E119" s="17">
        <f>C119/3250</f>
        <v>7.0014198231518767</v>
      </c>
      <c r="F119" s="28">
        <f>(D119-C119)/E119</f>
        <v>129.9999999999998</v>
      </c>
      <c r="G119" s="18"/>
      <c r="H119" s="18"/>
      <c r="I119" s="19">
        <f>E119*50/C119</f>
        <v>1.5384615384615384E-2</v>
      </c>
      <c r="J119" s="87"/>
      <c r="K119" s="89">
        <v>37.37960978007353</v>
      </c>
    </row>
    <row r="120" spans="1:17">
      <c r="A120" s="99"/>
      <c r="B120" s="81">
        <f>B119+7</f>
        <v>43534</v>
      </c>
      <c r="C120" s="20">
        <f>D119+G119-H119</f>
        <v>23664.799002253341</v>
      </c>
      <c r="D120" s="17">
        <f>C120+(C120*0.04)</f>
        <v>24611.390962343474</v>
      </c>
      <c r="E120" s="17">
        <f>C120/3250</f>
        <v>7.2814766160779509</v>
      </c>
      <c r="F120" s="28">
        <f>(D120-C120)/E120</f>
        <v>129.99999999999986</v>
      </c>
      <c r="G120" s="18"/>
      <c r="H120" s="18"/>
      <c r="I120" s="19">
        <f>E120*50/C120</f>
        <v>1.5384615384615384E-2</v>
      </c>
      <c r="J120" s="87"/>
      <c r="K120" s="89">
        <v>38.914794171276476</v>
      </c>
    </row>
    <row r="121" spans="1:17">
      <c r="A121" s="99"/>
      <c r="B121" s="81">
        <f>B120+7</f>
        <v>43541</v>
      </c>
      <c r="C121" s="20">
        <f>D120+G120-H120</f>
        <v>24611.390962343474</v>
      </c>
      <c r="D121" s="17">
        <f>C121+(C121*0.04)</f>
        <v>25595.846600837212</v>
      </c>
      <c r="E121" s="17">
        <f>C121/3250</f>
        <v>7.5727356807210686</v>
      </c>
      <c r="F121" s="28">
        <f>(D121-C121)/E121</f>
        <v>129.99999999999997</v>
      </c>
      <c r="G121" s="18"/>
      <c r="H121" s="18"/>
      <c r="I121" s="19">
        <f>E121*50/C121</f>
        <v>1.5384615384615384E-2</v>
      </c>
      <c r="J121" s="87"/>
      <c r="K121" s="89">
        <v>40.511385938127532</v>
      </c>
    </row>
    <row r="122" spans="1:17" ht="13.5" thickBot="1">
      <c r="A122" s="100"/>
      <c r="B122" s="81">
        <f>B121+7</f>
        <v>43548</v>
      </c>
      <c r="C122" s="20">
        <f>D121+G121-H121</f>
        <v>25595.846600837212</v>
      </c>
      <c r="D122" s="17">
        <f>C122+(C122*0.04)</f>
        <v>26619.6804648707</v>
      </c>
      <c r="E122" s="17">
        <f>C122/3250</f>
        <v>7.8756451079499117</v>
      </c>
      <c r="F122" s="28">
        <f>(D122-C122)/E122</f>
        <v>129.99999999999991</v>
      </c>
      <c r="G122" s="80"/>
      <c r="H122" s="80">
        <f>(D122-C109)*0.35</f>
        <v>3497.5873050119217</v>
      </c>
      <c r="I122" s="19">
        <f>E122*50/C122</f>
        <v>1.5384615384615385E-2</v>
      </c>
      <c r="J122" s="87"/>
      <c r="K122" s="89">
        <v>42.171841375652633</v>
      </c>
      <c r="L122" s="103" t="s">
        <v>39</v>
      </c>
      <c r="M122" s="104"/>
      <c r="N122" s="104"/>
      <c r="O122" s="104"/>
      <c r="P122" s="104"/>
      <c r="Q122" s="104"/>
    </row>
    <row r="123" spans="1:17" ht="13.5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  <c r="K123" s="90"/>
    </row>
    <row r="124" spans="1:17">
      <c r="A124" s="98">
        <v>25</v>
      </c>
      <c r="B124" s="81">
        <f>B122+7</f>
        <v>43555</v>
      </c>
      <c r="C124" s="20">
        <f>D122+G122-H122</f>
        <v>23122.093159858778</v>
      </c>
      <c r="D124" s="17">
        <f>C124+(C124*0.04)</f>
        <v>24046.976886253127</v>
      </c>
      <c r="E124" s="17">
        <f>C124/3250</f>
        <v>7.11449020303347</v>
      </c>
      <c r="F124" s="28">
        <f>(D124-C124)/E124</f>
        <v>129.9999999999998</v>
      </c>
      <c r="G124" s="17"/>
      <c r="H124" s="18"/>
      <c r="I124" s="19">
        <f>E124*50/C124</f>
        <v>1.5384615384615384E-2</v>
      </c>
      <c r="J124" s="87"/>
      <c r="K124" s="89">
        <v>43.898715030678737</v>
      </c>
    </row>
    <row r="125" spans="1:17">
      <c r="A125" s="99"/>
      <c r="B125" s="81">
        <f>B124+7</f>
        <v>43562</v>
      </c>
      <c r="C125" s="20">
        <f>D124+G124-H124</f>
        <v>24046.976886253127</v>
      </c>
      <c r="D125" s="17">
        <f>C125+(C125*0.04)</f>
        <v>25008.855961703252</v>
      </c>
      <c r="E125" s="17">
        <f>C125/3250</f>
        <v>7.3990698111548081</v>
      </c>
      <c r="F125" s="28">
        <f>(D125-C125)/E125</f>
        <v>129.99999999999989</v>
      </c>
      <c r="G125" s="17"/>
      <c r="H125" s="18"/>
      <c r="I125" s="19">
        <f>E125*50/C125</f>
        <v>1.5384615384615384E-2</v>
      </c>
      <c r="J125" s="87"/>
      <c r="K125" s="89">
        <v>45.69466363190589</v>
      </c>
      <c r="L125" s="31"/>
      <c r="M125" s="31"/>
    </row>
    <row r="126" spans="1:17">
      <c r="A126" s="99"/>
      <c r="B126" s="81">
        <f>B125+7</f>
        <v>43569</v>
      </c>
      <c r="C126" s="20">
        <f>D125+G125-H125</f>
        <v>25008.855961703252</v>
      </c>
      <c r="D126" s="17">
        <f>C126+(C126*0.04)</f>
        <v>26009.210200171383</v>
      </c>
      <c r="E126" s="17">
        <f>C126/3250</f>
        <v>7.6950326036010006</v>
      </c>
      <c r="F126" s="28">
        <f>(D126-C126)/E126</f>
        <v>130.00000000000017</v>
      </c>
      <c r="G126" s="17"/>
      <c r="H126" s="18"/>
      <c r="I126" s="19">
        <f>E126*50/C126</f>
        <v>1.5384615384615385E-2</v>
      </c>
      <c r="J126" s="87"/>
      <c r="K126" s="89">
        <v>47.562450177182122</v>
      </c>
      <c r="L126" s="31"/>
      <c r="M126" s="31"/>
    </row>
    <row r="127" spans="1:17" ht="13.5" thickBot="1">
      <c r="A127" s="100"/>
      <c r="B127" s="81">
        <f>B126+7</f>
        <v>43576</v>
      </c>
      <c r="C127" s="20">
        <f>D126+G126-H126</f>
        <v>26009.210200171383</v>
      </c>
      <c r="D127" s="17">
        <f>C127+(C127*0.04)</f>
        <v>27049.578608178239</v>
      </c>
      <c r="E127" s="17">
        <f>C127/3250</f>
        <v>8.0028339077450408</v>
      </c>
      <c r="F127" s="28">
        <f>(D127-C127)/E127</f>
        <v>130.00000000000009</v>
      </c>
      <c r="G127" s="80"/>
      <c r="H127" s="80"/>
      <c r="I127" s="19">
        <f>E127*50/C127</f>
        <v>1.5384615384615384E-2</v>
      </c>
      <c r="J127" s="87"/>
      <c r="K127" s="89">
        <v>49.504948184269409</v>
      </c>
      <c r="L127" s="101"/>
      <c r="M127" s="102"/>
      <c r="N127" s="102"/>
      <c r="O127" s="102"/>
      <c r="P127" s="102"/>
      <c r="Q127" s="102"/>
    </row>
    <row r="128" spans="1:17" ht="13.5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  <c r="K128" s="90"/>
    </row>
    <row r="129" spans="1:17">
      <c r="A129" s="98">
        <v>26</v>
      </c>
      <c r="B129" s="81">
        <f>B127+7</f>
        <v>43583</v>
      </c>
      <c r="C129" s="20">
        <f>D127+G127-H127</f>
        <v>27049.578608178239</v>
      </c>
      <c r="D129" s="17">
        <f>C129+(C129*0.04)</f>
        <v>28131.561752505368</v>
      </c>
      <c r="E129" s="17">
        <f>C129/3250</f>
        <v>8.322947264054843</v>
      </c>
      <c r="F129" s="28">
        <f>(D129-C129)/E129</f>
        <v>129.99999999999989</v>
      </c>
      <c r="G129" s="18"/>
      <c r="H129" s="18"/>
      <c r="I129" s="19">
        <f>E129*50/C129</f>
        <v>1.5384615384615385E-2</v>
      </c>
      <c r="J129" s="87"/>
      <c r="K129" s="89">
        <v>51.525146111640183</v>
      </c>
    </row>
    <row r="130" spans="1:17">
      <c r="A130" s="99"/>
      <c r="B130" s="81">
        <f>B129+7</f>
        <v>43590</v>
      </c>
      <c r="C130" s="20">
        <f>D129+G129-H129</f>
        <v>28131.561752505368</v>
      </c>
      <c r="D130" s="17">
        <f>C130+(C130*0.04)</f>
        <v>29256.824222605581</v>
      </c>
      <c r="E130" s="17">
        <f>C130/3250</f>
        <v>8.655865154617036</v>
      </c>
      <c r="F130" s="28">
        <f>(D130-C130)/E130</f>
        <v>129.99999999999983</v>
      </c>
      <c r="G130" s="18"/>
      <c r="H130" s="18"/>
      <c r="I130" s="19">
        <f>E130*50/C130</f>
        <v>1.5384615384615384E-2</v>
      </c>
      <c r="J130" s="87"/>
      <c r="K130" s="89">
        <v>53.626151956105794</v>
      </c>
    </row>
    <row r="131" spans="1:17">
      <c r="A131" s="99"/>
      <c r="B131" s="81">
        <f>B130+7</f>
        <v>43597</v>
      </c>
      <c r="C131" s="20">
        <f>D130+G130-H130</f>
        <v>29256.824222605581</v>
      </c>
      <c r="D131" s="17">
        <f>C131+(C131*0.04)</f>
        <v>30427.097191509805</v>
      </c>
      <c r="E131" s="17">
        <f>C131/3250</f>
        <v>9.0020997608017179</v>
      </c>
      <c r="F131" s="28">
        <f>(D131-C131)/E131</f>
        <v>130.00000000000011</v>
      </c>
      <c r="G131" s="18"/>
      <c r="H131" s="18"/>
      <c r="I131" s="19">
        <f>E131*50/C131</f>
        <v>1.5384615384615387E-2</v>
      </c>
      <c r="J131" s="87"/>
      <c r="K131" s="89">
        <v>55.811198034350028</v>
      </c>
    </row>
    <row r="132" spans="1:17" ht="13.5" thickBot="1">
      <c r="A132" s="100"/>
      <c r="B132" s="81">
        <f>B131+7</f>
        <v>43604</v>
      </c>
      <c r="C132" s="20">
        <f>D131+G131-H131</f>
        <v>30427.097191509805</v>
      </c>
      <c r="D132" s="17">
        <f>C132+(C132*0.04)</f>
        <v>31644.181079170197</v>
      </c>
      <c r="E132" s="17">
        <f>C132/3250</f>
        <v>9.3621837512337862</v>
      </c>
      <c r="F132" s="28">
        <f>(D132-C132)/E132</f>
        <v>129.99999999999997</v>
      </c>
      <c r="G132" s="80"/>
      <c r="H132" s="80"/>
      <c r="I132" s="19">
        <f>E132*50/C132</f>
        <v>1.5384615384615384E-2</v>
      </c>
      <c r="J132" s="87"/>
      <c r="K132" s="89">
        <v>58.083645955724023</v>
      </c>
      <c r="L132" s="101"/>
      <c r="M132" s="102"/>
      <c r="N132" s="102"/>
      <c r="O132" s="102"/>
      <c r="P132" s="102"/>
      <c r="Q132" s="102"/>
    </row>
    <row r="133" spans="1:17" ht="13.5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  <c r="K133" s="90"/>
    </row>
    <row r="134" spans="1:17">
      <c r="A134" s="98">
        <v>27</v>
      </c>
      <c r="B134" s="81">
        <f>B132+7</f>
        <v>43611</v>
      </c>
      <c r="C134" s="20">
        <f>D132+G132-H132</f>
        <v>31644.181079170197</v>
      </c>
      <c r="D134" s="17">
        <f>C134+(C134*0.04)</f>
        <v>32909.948322337004</v>
      </c>
      <c r="E134" s="17">
        <f>C134/3250</f>
        <v>9.7366711012831377</v>
      </c>
      <c r="F134" s="28">
        <f>(D134-C134)/E134</f>
        <v>129.99999999999991</v>
      </c>
      <c r="G134" s="18"/>
      <c r="H134" s="18"/>
      <c r="I134" s="19">
        <f>E134*50/C134</f>
        <v>1.5384615384615385E-2</v>
      </c>
      <c r="J134" s="87"/>
      <c r="K134" s="89">
        <v>60.446991793952982</v>
      </c>
    </row>
    <row r="135" spans="1:17">
      <c r="A135" s="99"/>
      <c r="B135" s="81">
        <f>B134+7</f>
        <v>43618</v>
      </c>
      <c r="C135" s="20">
        <f>D134+G134-H134</f>
        <v>32909.948322337004</v>
      </c>
      <c r="D135" s="17">
        <f>C135+(C135*0.04)</f>
        <v>34226.346255230485</v>
      </c>
      <c r="E135" s="17">
        <f>C135/3250</f>
        <v>10.126137945334463</v>
      </c>
      <c r="F135" s="28">
        <f>(D135-C135)/E135</f>
        <v>130</v>
      </c>
      <c r="G135" s="18"/>
      <c r="H135" s="18"/>
      <c r="I135" s="19">
        <f>E135*50/C135</f>
        <v>1.5384615384615384E-2</v>
      </c>
      <c r="J135" s="87"/>
      <c r="K135" s="89">
        <v>62.904871465711103</v>
      </c>
    </row>
    <row r="136" spans="1:17">
      <c r="A136" s="99"/>
      <c r="B136" s="81">
        <f>B135+7</f>
        <v>43625</v>
      </c>
      <c r="C136" s="20">
        <f>D135+G135-H135</f>
        <v>34226.346255230485</v>
      </c>
      <c r="D136" s="17">
        <f>C136+(C136*0.04)</f>
        <v>35595.400105439701</v>
      </c>
      <c r="E136" s="17">
        <f>C136/3250</f>
        <v>10.531183463147842</v>
      </c>
      <c r="F136" s="28">
        <f>(D136-C136)/E136</f>
        <v>129.99999999999974</v>
      </c>
      <c r="G136" s="18"/>
      <c r="H136" s="18"/>
      <c r="I136" s="19">
        <f>E136*50/C136</f>
        <v>1.5384615384615387E-2</v>
      </c>
      <c r="J136" s="87"/>
      <c r="K136" s="89">
        <v>65.461066324339555</v>
      </c>
    </row>
    <row r="137" spans="1:17" ht="13.5" thickBot="1">
      <c r="A137" s="100"/>
      <c r="B137" s="81">
        <f>B136+7</f>
        <v>43632</v>
      </c>
      <c r="C137" s="20">
        <f>D136+G136-H136</f>
        <v>35595.400105439701</v>
      </c>
      <c r="D137" s="17">
        <f>C137+(C137*0.04)</f>
        <v>37019.216109657289</v>
      </c>
      <c r="E137" s="17">
        <f>C137/3250</f>
        <v>10.952430801673755</v>
      </c>
      <c r="F137" s="28">
        <f>(D137-C137)/E137</f>
        <v>129.99999999999997</v>
      </c>
      <c r="G137" s="80"/>
      <c r="H137" s="80">
        <f>(D137-C124)*0.35</f>
        <v>4863.9930324294783</v>
      </c>
      <c r="I137" s="19">
        <f>E137*50/C137</f>
        <v>1.5384615384615384E-2</v>
      </c>
      <c r="J137" s="87"/>
      <c r="K137" s="89">
        <v>68.119508977313131</v>
      </c>
      <c r="L137" s="103" t="s">
        <v>49</v>
      </c>
      <c r="M137" s="104"/>
      <c r="N137" s="104"/>
      <c r="O137" s="104"/>
      <c r="P137" s="104"/>
      <c r="Q137" s="104"/>
    </row>
    <row r="138" spans="1:17" ht="13.5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5"/>
      <c r="K138" s="94"/>
    </row>
    <row r="139" spans="1:17">
      <c r="A139" s="98">
        <v>28</v>
      </c>
      <c r="B139" s="81">
        <f>B137+7</f>
        <v>43639</v>
      </c>
      <c r="C139" s="20">
        <f>D137+G137-H137</f>
        <v>32155.223077227813</v>
      </c>
      <c r="D139" s="17">
        <f>C139+(C139*0.04)</f>
        <v>33441.432000316927</v>
      </c>
      <c r="E139" s="17">
        <f>C139/3250</f>
        <v>9.8939147929931739</v>
      </c>
      <c r="F139" s="28">
        <f>(D139-C139)/E139</f>
        <v>130.00000000000017</v>
      </c>
      <c r="G139" s="18"/>
      <c r="H139" s="18"/>
      <c r="I139" s="19">
        <f>E139*50/C139</f>
        <v>1.5384615384615387E-2</v>
      </c>
      <c r="J139" s="87"/>
      <c r="K139" s="89"/>
    </row>
    <row r="140" spans="1:17">
      <c r="A140" s="99"/>
      <c r="B140" s="81">
        <f>B139+7</f>
        <v>43646</v>
      </c>
      <c r="C140" s="20">
        <f>D139+G139-H139</f>
        <v>33441.432000316927</v>
      </c>
      <c r="D140" s="17">
        <f>C140+(C140*0.04)</f>
        <v>34779.089280329601</v>
      </c>
      <c r="E140" s="17">
        <f>C140/3250</f>
        <v>10.2896713847129</v>
      </c>
      <c r="F140" s="28">
        <f>(D140-C140)/E140</f>
        <v>129.99999999999972</v>
      </c>
      <c r="G140" s="18"/>
      <c r="H140" s="18"/>
      <c r="I140" s="19">
        <f>E140*50/C140</f>
        <v>1.5384615384615382E-2</v>
      </c>
      <c r="J140" s="87"/>
      <c r="K140" s="89"/>
    </row>
    <row r="141" spans="1:17">
      <c r="A141" s="99"/>
      <c r="B141" s="81">
        <f>B140+7</f>
        <v>43653</v>
      </c>
      <c r="C141" s="20">
        <f>D140+G140-H140</f>
        <v>34779.089280329601</v>
      </c>
      <c r="D141" s="17">
        <f>C141+(C141*0.04)</f>
        <v>36170.252851542784</v>
      </c>
      <c r="E141" s="17">
        <f>C141/3250</f>
        <v>10.701258240101415</v>
      </c>
      <c r="F141" s="28">
        <f>(D141-C141)/E141</f>
        <v>129.99999999999989</v>
      </c>
      <c r="G141" s="18"/>
      <c r="H141" s="18"/>
      <c r="I141" s="19">
        <f>E141*50/C141</f>
        <v>1.5384615384615384E-2</v>
      </c>
      <c r="J141" s="87"/>
      <c r="K141" s="89"/>
    </row>
    <row r="142" spans="1:17" ht="13.5" thickBot="1">
      <c r="A142" s="100"/>
      <c r="B142" s="81">
        <f>B141+7</f>
        <v>43660</v>
      </c>
      <c r="C142" s="20">
        <f>D141+G141-H141</f>
        <v>36170.252851542784</v>
      </c>
      <c r="D142" s="17">
        <f>C142+(C142*0.04)</f>
        <v>37617.062965604498</v>
      </c>
      <c r="E142" s="17">
        <f>C142/3250</f>
        <v>11.129308569705472</v>
      </c>
      <c r="F142" s="28">
        <f>(D142-C142)/E142</f>
        <v>130.00000000000028</v>
      </c>
      <c r="G142" s="80"/>
      <c r="H142" s="80"/>
      <c r="I142" s="19">
        <f>E142*50/C142</f>
        <v>1.5384615384615385E-2</v>
      </c>
      <c r="J142" s="87"/>
      <c r="K142" s="89"/>
      <c r="O142" s="86"/>
      <c r="P142" s="86"/>
      <c r="Q142" s="86"/>
    </row>
    <row r="143" spans="1:17" ht="13.5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  <c r="K143" s="90"/>
    </row>
    <row r="144" spans="1:17">
      <c r="A144" s="98">
        <v>29</v>
      </c>
      <c r="B144" s="81">
        <f>B142+7</f>
        <v>43667</v>
      </c>
      <c r="C144" s="20">
        <f>D142+G142-H142</f>
        <v>37617.062965604498</v>
      </c>
      <c r="D144" s="17">
        <f>C144+(C144*0.04)</f>
        <v>39121.745484228675</v>
      </c>
      <c r="E144" s="17">
        <f>C144/3250</f>
        <v>11.574480912493692</v>
      </c>
      <c r="F144" s="28">
        <f>(D144-C144)/E144</f>
        <v>129.99999999999972</v>
      </c>
      <c r="G144" s="18"/>
      <c r="H144" s="18"/>
      <c r="I144" s="19">
        <f>E144*50/C144</f>
        <v>1.5384615384615387E-2</v>
      </c>
      <c r="J144" s="87"/>
      <c r="K144" s="89"/>
    </row>
    <row r="145" spans="1:17">
      <c r="A145" s="99"/>
      <c r="B145" s="81">
        <f>B144+7</f>
        <v>43674</v>
      </c>
      <c r="C145" s="20">
        <f>D144+G144-H144</f>
        <v>39121.745484228675</v>
      </c>
      <c r="D145" s="17">
        <f>C145+(C145*0.04)</f>
        <v>40686.61530359782</v>
      </c>
      <c r="E145" s="17">
        <f>C145/3250</f>
        <v>12.037460148993439</v>
      </c>
      <c r="F145" s="28">
        <f>(D145-C145)/E145</f>
        <v>129.99999999999986</v>
      </c>
      <c r="G145" s="18"/>
      <c r="H145" s="18"/>
      <c r="I145" s="19">
        <f>E145*50/C145</f>
        <v>1.5384615384615385E-2</v>
      </c>
      <c r="J145" s="87"/>
      <c r="K145" s="89"/>
    </row>
    <row r="146" spans="1:17">
      <c r="A146" s="99"/>
      <c r="B146" s="81">
        <f>B145+7</f>
        <v>43681</v>
      </c>
      <c r="C146" s="20">
        <f>D145+G145-H145</f>
        <v>40686.61530359782</v>
      </c>
      <c r="D146" s="17">
        <f>C146+(C146*0.04)</f>
        <v>42314.079915741735</v>
      </c>
      <c r="E146" s="17">
        <f>C146/3250</f>
        <v>12.518958554953176</v>
      </c>
      <c r="F146" s="28">
        <f>(D146-C146)/E146</f>
        <v>130.00000000000014</v>
      </c>
      <c r="G146" s="18"/>
      <c r="H146" s="18"/>
      <c r="I146" s="19">
        <f>E146*50/C146</f>
        <v>1.5384615384615385E-2</v>
      </c>
      <c r="J146" s="87"/>
      <c r="K146" s="89"/>
    </row>
    <row r="147" spans="1:17" ht="13.5" thickBot="1">
      <c r="A147" s="100"/>
      <c r="B147" s="81">
        <f>B146+7</f>
        <v>43688</v>
      </c>
      <c r="C147" s="20">
        <f>D146+G146-H146</f>
        <v>42314.079915741735</v>
      </c>
      <c r="D147" s="17">
        <f>C147+(C147*0.04)</f>
        <v>44006.643112371406</v>
      </c>
      <c r="E147" s="17">
        <f>C147/3250</f>
        <v>13.019716897151303</v>
      </c>
      <c r="F147" s="28">
        <f>(D147-C147)/E147</f>
        <v>130.00000000000014</v>
      </c>
      <c r="G147" s="80"/>
      <c r="H147" s="80"/>
      <c r="I147" s="19">
        <f>E147*50/C147</f>
        <v>1.5384615384615385E-2</v>
      </c>
      <c r="J147" s="87"/>
      <c r="K147" s="89"/>
      <c r="L147" s="101"/>
      <c r="M147" s="102"/>
      <c r="N147" s="102"/>
      <c r="O147" s="102"/>
      <c r="P147" s="102"/>
      <c r="Q147" s="102"/>
    </row>
    <row r="148" spans="1:17" ht="13.5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  <c r="K148" s="90"/>
    </row>
    <row r="149" spans="1:17">
      <c r="A149" s="98">
        <v>30</v>
      </c>
      <c r="B149" s="81">
        <f>B147+7</f>
        <v>43695</v>
      </c>
      <c r="C149" s="20">
        <f>D147+G147-H147</f>
        <v>44006.643112371406</v>
      </c>
      <c r="D149" s="17">
        <f>C149+(C149*0.04)</f>
        <v>45766.908836866263</v>
      </c>
      <c r="E149" s="17">
        <f>C149/3250</f>
        <v>13.540505573037356</v>
      </c>
      <c r="F149" s="28">
        <f>(D149-C149)/E149</f>
        <v>130.00000000000006</v>
      </c>
      <c r="G149" s="18"/>
      <c r="H149" s="18"/>
      <c r="I149" s="19">
        <f>E149*50/C149</f>
        <v>1.5384615384615384E-2</v>
      </c>
      <c r="J149" s="87"/>
      <c r="K149" s="89"/>
    </row>
    <row r="150" spans="1:17">
      <c r="A150" s="99"/>
      <c r="B150" s="81">
        <f>B149+7</f>
        <v>43702</v>
      </c>
      <c r="C150" s="20">
        <f>D149+G149-H149</f>
        <v>45766.908836866263</v>
      </c>
      <c r="D150" s="17">
        <f>C150+(C150*0.04)</f>
        <v>47597.585190340913</v>
      </c>
      <c r="E150" s="17">
        <f>C150/3250</f>
        <v>14.08212579595885</v>
      </c>
      <c r="F150" s="28">
        <f>(D150-C150)/E150</f>
        <v>129.99999999999994</v>
      </c>
      <c r="G150" s="18"/>
      <c r="H150" s="18"/>
      <c r="I150" s="19">
        <f>E150*50/C150</f>
        <v>1.5384615384615384E-2</v>
      </c>
      <c r="J150" s="87"/>
      <c r="K150" s="89"/>
    </row>
    <row r="151" spans="1:17">
      <c r="A151" s="99"/>
      <c r="B151" s="81">
        <f>B150+7</f>
        <v>43709</v>
      </c>
      <c r="C151" s="20">
        <f>D150+G150-H150</f>
        <v>47597.585190340913</v>
      </c>
      <c r="D151" s="17">
        <f>C151+(C151*0.04)</f>
        <v>49501.488597954551</v>
      </c>
      <c r="E151" s="17">
        <f>C151/3250</f>
        <v>14.645410827797203</v>
      </c>
      <c r="F151" s="28">
        <f>(D151-C151)/E151</f>
        <v>130.00000000000009</v>
      </c>
      <c r="G151" s="18"/>
      <c r="H151" s="18"/>
      <c r="I151" s="19">
        <f>E151*50/C151</f>
        <v>1.5384615384615382E-2</v>
      </c>
      <c r="J151" s="87"/>
      <c r="K151" s="89"/>
    </row>
    <row r="152" spans="1:17" ht="13.5" thickBot="1">
      <c r="A152" s="100"/>
      <c r="B152" s="81">
        <f>B151+7</f>
        <v>43716</v>
      </c>
      <c r="C152" s="20">
        <f>D151+G151-H151</f>
        <v>49501.488597954551</v>
      </c>
      <c r="D152" s="17">
        <f>C152+(C152*0.04)</f>
        <v>51481.548141872736</v>
      </c>
      <c r="E152" s="17">
        <f>C152/3250</f>
        <v>15.231227260909092</v>
      </c>
      <c r="F152" s="28">
        <f>(D152-C152)/E152</f>
        <v>130.0000000000002</v>
      </c>
      <c r="G152" s="80"/>
      <c r="H152" s="80">
        <f>(D152-C139)*0.35</f>
        <v>6764.2137726257224</v>
      </c>
      <c r="I152" s="19">
        <f>E152*50/C152</f>
        <v>1.5384615384615385E-2</v>
      </c>
      <c r="J152" s="87"/>
      <c r="K152" s="89"/>
      <c r="L152" s="103" t="s">
        <v>39</v>
      </c>
      <c r="M152" s="104"/>
      <c r="N152" s="104"/>
      <c r="O152" s="104"/>
      <c r="P152" s="104"/>
      <c r="Q152" s="104"/>
    </row>
    <row r="153" spans="1:17" ht="13.5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  <c r="K153" s="90"/>
    </row>
    <row r="154" spans="1:17">
      <c r="A154" s="98">
        <v>31</v>
      </c>
      <c r="B154" s="81">
        <f>B152+7</f>
        <v>43723</v>
      </c>
      <c r="C154" s="20">
        <f>D152+G152-H152</f>
        <v>44717.334369247015</v>
      </c>
      <c r="D154" s="17">
        <f>C154+(C154*0.04)</f>
        <v>46506.027744016894</v>
      </c>
      <c r="E154" s="17">
        <f>C154/3250</f>
        <v>13.759179805922159</v>
      </c>
      <c r="F154" s="28">
        <f>(D154-C154)/E154</f>
        <v>129.99999999999986</v>
      </c>
      <c r="G154" s="17"/>
      <c r="H154" s="79"/>
      <c r="I154" s="19">
        <f>E154*50/C154</f>
        <v>1.5384615384615384E-2</v>
      </c>
      <c r="J154" s="87"/>
      <c r="K154" s="89"/>
    </row>
    <row r="155" spans="1:17">
      <c r="A155" s="99"/>
      <c r="B155" s="81">
        <f>B154+7</f>
        <v>43730</v>
      </c>
      <c r="C155" s="20">
        <f>D154+G154-H154</f>
        <v>46506.027744016894</v>
      </c>
      <c r="D155" s="17">
        <f>C155+(C155*0.04)</f>
        <v>48366.268853777568</v>
      </c>
      <c r="E155" s="17">
        <f>C155/3250</f>
        <v>14.309546998159044</v>
      </c>
      <c r="F155" s="28">
        <f>(D155-C155)/E155</f>
        <v>129.99999999999991</v>
      </c>
      <c r="G155" s="17"/>
      <c r="H155" s="79"/>
      <c r="I155" s="19">
        <f>E155*50/C155</f>
        <v>1.5384615384615384E-2</v>
      </c>
      <c r="J155" s="87"/>
      <c r="K155" s="89"/>
    </row>
    <row r="156" spans="1:17">
      <c r="A156" s="99"/>
      <c r="B156" s="81">
        <f>B155+7</f>
        <v>43737</v>
      </c>
      <c r="C156" s="20">
        <f>D155+G155-H155</f>
        <v>48366.268853777568</v>
      </c>
      <c r="D156" s="17">
        <f>C156+(C156*0.04)</f>
        <v>50300.91960792867</v>
      </c>
      <c r="E156" s="17">
        <f>C156/3250</f>
        <v>14.881928878085406</v>
      </c>
      <c r="F156" s="28">
        <f>(D156-C156)/E156</f>
        <v>129.99999999999994</v>
      </c>
      <c r="G156" s="17"/>
      <c r="H156" s="79"/>
      <c r="I156" s="19">
        <f>E156*50/C156</f>
        <v>1.5384615384615384E-2</v>
      </c>
      <c r="J156" s="87"/>
      <c r="K156" s="89"/>
    </row>
    <row r="157" spans="1:17" ht="13.5" thickBot="1">
      <c r="A157" s="100"/>
      <c r="B157" s="81">
        <f>B156+7</f>
        <v>43744</v>
      </c>
      <c r="C157" s="20">
        <f>D156+G156-H156</f>
        <v>50300.91960792867</v>
      </c>
      <c r="D157" s="17">
        <f>C157+(C157*0.04)</f>
        <v>52312.956392245818</v>
      </c>
      <c r="E157" s="17">
        <f>C157/3250</f>
        <v>15.477206033208821</v>
      </c>
      <c r="F157" s="28">
        <f>(D157-C157)/E157</f>
        <v>130.00000000000009</v>
      </c>
      <c r="G157" s="80"/>
      <c r="H157" s="80"/>
      <c r="I157" s="19">
        <f>E157*50/C157</f>
        <v>1.5384615384615385E-2</v>
      </c>
      <c r="J157" s="87"/>
      <c r="K157" s="89"/>
      <c r="L157" s="101"/>
      <c r="M157" s="102"/>
      <c r="N157" s="102"/>
      <c r="O157" s="102"/>
      <c r="P157" s="102"/>
      <c r="Q157" s="102"/>
    </row>
    <row r="158" spans="1:17" ht="13.5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  <c r="K158" s="90"/>
    </row>
    <row r="159" spans="1:17">
      <c r="A159" s="98">
        <v>32</v>
      </c>
      <c r="B159" s="81">
        <f>B157+7</f>
        <v>43751</v>
      </c>
      <c r="C159" s="20">
        <f>D157+G157-H157</f>
        <v>52312.956392245818</v>
      </c>
      <c r="D159" s="17">
        <f>C159+(C159*0.04)</f>
        <v>54405.474647935655</v>
      </c>
      <c r="E159" s="17">
        <f>C159/3250</f>
        <v>16.096294274537176</v>
      </c>
      <c r="F159" s="28">
        <f>(D159-C159)/E159</f>
        <v>130.0000000000002</v>
      </c>
      <c r="G159" s="18"/>
      <c r="H159" s="18"/>
      <c r="I159" s="19">
        <f>E159*50/C159</f>
        <v>1.5384615384615385E-2</v>
      </c>
      <c r="J159" s="87"/>
      <c r="K159" s="89"/>
    </row>
    <row r="160" spans="1:17">
      <c r="A160" s="99"/>
      <c r="B160" s="81">
        <f>B159+7</f>
        <v>43758</v>
      </c>
      <c r="C160" s="20">
        <f>D159+G159-H159</f>
        <v>54405.474647935655</v>
      </c>
      <c r="D160" s="17">
        <f>C160+(C160*0.04)</f>
        <v>56581.69363385308</v>
      </c>
      <c r="E160" s="17">
        <f>C160/3250</f>
        <v>16.740146045518664</v>
      </c>
      <c r="F160" s="28">
        <f>(D160-C160)/E160</f>
        <v>129.99999999999991</v>
      </c>
      <c r="G160" s="18"/>
      <c r="H160" s="18"/>
      <c r="I160" s="19">
        <f>E160*50/C160</f>
        <v>1.5384615384615385E-2</v>
      </c>
      <c r="J160" s="87"/>
      <c r="K160" s="89"/>
    </row>
    <row r="161" spans="1:17">
      <c r="A161" s="99"/>
      <c r="B161" s="81">
        <f>B160+7</f>
        <v>43765</v>
      </c>
      <c r="C161" s="20">
        <f>D160+G160-H160</f>
        <v>56581.69363385308</v>
      </c>
      <c r="D161" s="17">
        <f>C161+(C161*0.04)</f>
        <v>58844.961379207205</v>
      </c>
      <c r="E161" s="17">
        <f>C161/3250</f>
        <v>17.409751887339411</v>
      </c>
      <c r="F161" s="28">
        <f>(D161-C161)/E161</f>
        <v>130.00000000000011</v>
      </c>
      <c r="G161" s="18"/>
      <c r="H161" s="18"/>
      <c r="I161" s="19">
        <f>E161*50/C161</f>
        <v>1.5384615384615387E-2</v>
      </c>
      <c r="J161" s="87"/>
      <c r="K161" s="89"/>
    </row>
    <row r="162" spans="1:17" ht="13.5" thickBot="1">
      <c r="A162" s="100"/>
      <c r="B162" s="81">
        <f>B161+7</f>
        <v>43772</v>
      </c>
      <c r="C162" s="20">
        <f>D161+G161-H161</f>
        <v>58844.961379207205</v>
      </c>
      <c r="D162" s="17">
        <f>C162+(C162*0.04)</f>
        <v>61198.759834375494</v>
      </c>
      <c r="E162" s="17">
        <f>C162/3250</f>
        <v>18.106141962832986</v>
      </c>
      <c r="F162" s="28">
        <f>(D162-C162)/E162</f>
        <v>130.00000000000006</v>
      </c>
      <c r="G162" s="80"/>
      <c r="H162" s="80"/>
      <c r="I162" s="19">
        <f>E162*50/C162</f>
        <v>1.5384615384615384E-2</v>
      </c>
      <c r="J162" s="87"/>
      <c r="K162" s="89"/>
      <c r="L162" s="101"/>
      <c r="M162" s="102"/>
      <c r="N162" s="102"/>
      <c r="O162" s="102"/>
      <c r="P162" s="102"/>
      <c r="Q162" s="102"/>
    </row>
    <row r="163" spans="1:17" ht="13.5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  <c r="K163" s="90"/>
    </row>
    <row r="164" spans="1:17">
      <c r="A164" s="98">
        <v>33</v>
      </c>
      <c r="B164" s="81">
        <f>B162+7</f>
        <v>43779</v>
      </c>
      <c r="C164" s="20">
        <f>D162+G162-H162</f>
        <v>61198.759834375494</v>
      </c>
      <c r="D164" s="17">
        <f>C164+(C164*0.04)</f>
        <v>63646.710227750511</v>
      </c>
      <c r="E164" s="17">
        <f>C164/3250</f>
        <v>18.830387641346306</v>
      </c>
      <c r="F164" s="28">
        <f>(D164-C164)/E164</f>
        <v>129.99999999999983</v>
      </c>
      <c r="G164" s="18"/>
      <c r="H164" s="18"/>
      <c r="I164" s="19">
        <f>E164*50/C164</f>
        <v>1.5384615384615384E-2</v>
      </c>
      <c r="J164" s="87"/>
      <c r="K164" s="89"/>
    </row>
    <row r="165" spans="1:17">
      <c r="A165" s="99"/>
      <c r="B165" s="81">
        <f>B164+7</f>
        <v>43786</v>
      </c>
      <c r="C165" s="20">
        <f>D164+G164-H164</f>
        <v>63646.710227750511</v>
      </c>
      <c r="D165" s="17">
        <f>C165+(C165*0.04)</f>
        <v>66192.578636860533</v>
      </c>
      <c r="E165" s="17">
        <f>C165/3250</f>
        <v>19.583603147000158</v>
      </c>
      <c r="F165" s="28">
        <f>(D165-C165)/E165</f>
        <v>130.00000000000009</v>
      </c>
      <c r="G165" s="18"/>
      <c r="H165" s="18"/>
      <c r="I165" s="19">
        <f>E165*50/C165</f>
        <v>1.5384615384615385E-2</v>
      </c>
      <c r="J165" s="87"/>
      <c r="K165" s="89"/>
      <c r="L165" s="31"/>
      <c r="M165" s="31"/>
    </row>
    <row r="166" spans="1:17">
      <c r="A166" s="99"/>
      <c r="B166" s="81">
        <f>B165+7</f>
        <v>43793</v>
      </c>
      <c r="C166" s="20">
        <f>D165+G165-H165</f>
        <v>66192.578636860533</v>
      </c>
      <c r="D166" s="17">
        <f>C166+(C166*0.04)</f>
        <v>68840.281782334961</v>
      </c>
      <c r="E166" s="17">
        <f>C166/3250</f>
        <v>20.366947272880164</v>
      </c>
      <c r="F166" s="28">
        <f>(D166-C166)/E166</f>
        <v>130.00000000000034</v>
      </c>
      <c r="G166" s="18"/>
      <c r="H166" s="18"/>
      <c r="I166" s="19">
        <f>E166*50/C166</f>
        <v>1.5384615384615384E-2</v>
      </c>
      <c r="J166" s="87"/>
      <c r="K166" s="89"/>
      <c r="L166" s="31"/>
      <c r="M166" s="31"/>
    </row>
    <row r="167" spans="1:17" ht="13.5" thickBot="1">
      <c r="A167" s="100"/>
      <c r="B167" s="81">
        <f>B166+7</f>
        <v>43800</v>
      </c>
      <c r="C167" s="20">
        <f>D166+G166-H166</f>
        <v>68840.281782334961</v>
      </c>
      <c r="D167" s="17">
        <f>C167+(C167*0.04)</f>
        <v>71593.893053628359</v>
      </c>
      <c r="E167" s="17">
        <f>C167/3250</f>
        <v>21.181625163795374</v>
      </c>
      <c r="F167" s="28">
        <f>(D167-C167)/E167</f>
        <v>129.99999999999994</v>
      </c>
      <c r="G167" s="80"/>
      <c r="H167" s="80">
        <f>(D167-C154)*0.35</f>
        <v>9406.7955395334702</v>
      </c>
      <c r="I167" s="19">
        <f>E167*50/C167</f>
        <v>1.5384615384615385E-2</v>
      </c>
      <c r="J167" s="87"/>
      <c r="K167" s="89"/>
      <c r="L167" s="103" t="s">
        <v>39</v>
      </c>
      <c r="M167" s="104"/>
      <c r="N167" s="104"/>
      <c r="O167" s="104"/>
      <c r="P167" s="104"/>
      <c r="Q167" s="104"/>
    </row>
    <row r="168" spans="1:17" ht="13.5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  <c r="K168" s="90"/>
    </row>
    <row r="169" spans="1:17">
      <c r="A169" s="98">
        <v>34</v>
      </c>
      <c r="B169" s="81">
        <f>B167+7</f>
        <v>43807</v>
      </c>
      <c r="C169" s="20">
        <f>D167+G167-H167</f>
        <v>62187.097514094887</v>
      </c>
      <c r="D169" s="17">
        <f>C169+(C169*0.04)</f>
        <v>64674.581414658685</v>
      </c>
      <c r="E169" s="17">
        <f>C169/3250</f>
        <v>19.134491542798425</v>
      </c>
      <c r="F169" s="28">
        <f>(D169-C169)/E169</f>
        <v>130.00000000000017</v>
      </c>
      <c r="G169" s="18"/>
      <c r="H169" s="18"/>
      <c r="I169" s="19">
        <f>E169*50/C169</f>
        <v>1.5384615384615384E-2</v>
      </c>
      <c r="J169" s="87"/>
      <c r="K169" s="89"/>
    </row>
    <row r="170" spans="1:17">
      <c r="A170" s="99"/>
      <c r="B170" s="81">
        <f>B169+7</f>
        <v>43814</v>
      </c>
      <c r="C170" s="20">
        <f>D169+G169-H169</f>
        <v>64674.581414658685</v>
      </c>
      <c r="D170" s="17">
        <f>C170+(C170*0.04)</f>
        <v>67261.56467124504</v>
      </c>
      <c r="E170" s="17">
        <f>C170/3250</f>
        <v>19.899871204510365</v>
      </c>
      <c r="F170" s="28">
        <f>(D170-C170)/E170</f>
        <v>130.00000000000034</v>
      </c>
      <c r="G170" s="18"/>
      <c r="H170" s="18"/>
      <c r="I170" s="19">
        <f>E170*50/C170</f>
        <v>1.5384615384615385E-2</v>
      </c>
      <c r="J170" s="87"/>
      <c r="K170" s="89"/>
    </row>
    <row r="171" spans="1:17">
      <c r="A171" s="99"/>
      <c r="B171" s="81">
        <f>B170+7</f>
        <v>43821</v>
      </c>
      <c r="C171" s="20">
        <f>D170+G170-H170</f>
        <v>67261.56467124504</v>
      </c>
      <c r="D171" s="17">
        <f>C171+(C171*0.04)</f>
        <v>69952.027258094837</v>
      </c>
      <c r="E171" s="17">
        <f>C171/3250</f>
        <v>20.695866052690782</v>
      </c>
      <c r="F171" s="28">
        <f>(D171-C171)/E171</f>
        <v>129.99999999999977</v>
      </c>
      <c r="G171" s="18"/>
      <c r="H171" s="18"/>
      <c r="I171" s="19">
        <f>E171*50/C171</f>
        <v>1.5384615384615384E-2</v>
      </c>
      <c r="J171" s="87"/>
      <c r="K171" s="89"/>
    </row>
    <row r="172" spans="1:17" ht="13.5" thickBot="1">
      <c r="A172" s="100"/>
      <c r="B172" s="81">
        <f>B171+7</f>
        <v>43828</v>
      </c>
      <c r="C172" s="20">
        <f>D171+G171-H171</f>
        <v>69952.027258094837</v>
      </c>
      <c r="D172" s="17">
        <f>C172+(C172*0.04)</f>
        <v>72750.108348418624</v>
      </c>
      <c r="E172" s="17">
        <f>C172/3250</f>
        <v>21.523700694798411</v>
      </c>
      <c r="F172" s="28">
        <f>(D172-C172)/E172</f>
        <v>129.99999999999972</v>
      </c>
      <c r="G172" s="80"/>
      <c r="H172" s="80"/>
      <c r="I172" s="19">
        <f>E172*50/C172</f>
        <v>1.5384615384615385E-2</v>
      </c>
      <c r="J172" s="87"/>
      <c r="K172" s="89"/>
      <c r="L172" s="101"/>
      <c r="M172" s="102"/>
      <c r="N172" s="102"/>
      <c r="O172" s="102"/>
      <c r="P172" s="102"/>
      <c r="Q172" s="102"/>
    </row>
    <row r="173" spans="1:17" ht="13.5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  <c r="K173" s="90"/>
    </row>
    <row r="174" spans="1:17">
      <c r="A174" s="98">
        <v>35</v>
      </c>
      <c r="B174" s="81">
        <f>B172+7</f>
        <v>43835</v>
      </c>
      <c r="C174" s="20">
        <f>D172+G172-H172</f>
        <v>72750.108348418624</v>
      </c>
      <c r="D174" s="17">
        <f>C174+(C174*0.04)</f>
        <v>75660.112682355364</v>
      </c>
      <c r="E174" s="17">
        <f>C174/3250</f>
        <v>22.384648722590345</v>
      </c>
      <c r="F174" s="28">
        <f>(D174-C174)/E174</f>
        <v>129.9999999999998</v>
      </c>
      <c r="G174" s="18"/>
      <c r="H174" s="18"/>
      <c r="I174" s="19">
        <f>E174*50/C174</f>
        <v>1.5384615384615384E-2</v>
      </c>
      <c r="J174" s="87"/>
      <c r="K174" s="89"/>
    </row>
    <row r="175" spans="1:17">
      <c r="A175" s="99"/>
      <c r="B175" s="81">
        <f>B174+7</f>
        <v>43842</v>
      </c>
      <c r="C175" s="20">
        <f>D174+G174-H174</f>
        <v>75660.112682355364</v>
      </c>
      <c r="D175" s="17">
        <f>C175+(C175*0.04)</f>
        <v>78686.517189649574</v>
      </c>
      <c r="E175" s="17">
        <f>C175/3250</f>
        <v>23.280034671493958</v>
      </c>
      <c r="F175" s="28">
        <f>(D175-C175)/E175</f>
        <v>129.9999999999998</v>
      </c>
      <c r="G175" s="18"/>
      <c r="H175" s="18"/>
      <c r="I175" s="19">
        <f>E175*50/C175</f>
        <v>1.5384615384615385E-2</v>
      </c>
      <c r="J175" s="87"/>
      <c r="K175" s="89"/>
    </row>
    <row r="176" spans="1:17">
      <c r="A176" s="99"/>
      <c r="B176" s="81">
        <f>B175+7</f>
        <v>43849</v>
      </c>
      <c r="C176" s="20">
        <f>D175+G175-H175</f>
        <v>78686.517189649574</v>
      </c>
      <c r="D176" s="17">
        <f>C176+(C176*0.04)</f>
        <v>81833.977877235564</v>
      </c>
      <c r="E176" s="17">
        <f>C176/3250</f>
        <v>24.211236058353716</v>
      </c>
      <c r="F176" s="28">
        <f>(D176-C176)/E176</f>
        <v>130.00000000000028</v>
      </c>
      <c r="G176" s="18"/>
      <c r="H176" s="18"/>
      <c r="I176" s="19">
        <f>E176*50/C176</f>
        <v>1.5384615384615385E-2</v>
      </c>
      <c r="J176" s="87"/>
      <c r="K176" s="89"/>
    </row>
    <row r="177" spans="1:17" ht="13.5" thickBot="1">
      <c r="A177" s="100"/>
      <c r="B177" s="81">
        <f>B176+7</f>
        <v>43856</v>
      </c>
      <c r="C177" s="20">
        <f>D176+G176-H176</f>
        <v>81833.977877235564</v>
      </c>
      <c r="D177" s="17">
        <f>C177+(C177*0.04)</f>
        <v>85107.336992324985</v>
      </c>
      <c r="E177" s="17">
        <f>C177/3250</f>
        <v>25.179685500687867</v>
      </c>
      <c r="F177" s="28">
        <f>(D177-C177)/E177</f>
        <v>129.99999999999991</v>
      </c>
      <c r="G177" s="80"/>
      <c r="H177" s="80">
        <f>(D177-C169)*0.35</f>
        <v>8022.0838173805341</v>
      </c>
      <c r="I177" s="19">
        <f>E177*50/C177</f>
        <v>1.5384615384615384E-2</v>
      </c>
      <c r="J177" s="87"/>
      <c r="K177" s="89"/>
      <c r="L177" s="103" t="s">
        <v>39</v>
      </c>
      <c r="M177" s="104"/>
      <c r="N177" s="104"/>
      <c r="O177" s="104"/>
      <c r="P177" s="104"/>
      <c r="Q177" s="104"/>
    </row>
    <row r="178" spans="1:17" ht="13.5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  <c r="K178" s="90"/>
    </row>
  </sheetData>
  <mergeCells count="70">
    <mergeCell ref="A149:A152"/>
    <mergeCell ref="L152:Q152"/>
    <mergeCell ref="A169:A172"/>
    <mergeCell ref="L172:Q172"/>
    <mergeCell ref="A174:A177"/>
    <mergeCell ref="L177:Q177"/>
    <mergeCell ref="A154:A157"/>
    <mergeCell ref="L157:Q157"/>
    <mergeCell ref="A159:A162"/>
    <mergeCell ref="L162:Q162"/>
    <mergeCell ref="A164:A167"/>
    <mergeCell ref="L167:Q167"/>
    <mergeCell ref="A134:A137"/>
    <mergeCell ref="L137:Q137"/>
    <mergeCell ref="A139:A142"/>
    <mergeCell ref="A144:A147"/>
    <mergeCell ref="L147:Q147"/>
    <mergeCell ref="A119:A122"/>
    <mergeCell ref="L122:Q122"/>
    <mergeCell ref="A124:A127"/>
    <mergeCell ref="L127:Q127"/>
    <mergeCell ref="A129:A132"/>
    <mergeCell ref="L132:Q132"/>
    <mergeCell ref="A104:A107"/>
    <mergeCell ref="L107:Q107"/>
    <mergeCell ref="A109:A112"/>
    <mergeCell ref="L112:Q112"/>
    <mergeCell ref="A114:A117"/>
    <mergeCell ref="L117:Q117"/>
    <mergeCell ref="A89:A92"/>
    <mergeCell ref="L92:Q92"/>
    <mergeCell ref="A94:A97"/>
    <mergeCell ref="L97:Q97"/>
    <mergeCell ref="A99:A102"/>
    <mergeCell ref="L102:Q102"/>
    <mergeCell ref="A74:A77"/>
    <mergeCell ref="L77:Q77"/>
    <mergeCell ref="A79:A82"/>
    <mergeCell ref="L82:Q82"/>
    <mergeCell ref="A84:A87"/>
    <mergeCell ref="L87:Q87"/>
    <mergeCell ref="A59:A62"/>
    <mergeCell ref="L62:Q62"/>
    <mergeCell ref="A64:A67"/>
    <mergeCell ref="L67:Q67"/>
    <mergeCell ref="A69:A72"/>
    <mergeCell ref="L72:Q72"/>
    <mergeCell ref="A44:A47"/>
    <mergeCell ref="L47:Q47"/>
    <mergeCell ref="A49:A52"/>
    <mergeCell ref="L52:Q52"/>
    <mergeCell ref="A54:A57"/>
    <mergeCell ref="L57:Q57"/>
    <mergeCell ref="A29:A32"/>
    <mergeCell ref="L32:Q32"/>
    <mergeCell ref="A34:A37"/>
    <mergeCell ref="L37:Q37"/>
    <mergeCell ref="A39:A42"/>
    <mergeCell ref="L42:Q42"/>
    <mergeCell ref="A14:A17"/>
    <mergeCell ref="L17:Q17"/>
    <mergeCell ref="A19:A22"/>
    <mergeCell ref="L22:Q22"/>
    <mergeCell ref="A24:A27"/>
    <mergeCell ref="L27:Q27"/>
    <mergeCell ref="B1:I1"/>
    <mergeCell ref="A4:A7"/>
    <mergeCell ref="L7:Q7"/>
    <mergeCell ref="A9:A12"/>
    <mergeCell ref="L12:Q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28"/>
  <sheetViews>
    <sheetView topLeftCell="A83" zoomScaleNormal="100" workbookViewId="0">
      <selection activeCell="B108" sqref="B108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7.42578125" bestFit="1" customWidth="1"/>
    <col min="10" max="10" width="5.140625" bestFit="1" customWidth="1"/>
    <col min="11" max="11" width="7.42578125" bestFit="1" customWidth="1"/>
    <col min="12" max="12" width="11" customWidth="1"/>
    <col min="13" max="13" width="39.85546875" bestFit="1" customWidth="1"/>
    <col min="14" max="14" width="20.28515625" bestFit="1" customWidth="1"/>
  </cols>
  <sheetData>
    <row r="1" spans="1:13" ht="16.5" thickBot="1">
      <c r="A1" s="108" t="s">
        <v>25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10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40" t="s">
        <v>22</v>
      </c>
      <c r="J2" s="40" t="s">
        <v>22</v>
      </c>
      <c r="K2" s="42" t="s">
        <v>2</v>
      </c>
      <c r="L2" s="6" t="s">
        <v>7</v>
      </c>
    </row>
    <row r="3" spans="1:13" ht="13.5" thickBot="1">
      <c r="A3" s="3" t="s">
        <v>8</v>
      </c>
      <c r="B3" s="7" t="s">
        <v>9</v>
      </c>
      <c r="C3" s="8" t="s">
        <v>9</v>
      </c>
      <c r="D3" s="8" t="s">
        <v>16</v>
      </c>
      <c r="E3" s="8" t="s">
        <v>17</v>
      </c>
      <c r="F3" s="8" t="s">
        <v>10</v>
      </c>
      <c r="G3" s="8" t="s">
        <v>11</v>
      </c>
      <c r="H3" s="14" t="s">
        <v>18</v>
      </c>
      <c r="I3" s="14" t="s">
        <v>23</v>
      </c>
      <c r="J3" s="14" t="s">
        <v>24</v>
      </c>
      <c r="K3" s="6" t="s">
        <v>26</v>
      </c>
      <c r="L3" s="6" t="s">
        <v>12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27</v>
      </c>
    </row>
    <row r="16" spans="1: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27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27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27</v>
      </c>
      <c r="N19" s="29" t="s">
        <v>19</v>
      </c>
    </row>
    <row r="20" spans="1:14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27</v>
      </c>
    </row>
    <row r="21" spans="1:14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27</v>
      </c>
    </row>
    <row r="22" spans="1:14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34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29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30</v>
      </c>
      <c r="K25" s="59">
        <v>0.01</v>
      </c>
      <c r="L25" s="9"/>
    </row>
    <row r="26" spans="1:14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30</v>
      </c>
      <c r="K26" s="59">
        <v>0.01</v>
      </c>
      <c r="L26" s="53"/>
      <c r="M26" s="58" t="s">
        <v>27</v>
      </c>
    </row>
    <row r="27" spans="1:14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31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29</v>
      </c>
      <c r="K29" s="61">
        <v>-0.09</v>
      </c>
      <c r="L29" s="9"/>
    </row>
    <row r="30" spans="1:14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20</v>
      </c>
    </row>
    <row r="31" spans="1:14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20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21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32</v>
      </c>
    </row>
    <row r="35" spans="1:14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21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33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28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31</v>
      </c>
      <c r="K51" s="59">
        <v>0.19</v>
      </c>
      <c r="L51" s="9"/>
      <c r="M51" s="31"/>
      <c r="N51" s="31"/>
    </row>
    <row r="52" spans="1:14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28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31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31</v>
      </c>
      <c r="K56" s="59">
        <v>0.04</v>
      </c>
      <c r="L56" s="9"/>
      <c r="M56" s="31"/>
      <c r="N56" s="31"/>
    </row>
    <row r="57" spans="1:14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31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34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34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28</v>
      </c>
      <c r="K61" s="59">
        <v>0.01</v>
      </c>
      <c r="L61" s="9"/>
      <c r="M61" s="31"/>
      <c r="N61" s="31"/>
    </row>
    <row r="62" spans="1:14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34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28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34</v>
      </c>
      <c r="K66" s="61">
        <v>-0.09</v>
      </c>
      <c r="L66" s="9"/>
      <c r="M66" s="31"/>
      <c r="N66" s="31"/>
    </row>
    <row r="67" spans="1:14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30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35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30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31</v>
      </c>
      <c r="K71" s="61">
        <v>-0.01</v>
      </c>
      <c r="L71" s="9"/>
      <c r="M71" s="31"/>
      <c r="N71" s="31"/>
    </row>
    <row r="72" spans="1:14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34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31</v>
      </c>
      <c r="K74" s="59">
        <v>0.05</v>
      </c>
      <c r="L74" s="70"/>
      <c r="M74" s="41" t="s">
        <v>36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34</v>
      </c>
      <c r="K76" s="61">
        <v>-0.31</v>
      </c>
      <c r="L76" s="9"/>
      <c r="M76" s="31"/>
      <c r="N76" s="31"/>
    </row>
    <row r="77" spans="1:14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34</v>
      </c>
      <c r="K77" s="61">
        <v>-0.05</v>
      </c>
      <c r="L77" s="9"/>
      <c r="M77" s="72"/>
      <c r="N77" s="31"/>
    </row>
    <row r="78" spans="1:14" ht="13.5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50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.5" thickBot="1">
      <c r="A83" s="114" t="s">
        <v>51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6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.5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.5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.5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.5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.5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.5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.5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 ht="15">
      <c r="A108" s="15">
        <f>A106+7</f>
        <v>42967</v>
      </c>
      <c r="B108" s="32">
        <f>C106+F106-G106</f>
        <v>1578.2023413634174</v>
      </c>
      <c r="C108" s="17">
        <f>B108+(B108*0.04)</f>
        <v>1641.3304350179542</v>
      </c>
      <c r="D108" s="17">
        <f>B108/3250</f>
        <v>0.48560072041951308</v>
      </c>
      <c r="E108" s="28">
        <f>(C108-B108)/D108</f>
        <v>130.00000000000014</v>
      </c>
      <c r="F108" s="26"/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1641.3304350179542</v>
      </c>
      <c r="C109" s="17">
        <f>B109+(B109*0.04)</f>
        <v>1706.9836524186724</v>
      </c>
      <c r="D109" s="17">
        <f>B109/3250</f>
        <v>0.50502474923629359</v>
      </c>
      <c r="E109" s="28">
        <f>(C109-B109)/D109</f>
        <v>130.00000000000003</v>
      </c>
      <c r="F109" s="18"/>
      <c r="G109" s="18"/>
      <c r="H109" s="19">
        <f>D109*50/B109</f>
        <v>1.5384615384615384E-2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1706.9836524186724</v>
      </c>
      <c r="C110" s="17">
        <f>B110+(B110*0.04)</f>
        <v>1775.2629985154192</v>
      </c>
      <c r="D110" s="17">
        <f>B110/3250</f>
        <v>0.52522573920574533</v>
      </c>
      <c r="E110" s="28">
        <f>(C110-B110)/D110</f>
        <v>129.99999999999991</v>
      </c>
      <c r="F110" s="18"/>
      <c r="G110" s="18"/>
      <c r="H110" s="19">
        <f>D110*50/B110</f>
        <v>1.5384615384615384E-2</v>
      </c>
      <c r="I110" s="43"/>
      <c r="J110" s="18"/>
      <c r="K110" s="43"/>
      <c r="L110" s="9"/>
      <c r="M110" s="31"/>
      <c r="N110" s="31"/>
    </row>
    <row r="111" spans="1:14" s="1" customFormat="1" ht="13.5" thickBot="1">
      <c r="A111" s="15">
        <f>A110+7</f>
        <v>42988</v>
      </c>
      <c r="B111" s="20">
        <f>C110+F110-G110</f>
        <v>1775.2629985154192</v>
      </c>
      <c r="C111" s="17">
        <f>B111+(B111*0.04)</f>
        <v>1846.2735184560361</v>
      </c>
      <c r="D111" s="17">
        <f>B111/3250</f>
        <v>0.54623476877397514</v>
      </c>
      <c r="E111" s="28">
        <f>(C111-B111)/D111</f>
        <v>130.00000000000017</v>
      </c>
      <c r="F111" s="26"/>
      <c r="G111" s="18"/>
      <c r="H111" s="19">
        <f>D111*50/B111</f>
        <v>1.5384615384615385E-2</v>
      </c>
      <c r="I111" s="43"/>
      <c r="J111" s="18"/>
      <c r="K111" s="43"/>
      <c r="L111" s="9"/>
      <c r="M111" s="31"/>
      <c r="N111" s="31"/>
    </row>
    <row r="112" spans="1:14" ht="13.5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1846.2735184560361</v>
      </c>
      <c r="C113" s="17">
        <f>B113+(B113*0.04)</f>
        <v>1920.1244591942775</v>
      </c>
      <c r="D113" s="17">
        <f>B113/3250</f>
        <v>0.56808415952493418</v>
      </c>
      <c r="E113" s="28">
        <f>(C113-B113)/D113</f>
        <v>129.99999999999997</v>
      </c>
      <c r="F113" s="26"/>
      <c r="G113" s="18"/>
      <c r="H113" s="19">
        <f>D113*50/B113</f>
        <v>1.5384615384615385E-2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1920.1244591942775</v>
      </c>
      <c r="C114" s="17">
        <f>B114+(B114*0.04)</f>
        <v>1996.9294375620486</v>
      </c>
      <c r="D114" s="17">
        <f>B114/3250</f>
        <v>0.59080752590593155</v>
      </c>
      <c r="E114" s="28">
        <f>(C114-B114)/D114</f>
        <v>130.00000000000006</v>
      </c>
      <c r="F114" s="18"/>
      <c r="G114" s="18"/>
      <c r="H114" s="19">
        <f>D114*50/B114</f>
        <v>1.5384615384615385E-2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1996.9294375620486</v>
      </c>
      <c r="C115" s="17">
        <f>B115+(B115*0.04)</f>
        <v>2076.8066150645304</v>
      </c>
      <c r="D115" s="17">
        <f>B115/3250</f>
        <v>0.61443982694216881</v>
      </c>
      <c r="E115" s="28">
        <f>(C115-B115)/D115</f>
        <v>129.99999999999977</v>
      </c>
      <c r="F115" s="18"/>
      <c r="G115" s="18"/>
      <c r="H115" s="19">
        <f>D115*50/B115</f>
        <v>1.5384615384615384E-2</v>
      </c>
      <c r="I115" s="43"/>
      <c r="J115" s="18"/>
      <c r="K115" s="43"/>
      <c r="L115" s="9"/>
      <c r="M115" s="31"/>
      <c r="N115" s="31"/>
    </row>
    <row r="116" spans="1:14" s="1" customFormat="1" ht="13.5" thickBot="1">
      <c r="A116" s="15">
        <f>A115+7</f>
        <v>43016</v>
      </c>
      <c r="B116" s="20">
        <f>C115+F115-G115</f>
        <v>2076.8066150645304</v>
      </c>
      <c r="C116" s="17">
        <f>B116+(B116*0.04)</f>
        <v>2159.8788796671115</v>
      </c>
      <c r="D116" s="17">
        <f>B116/3250</f>
        <v>0.63901742001985551</v>
      </c>
      <c r="E116" s="28">
        <f>(C116-B116)/D116</f>
        <v>129.99999999999977</v>
      </c>
      <c r="F116" s="26"/>
      <c r="G116" s="18"/>
      <c r="H116" s="19">
        <f>D116*50/B116</f>
        <v>1.5384615384615385E-2</v>
      </c>
      <c r="I116" s="43"/>
      <c r="J116" s="18"/>
      <c r="K116" s="43"/>
      <c r="L116" s="9"/>
      <c r="M116" s="31"/>
      <c r="N116" s="31"/>
    </row>
    <row r="117" spans="1:14" ht="13.5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2159.8788796671115</v>
      </c>
      <c r="C118" s="17">
        <f>B118+(B118*0.04)</f>
        <v>2246.2740348537959</v>
      </c>
      <c r="D118" s="17">
        <f>B118/3250</f>
        <v>0.66457811682064971</v>
      </c>
      <c r="E118" s="28">
        <f>(C118-B118)/D118</f>
        <v>129.99999999999991</v>
      </c>
      <c r="F118" s="26"/>
      <c r="G118" s="18"/>
      <c r="H118" s="19">
        <f>D118*50/B118</f>
        <v>1.5384615384615385E-2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2246.2740348537959</v>
      </c>
      <c r="C119" s="17">
        <f>B119+(B119*0.04)</f>
        <v>2336.1249962479478</v>
      </c>
      <c r="D119" s="17">
        <f>B119/3250</f>
        <v>0.69116124149347569</v>
      </c>
      <c r="E119" s="28">
        <f>(C119-B119)/D119</f>
        <v>130.00000000000011</v>
      </c>
      <c r="F119" s="18"/>
      <c r="G119" s="18"/>
      <c r="H119" s="19">
        <f>D119*50/B119</f>
        <v>1.5384615384615385E-2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2336.1249962479478</v>
      </c>
      <c r="C120" s="17">
        <f>B120+(B120*0.04)</f>
        <v>2429.5699960978659</v>
      </c>
      <c r="D120" s="17">
        <f>B120/3250</f>
        <v>0.71880769115321475</v>
      </c>
      <c r="E120" s="28">
        <f>(C120-B120)/D120</f>
        <v>130.00000000000023</v>
      </c>
      <c r="F120" s="18"/>
      <c r="G120" s="18"/>
      <c r="H120" s="19">
        <f>D120*50/B120</f>
        <v>1.5384615384615384E-2</v>
      </c>
      <c r="I120" s="43"/>
      <c r="J120" s="18"/>
      <c r="K120" s="43"/>
      <c r="L120" s="9"/>
      <c r="M120" s="31"/>
      <c r="N120" s="31"/>
    </row>
    <row r="121" spans="1:14" s="1" customFormat="1" ht="13.5" thickBot="1">
      <c r="A121" s="15">
        <f>A120+7</f>
        <v>43044</v>
      </c>
      <c r="B121" s="20">
        <f>C120+F120-G120</f>
        <v>2429.5699960978659</v>
      </c>
      <c r="C121" s="17">
        <f>B121+(B121*0.04)</f>
        <v>2526.7527959417807</v>
      </c>
      <c r="D121" s="17">
        <f>B121/3250</f>
        <v>0.74755999879934332</v>
      </c>
      <c r="E121" s="28">
        <f>(C121-B121)/D121</f>
        <v>130.00000000000028</v>
      </c>
      <c r="F121" s="80"/>
      <c r="G121" s="80"/>
      <c r="H121" s="19">
        <f>D121*50/B121</f>
        <v>1.5384615384615385E-2</v>
      </c>
      <c r="I121" s="43"/>
      <c r="J121" s="18"/>
      <c r="K121" s="43"/>
      <c r="L121" s="9"/>
      <c r="M121" s="31"/>
      <c r="N121" s="31"/>
    </row>
    <row r="122" spans="1:14" ht="13.5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2526.7527959417807</v>
      </c>
      <c r="C123" s="17">
        <f>B123+(B123*0.04)</f>
        <v>2627.8229077794522</v>
      </c>
      <c r="D123" s="17">
        <f>B123/3250</f>
        <v>0.77746239875131717</v>
      </c>
      <c r="E123" s="28">
        <f>(C123-B123)/D123</f>
        <v>130.00000000000028</v>
      </c>
      <c r="F123" s="26"/>
      <c r="G123" s="18"/>
      <c r="H123" s="19">
        <f>D123*50/B123</f>
        <v>1.5384615384615385E-2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2627.8229077794522</v>
      </c>
      <c r="C124" s="17">
        <f>B124+(B124*0.04)</f>
        <v>2732.9358240906304</v>
      </c>
      <c r="D124" s="17">
        <f>B124/3250</f>
        <v>0.80856089470136994</v>
      </c>
      <c r="E124" s="28">
        <f>(C124-B124)/D124</f>
        <v>130.00000000000014</v>
      </c>
      <c r="F124" s="18"/>
      <c r="G124" s="18"/>
      <c r="H124" s="19">
        <f>D124*50/B124</f>
        <v>1.5384615384615385E-2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2732.9358240906304</v>
      </c>
      <c r="C125" s="17">
        <f>B125+(B125*0.04)</f>
        <v>2842.2532570542558</v>
      </c>
      <c r="D125" s="17">
        <f>B125/3250</f>
        <v>0.84090333048942478</v>
      </c>
      <c r="E125" s="28">
        <f>(C125-B125)/D125</f>
        <v>130.0000000000002</v>
      </c>
      <c r="F125" s="18"/>
      <c r="G125" s="18"/>
      <c r="H125" s="19">
        <f>D125*50/B125</f>
        <v>1.5384615384615387E-2</v>
      </c>
      <c r="I125" s="43"/>
      <c r="J125" s="18"/>
      <c r="K125" s="43"/>
      <c r="L125" s="9"/>
      <c r="M125" s="31"/>
      <c r="N125" s="31"/>
    </row>
    <row r="126" spans="1:14" s="1" customFormat="1" ht="13.5" thickBot="1">
      <c r="A126" s="15">
        <f>A125+7</f>
        <v>43072</v>
      </c>
      <c r="B126" s="20">
        <f>C125+F125-G125</f>
        <v>2842.2532570542558</v>
      </c>
      <c r="C126" s="17">
        <f>B126+(B126*0.04)</f>
        <v>2955.943387336426</v>
      </c>
      <c r="D126" s="17">
        <f>B126/3250</f>
        <v>0.87453946370900182</v>
      </c>
      <c r="E126" s="28">
        <f>(C126-B126)/D126</f>
        <v>130</v>
      </c>
      <c r="F126" s="80"/>
      <c r="G126" s="80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.5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2955.943387336426</v>
      </c>
      <c r="C128" s="17">
        <f>B128+(B128*0.04)</f>
        <v>3074.181122829883</v>
      </c>
      <c r="D128" s="17">
        <f>B128/3250</f>
        <v>0.90952104225736186</v>
      </c>
      <c r="E128" s="28">
        <f>(C128-B128)/D128</f>
        <v>129.99999999999991</v>
      </c>
      <c r="F128" s="26"/>
      <c r="G128" s="18"/>
      <c r="H128" s="19">
        <f>D128*50/B128</f>
        <v>1.5384615384615384E-2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3074.181122829883</v>
      </c>
      <c r="C129" s="17">
        <f>B129+(B129*0.04)</f>
        <v>3197.1483677430783</v>
      </c>
      <c r="D129" s="17">
        <f>B129/3250</f>
        <v>0.94590188394765629</v>
      </c>
      <c r="E129" s="28">
        <f>(C129-B129)/D129</f>
        <v>130.00000000000006</v>
      </c>
      <c r="F129" s="18"/>
      <c r="G129" s="18"/>
      <c r="H129" s="19">
        <f>D129*50/B129</f>
        <v>1.5384615384615385E-2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3197.1483677430783</v>
      </c>
      <c r="C130" s="17">
        <f>B130+(B130*0.04)</f>
        <v>3325.0343024528015</v>
      </c>
      <c r="D130" s="17">
        <f>B130/3250</f>
        <v>0.98373795930556251</v>
      </c>
      <c r="E130" s="28">
        <f>(C130-B130)/D130</f>
        <v>130.00000000000006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.5" thickBot="1">
      <c r="A131" s="15">
        <f>A130+7</f>
        <v>43100</v>
      </c>
      <c r="B131" s="20">
        <f>C130+F130-G130</f>
        <v>3325.0343024528015</v>
      </c>
      <c r="C131" s="17">
        <f>B131+(B131*0.04)</f>
        <v>3458.0356745509134</v>
      </c>
      <c r="D131" s="17">
        <f>B131/3250</f>
        <v>1.0230874776777852</v>
      </c>
      <c r="E131" s="28">
        <f>(C131-B131)/D131</f>
        <v>129.99999999999986</v>
      </c>
      <c r="F131" s="80"/>
      <c r="G131" s="80"/>
      <c r="H131" s="19">
        <f>D131*50/B131</f>
        <v>1.5384615384615385E-2</v>
      </c>
      <c r="I131" s="43"/>
      <c r="J131" s="18"/>
      <c r="K131" s="43"/>
      <c r="L131" s="9"/>
      <c r="M131" s="31"/>
      <c r="N131" s="31"/>
    </row>
    <row r="132" spans="1:14" ht="13.5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3458.0356745509134</v>
      </c>
      <c r="C133" s="17">
        <f>B133+(B133*0.04)</f>
        <v>3596.3571015329499</v>
      </c>
      <c r="D133" s="17">
        <f>B133/3250</f>
        <v>1.0640109767848964</v>
      </c>
      <c r="E133" s="28">
        <f>(C133-B133)/D133</f>
        <v>129.99999999999989</v>
      </c>
      <c r="F133" s="26"/>
      <c r="G133" s="52"/>
      <c r="H133" s="19">
        <f>D133*50/B133</f>
        <v>1.5384615384615385E-2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3596.3571015329499</v>
      </c>
      <c r="C134" s="17">
        <f>B134+(B134*0.04)</f>
        <v>3740.211385594268</v>
      </c>
      <c r="D134" s="17">
        <f>B134/3250</f>
        <v>1.1065714158562923</v>
      </c>
      <c r="E134" s="28">
        <f>(C134-B134)/D134</f>
        <v>130.00000000000014</v>
      </c>
      <c r="F134" s="26"/>
      <c r="G134" s="33"/>
      <c r="H134" s="19">
        <f>D134*50/B134</f>
        <v>1.5384615384615385E-2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3740.211385594268</v>
      </c>
      <c r="C135" s="17">
        <f>B135+(B135*0.04)</f>
        <v>3889.8198410180389</v>
      </c>
      <c r="D135" s="17">
        <f>B135/3250</f>
        <v>1.150834272490544</v>
      </c>
      <c r="E135" s="28">
        <f>(C135-B135)/D135</f>
        <v>130.00000000000017</v>
      </c>
      <c r="F135" s="26"/>
      <c r="G135" s="33"/>
      <c r="H135" s="19">
        <f>D135*50/B135</f>
        <v>1.5384615384615385E-2</v>
      </c>
      <c r="I135" s="43"/>
      <c r="J135" s="18"/>
      <c r="K135" s="43"/>
      <c r="L135" s="9"/>
      <c r="M135" s="31"/>
      <c r="N135" s="31"/>
    </row>
    <row r="136" spans="1:14" s="1" customFormat="1" ht="13.5" thickBot="1">
      <c r="A136" s="15">
        <f>A135+7</f>
        <v>43128</v>
      </c>
      <c r="B136" s="20">
        <f>C135+F135-G135</f>
        <v>3889.8198410180389</v>
      </c>
      <c r="C136" s="17">
        <f>B136+(B136*0.04)</f>
        <v>4045.4126346587605</v>
      </c>
      <c r="D136" s="17">
        <f>B136/3250</f>
        <v>1.1968676433901657</v>
      </c>
      <c r="E136" s="28">
        <f>(C136-B136)/D136</f>
        <v>130</v>
      </c>
      <c r="F136" s="80"/>
      <c r="G136" s="80"/>
      <c r="H136" s="19">
        <f>D136*50/B136</f>
        <v>1.5384615384615384E-2</v>
      </c>
      <c r="I136" s="43"/>
      <c r="J136" s="18"/>
      <c r="K136" s="43"/>
      <c r="L136" s="9"/>
      <c r="M136" s="31"/>
      <c r="N136" s="31"/>
    </row>
    <row r="137" spans="1:14" ht="13.5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4045.4126346587605</v>
      </c>
      <c r="C138" s="17">
        <f>B138+(B138*0.04)</f>
        <v>4207.2291400451113</v>
      </c>
      <c r="D138" s="17">
        <f>B138/3250</f>
        <v>1.2447423491257725</v>
      </c>
      <c r="E138" s="28">
        <f>(C138-B138)/D138</f>
        <v>130.00000000000034</v>
      </c>
      <c r="F138" s="26"/>
      <c r="G138" s="18"/>
      <c r="H138" s="19">
        <f>D138*50/B138</f>
        <v>1.5384615384615387E-2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4207.2291400451113</v>
      </c>
      <c r="C139" s="17">
        <f>B139+(B139*0.04)</f>
        <v>4375.5183056469159</v>
      </c>
      <c r="D139" s="17">
        <f>B139/3250</f>
        <v>1.2945320430908034</v>
      </c>
      <c r="E139" s="28">
        <f>(C139-B139)/D139</f>
        <v>130.00000000000011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4375.5183056469159</v>
      </c>
      <c r="C140" s="17">
        <f>B140+(B140*0.04)</f>
        <v>4550.5390378727925</v>
      </c>
      <c r="D140" s="17">
        <f>B140/3250</f>
        <v>1.3463133248144357</v>
      </c>
      <c r="E140" s="28">
        <f>(C140-B140)/D140</f>
        <v>129.99999999999997</v>
      </c>
      <c r="F140" s="18"/>
      <c r="G140" s="18"/>
      <c r="H140" s="19">
        <f>D140*50/B140</f>
        <v>1.5384615384615384E-2</v>
      </c>
      <c r="I140" s="43"/>
      <c r="J140" s="18"/>
      <c r="K140" s="43"/>
      <c r="L140" s="9"/>
      <c r="M140" s="31"/>
      <c r="N140" s="31"/>
    </row>
    <row r="141" spans="1:14" s="1" customFormat="1" ht="13.5" thickBot="1">
      <c r="A141" s="15">
        <f>A140+7</f>
        <v>43156</v>
      </c>
      <c r="B141" s="20">
        <f>C140+F140-G140</f>
        <v>4550.5390378727925</v>
      </c>
      <c r="C141" s="17">
        <f>B141+(B141*0.04)</f>
        <v>4732.5605993877043</v>
      </c>
      <c r="D141" s="17">
        <f>B141/3250</f>
        <v>1.4001658578070131</v>
      </c>
      <c r="E141" s="28">
        <f>(C141-B141)/D141</f>
        <v>130.00000000000009</v>
      </c>
      <c r="F141" s="80"/>
      <c r="G141" s="80"/>
      <c r="H141" s="19">
        <f>D141*50/B141</f>
        <v>1.5384615384615385E-2</v>
      </c>
      <c r="I141" s="43"/>
      <c r="J141" s="18"/>
      <c r="K141" s="43"/>
      <c r="L141" s="9"/>
      <c r="M141" s="31"/>
      <c r="N141" s="31"/>
    </row>
    <row r="142" spans="1:14" ht="13.5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4732.5605993877043</v>
      </c>
      <c r="C143" s="17">
        <f>B143+(B143*0.04)</f>
        <v>4921.8630233632121</v>
      </c>
      <c r="D143" s="17">
        <f>B143/3250</f>
        <v>1.4561724921192936</v>
      </c>
      <c r="E143" s="28">
        <f>(C143-B143)/D143</f>
        <v>129.99999999999972</v>
      </c>
      <c r="F143" s="26"/>
      <c r="G143" s="18"/>
      <c r="H143" s="19">
        <f>D143*50/B143</f>
        <v>1.5384615384615384E-2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4921.8630233632121</v>
      </c>
      <c r="C144" s="17">
        <f>B144+(B144*0.04)</f>
        <v>5118.7375442977409</v>
      </c>
      <c r="D144" s="17">
        <f>B144/3250</f>
        <v>1.5144193918040652</v>
      </c>
      <c r="E144" s="28">
        <f>(C144-B144)/D144</f>
        <v>130.00000000000026</v>
      </c>
      <c r="F144" s="18"/>
      <c r="G144" s="18"/>
      <c r="H144" s="19">
        <f>D144*50/B144</f>
        <v>1.5384615384615382E-2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5118.7375442977409</v>
      </c>
      <c r="C145" s="17">
        <f>B145+(B145*0.04)</f>
        <v>5323.4870460696502</v>
      </c>
      <c r="D145" s="17">
        <f>B145/3250</f>
        <v>1.5749961674762281</v>
      </c>
      <c r="E145" s="28">
        <f>(C145-B145)/D145</f>
        <v>129.99999999999977</v>
      </c>
      <c r="F145" s="18"/>
      <c r="G145" s="18"/>
      <c r="H145" s="19">
        <f>D145*50/B145</f>
        <v>1.5384615384615385E-2</v>
      </c>
      <c r="I145" s="43"/>
      <c r="J145" s="18"/>
      <c r="K145" s="43"/>
      <c r="L145" s="9"/>
      <c r="M145" s="31"/>
      <c r="N145" s="31"/>
    </row>
    <row r="146" spans="1:14" s="1" customFormat="1" ht="13.5" thickBot="1">
      <c r="A146" s="15">
        <f>A145+7</f>
        <v>43184</v>
      </c>
      <c r="B146" s="20">
        <f>C145+F145-G145</f>
        <v>5323.4870460696502</v>
      </c>
      <c r="C146" s="17">
        <f>B146+(B146*0.04)</f>
        <v>5536.4265279124365</v>
      </c>
      <c r="D146" s="17">
        <f>B146/3250</f>
        <v>1.637996014175277</v>
      </c>
      <c r="E146" s="28">
        <f>(C146-B146)/D146</f>
        <v>130.0000000000002</v>
      </c>
      <c r="F146" s="80"/>
      <c r="G146" s="80"/>
      <c r="H146" s="19">
        <f>D146*50/B146</f>
        <v>1.5384615384615384E-2</v>
      </c>
      <c r="I146" s="43"/>
      <c r="J146" s="18"/>
      <c r="K146" s="43"/>
      <c r="L146" s="9"/>
      <c r="M146" s="31"/>
      <c r="N146" s="31"/>
    </row>
    <row r="147" spans="1:14" ht="13.5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5536.4265279124365</v>
      </c>
      <c r="C148" s="17">
        <f>B148+(B148*0.04)</f>
        <v>5757.8835890289338</v>
      </c>
      <c r="D148" s="17">
        <f>B148/3250</f>
        <v>1.7035158547422882</v>
      </c>
      <c r="E148" s="28">
        <f>(C148-B148)/D148</f>
        <v>129.99999999999986</v>
      </c>
      <c r="F148" s="26"/>
      <c r="G148" s="18"/>
      <c r="H148" s="19">
        <f>D148*50/B148</f>
        <v>1.5384615384615384E-2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5757.8835890289338</v>
      </c>
      <c r="C149" s="17">
        <f>B149+(B149*0.04)</f>
        <v>5988.1989325900913</v>
      </c>
      <c r="D149" s="17">
        <f>B149/3250</f>
        <v>1.7716564889319797</v>
      </c>
      <c r="E149" s="28">
        <f>(C149-B149)/D149</f>
        <v>130.00000000000009</v>
      </c>
      <c r="F149" s="18"/>
      <c r="G149" s="18"/>
      <c r="H149" s="19">
        <f>D149*50/B149</f>
        <v>1.5384615384615385E-2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5988.1989325900913</v>
      </c>
      <c r="C150" s="17">
        <f>B150+(B150*0.04)</f>
        <v>6227.7268898936945</v>
      </c>
      <c r="D150" s="17">
        <f>B150/3250</f>
        <v>1.8425227484892588</v>
      </c>
      <c r="E150" s="28">
        <f>(C150-B150)/D150</f>
        <v>129.99999999999977</v>
      </c>
      <c r="F150" s="18"/>
      <c r="G150" s="18"/>
      <c r="H150" s="19">
        <f>D150*50/B150</f>
        <v>1.5384615384615384E-2</v>
      </c>
      <c r="I150" s="43"/>
      <c r="J150" s="18"/>
      <c r="K150" s="43"/>
      <c r="L150" s="9"/>
      <c r="M150" s="31"/>
      <c r="N150" s="31"/>
    </row>
    <row r="151" spans="1:14" s="1" customFormat="1" ht="13.5" thickBot="1">
      <c r="A151" s="15">
        <f>A150+7</f>
        <v>43212</v>
      </c>
      <c r="B151" s="20">
        <f>C150+F150-G150</f>
        <v>6227.7268898936945</v>
      </c>
      <c r="C151" s="17">
        <f>B151+(B151*0.04)</f>
        <v>6476.8359654894421</v>
      </c>
      <c r="D151" s="17">
        <f>B151/3250</f>
        <v>1.916223658428829</v>
      </c>
      <c r="E151" s="28">
        <f>(C151-B151)/D151</f>
        <v>129.99999999999986</v>
      </c>
      <c r="F151" s="80"/>
      <c r="G151" s="80"/>
      <c r="H151" s="19">
        <f>D151*50/B151</f>
        <v>1.5384615384615385E-2</v>
      </c>
      <c r="I151" s="43"/>
      <c r="J151" s="18"/>
      <c r="K151" s="43"/>
      <c r="L151" s="9"/>
      <c r="M151" s="31"/>
      <c r="N151" s="31"/>
    </row>
    <row r="152" spans="1:14" ht="13.5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6476.8359654894421</v>
      </c>
      <c r="C153" s="17">
        <f>B153+(B153*0.04)</f>
        <v>6735.9094041090193</v>
      </c>
      <c r="D153" s="17">
        <f>B153/3250</f>
        <v>1.9928726047659822</v>
      </c>
      <c r="E153" s="28">
        <f>(C153-B153)/D153</f>
        <v>129.99999999999977</v>
      </c>
      <c r="F153" s="26"/>
      <c r="G153" s="18"/>
      <c r="H153" s="19">
        <f>D153*50/B153</f>
        <v>1.5384615384615385E-2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6735.9094041090193</v>
      </c>
      <c r="C154" s="17">
        <f>B154+(B154*0.04)</f>
        <v>7005.3457802733801</v>
      </c>
      <c r="D154" s="17">
        <f>B154/3250</f>
        <v>2.0725875089566212</v>
      </c>
      <c r="E154" s="28">
        <f>(C154-B154)/D154</f>
        <v>130.00000000000003</v>
      </c>
      <c r="F154" s="18"/>
      <c r="G154" s="18"/>
      <c r="H154" s="19">
        <f>D154*50/B154</f>
        <v>1.5384615384615384E-2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7005.3457802733801</v>
      </c>
      <c r="C155" s="17">
        <f>B155+(B155*0.04)</f>
        <v>7285.5596114843156</v>
      </c>
      <c r="D155" s="17">
        <f>B155/3250</f>
        <v>2.1554910093148862</v>
      </c>
      <c r="E155" s="28">
        <f>(C155-B155)/D155</f>
        <v>130.00000000000014</v>
      </c>
      <c r="F155" s="18"/>
      <c r="G155" s="18"/>
      <c r="H155" s="19">
        <f>D155*50/B155</f>
        <v>1.5384615384615385E-2</v>
      </c>
      <c r="I155" s="43"/>
      <c r="J155" s="18"/>
      <c r="K155" s="43"/>
      <c r="L155" s="9"/>
      <c r="M155" s="31"/>
      <c r="N155" s="31"/>
    </row>
    <row r="156" spans="1:14" s="1" customFormat="1" ht="13.5" thickBot="1">
      <c r="A156" s="15">
        <f>A155+7</f>
        <v>43240</v>
      </c>
      <c r="B156" s="20">
        <f>C155+F155-G155</f>
        <v>7285.5596114843156</v>
      </c>
      <c r="C156" s="17">
        <f>B156+(B156*0.04)</f>
        <v>7576.9819959436882</v>
      </c>
      <c r="D156" s="17">
        <f>B156/3250</f>
        <v>2.2417106496874819</v>
      </c>
      <c r="E156" s="28">
        <f>(C156-B156)/D156</f>
        <v>129.99999999999994</v>
      </c>
      <c r="F156" s="80"/>
      <c r="G156" s="80"/>
      <c r="H156" s="19">
        <f>D156*50/B156</f>
        <v>1.5384615384615385E-2</v>
      </c>
      <c r="I156" s="43"/>
      <c r="J156" s="18"/>
      <c r="K156" s="43"/>
      <c r="L156" s="9"/>
      <c r="M156" s="31"/>
      <c r="N156" s="31"/>
    </row>
    <row r="157" spans="1:14" ht="13.5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7576.9819959436882</v>
      </c>
      <c r="C158" s="17">
        <f>B158+(B158*0.04)</f>
        <v>7880.0612757814361</v>
      </c>
      <c r="D158" s="17">
        <f>B158/3250</f>
        <v>2.331379075674981</v>
      </c>
      <c r="E158" s="28">
        <f>(C158-B158)/D158</f>
        <v>130.00000000000014</v>
      </c>
      <c r="F158" s="26"/>
      <c r="G158" s="18"/>
      <c r="H158" s="19">
        <f>D158*50/B158</f>
        <v>1.5384615384615385E-2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7880.0612757814361</v>
      </c>
      <c r="C159" s="17">
        <f>B159+(B159*0.04)</f>
        <v>8195.2637268126928</v>
      </c>
      <c r="D159" s="17">
        <f>B159/3250</f>
        <v>2.4246342387019801</v>
      </c>
      <c r="E159" s="28">
        <f>(C159-B159)/D159</f>
        <v>129.99999999999972</v>
      </c>
      <c r="F159" s="18"/>
      <c r="G159" s="18"/>
      <c r="H159" s="19">
        <f>D159*50/B159</f>
        <v>1.5384615384615384E-2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8195.2637268126928</v>
      </c>
      <c r="C160" s="17">
        <f>B160+(B160*0.04)</f>
        <v>8523.0742758852011</v>
      </c>
      <c r="D160" s="17">
        <f>B160/3250</f>
        <v>2.5216196082500595</v>
      </c>
      <c r="E160" s="28">
        <f>(C160-B160)/D160</f>
        <v>130.00000000000026</v>
      </c>
      <c r="F160" s="18"/>
      <c r="G160" s="18"/>
      <c r="H160" s="19">
        <f>D160*50/B160</f>
        <v>1.5384615384615387E-2</v>
      </c>
      <c r="I160" s="43"/>
      <c r="J160" s="18"/>
      <c r="K160" s="43"/>
      <c r="L160" s="9"/>
      <c r="M160" s="31"/>
      <c r="N160" s="31"/>
    </row>
    <row r="161" spans="1:14" s="1" customFormat="1" ht="13.5" thickBot="1">
      <c r="A161" s="15">
        <f>A160+7</f>
        <v>43268</v>
      </c>
      <c r="B161" s="20">
        <f>C160+F160-G160</f>
        <v>8523.0742758852011</v>
      </c>
      <c r="C161" s="17">
        <f>B161+(B161*0.04)</f>
        <v>8863.9972469206095</v>
      </c>
      <c r="D161" s="17">
        <f>B161/3250</f>
        <v>2.6224843925800618</v>
      </c>
      <c r="E161" s="28">
        <f>(C161-B161)/D161</f>
        <v>130.00000000000014</v>
      </c>
      <c r="F161" s="80"/>
      <c r="G161" s="80"/>
      <c r="H161" s="19">
        <f>D161*50/B161</f>
        <v>1.5384615384615382E-2</v>
      </c>
      <c r="I161" s="43"/>
      <c r="J161" s="18"/>
      <c r="K161" s="43"/>
      <c r="L161" s="9"/>
      <c r="M161" s="31"/>
      <c r="N161" s="31"/>
    </row>
    <row r="162" spans="1:14" ht="13.5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8863.9972469206095</v>
      </c>
      <c r="C163" s="17">
        <f>B163+(B163*0.04)</f>
        <v>9218.5571367974335</v>
      </c>
      <c r="D163" s="17">
        <f>B163/3250</f>
        <v>2.7273837682832647</v>
      </c>
      <c r="E163" s="28">
        <f>(C163-B163)/D163</f>
        <v>129.99999999999983</v>
      </c>
      <c r="F163" s="26"/>
      <c r="G163" s="18"/>
      <c r="H163" s="19">
        <f>D163*50/B163</f>
        <v>1.5384615384615385E-2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9218.5571367974335</v>
      </c>
      <c r="C164" s="17">
        <f>B164+(B164*0.04)</f>
        <v>9587.2994222693305</v>
      </c>
      <c r="D164" s="17">
        <f>B164/3250</f>
        <v>2.8364791190145948</v>
      </c>
      <c r="E164" s="28">
        <f>(C164-B164)/D164</f>
        <v>129.99999999999991</v>
      </c>
      <c r="F164" s="18"/>
      <c r="G164" s="18"/>
      <c r="H164" s="19">
        <f>D164*50/B164</f>
        <v>1.5384615384615385E-2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9587.2994222693305</v>
      </c>
      <c r="C165" s="17">
        <f>B165+(B165*0.04)</f>
        <v>9970.7913991601035</v>
      </c>
      <c r="D165" s="17">
        <f>B165/3250</f>
        <v>2.9499382837751784</v>
      </c>
      <c r="E165" s="28">
        <f>(C165-B165)/D165</f>
        <v>129.99999999999994</v>
      </c>
      <c r="F165" s="18"/>
      <c r="G165" s="18"/>
      <c r="H165" s="19">
        <f>D165*50/B165</f>
        <v>1.5384615384615384E-2</v>
      </c>
      <c r="I165" s="43"/>
      <c r="J165" s="18"/>
      <c r="K165" s="43"/>
      <c r="L165" s="9"/>
      <c r="M165" s="31"/>
      <c r="N165" s="31"/>
    </row>
    <row r="166" spans="1:14" s="1" customFormat="1" ht="13.5" thickBot="1">
      <c r="A166" s="15">
        <f>A165+7</f>
        <v>43296</v>
      </c>
      <c r="B166" s="20">
        <f>C165+F165-G165</f>
        <v>9970.7913991601035</v>
      </c>
      <c r="C166" s="17">
        <f>B166+(B166*0.04)</f>
        <v>10369.623055126507</v>
      </c>
      <c r="D166" s="17">
        <f>B166/3250</f>
        <v>3.0679358151261855</v>
      </c>
      <c r="E166" s="28">
        <f>(C166-B166)/D166</f>
        <v>129.99999999999983</v>
      </c>
      <c r="F166" s="80"/>
      <c r="G166" s="80"/>
      <c r="H166" s="19">
        <f>D166*50/B166</f>
        <v>1.5384615384615385E-2</v>
      </c>
      <c r="I166" s="43"/>
      <c r="J166" s="18"/>
      <c r="K166" s="43"/>
      <c r="L166" s="9"/>
      <c r="M166" s="31"/>
      <c r="N166" s="31"/>
    </row>
    <row r="167" spans="1:14" ht="13.5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10369.623055126507</v>
      </c>
      <c r="C168" s="17">
        <f>B168+(B168*0.04)</f>
        <v>10784.407977331568</v>
      </c>
      <c r="D168" s="17">
        <f>B168/3250</f>
        <v>3.190653247731233</v>
      </c>
      <c r="E168" s="28">
        <f>(C168-B168)/D168</f>
        <v>130.00000000000017</v>
      </c>
      <c r="F168" s="26"/>
      <c r="G168" s="33"/>
      <c r="H168" s="19">
        <f>D168*50/B168</f>
        <v>1.5384615384615384E-2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10784.407977331568</v>
      </c>
      <c r="C169" s="17">
        <f>B169+(B169*0.04)</f>
        <v>11215.78429642483</v>
      </c>
      <c r="D169" s="17">
        <f>B169/3250</f>
        <v>3.3182793776404824</v>
      </c>
      <c r="E169" s="28">
        <f>(C169-B169)/D169</f>
        <v>129.99999999999986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11215.78429642483</v>
      </c>
      <c r="C170" s="17">
        <f>B170+(B170*0.04)</f>
        <v>11664.415668281823</v>
      </c>
      <c r="D170" s="17">
        <f>B170/3250</f>
        <v>3.4510105527461015</v>
      </c>
      <c r="E170" s="28">
        <f>(C170-B170)/D170</f>
        <v>129.99999999999986</v>
      </c>
      <c r="F170" s="26"/>
      <c r="G170" s="33"/>
      <c r="H170" s="19">
        <f>D170*50/B170</f>
        <v>1.5384615384615384E-2</v>
      </c>
      <c r="I170" s="43"/>
      <c r="J170" s="18"/>
      <c r="K170" s="43"/>
      <c r="L170" s="9"/>
    </row>
    <row r="171" spans="1:14" s="1" customFormat="1" ht="13.5" thickBot="1">
      <c r="A171" s="15">
        <f>A170+7</f>
        <v>43324</v>
      </c>
      <c r="B171" s="20">
        <f>C170+F170-G170</f>
        <v>11664.415668281823</v>
      </c>
      <c r="C171" s="17">
        <f>B171+(B171*0.04)</f>
        <v>12130.992295013097</v>
      </c>
      <c r="D171" s="17">
        <f>B171/3250</f>
        <v>3.5890509748559456</v>
      </c>
      <c r="E171" s="28">
        <f>(C171-B171)/D171</f>
        <v>130.00000000000023</v>
      </c>
      <c r="F171" s="80"/>
      <c r="G171" s="80"/>
      <c r="H171" s="19">
        <f>D171*50/B171</f>
        <v>1.5384615384615385E-2</v>
      </c>
      <c r="I171" s="43"/>
      <c r="J171" s="18"/>
      <c r="K171" s="43"/>
      <c r="L171" s="9"/>
    </row>
    <row r="172" spans="1:14" ht="13.5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12130.992295013097</v>
      </c>
      <c r="C173" s="17">
        <f>B173+(B173*0.04)</f>
        <v>12616.23198681362</v>
      </c>
      <c r="D173" s="17">
        <f>B173/3250</f>
        <v>3.7326130138501834</v>
      </c>
      <c r="E173" s="28">
        <f>(C173-B173)/D173</f>
        <v>129.99999999999986</v>
      </c>
      <c r="F173" s="26"/>
      <c r="G173" s="18"/>
      <c r="H173" s="19">
        <f>D173*50/B173</f>
        <v>1.5384615384615384E-2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12616.23198681362</v>
      </c>
      <c r="C174" s="17">
        <f>B174+(B174*0.04)</f>
        <v>13120.881266286166</v>
      </c>
      <c r="D174" s="17">
        <f>B174/3250</f>
        <v>3.8819175344041907</v>
      </c>
      <c r="E174" s="28">
        <f>(C174-B174)/D174</f>
        <v>130.00000000000017</v>
      </c>
      <c r="F174" s="18"/>
      <c r="G174" s="18"/>
      <c r="H174" s="19">
        <f>D174*50/B174</f>
        <v>1.5384615384615384E-2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13120.881266286166</v>
      </c>
      <c r="C175" s="17">
        <f>B175+(B175*0.04)</f>
        <v>13645.716516937613</v>
      </c>
      <c r="D175" s="17">
        <f>B175/3250</f>
        <v>4.0371942357803583</v>
      </c>
      <c r="E175" s="28">
        <f>(C175-B175)/D175</f>
        <v>130.00000000000023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.5" thickBot="1">
      <c r="A176" s="15">
        <f>A175+7</f>
        <v>43352</v>
      </c>
      <c r="B176" s="20">
        <f>C175+F175-G175</f>
        <v>13645.716516937613</v>
      </c>
      <c r="C176" s="17">
        <f>B176+(B176*0.04)</f>
        <v>14191.545177615117</v>
      </c>
      <c r="D176" s="17">
        <f>B176/3250</f>
        <v>4.1986820052115732</v>
      </c>
      <c r="E176" s="28">
        <f>(C176-B176)/D176</f>
        <v>129.9999999999998</v>
      </c>
      <c r="F176" s="80"/>
      <c r="G176" s="80"/>
      <c r="H176" s="19">
        <f>D176*50/B176</f>
        <v>1.5384615384615384E-2</v>
      </c>
      <c r="I176" s="43"/>
      <c r="J176" s="18"/>
      <c r="K176" s="43"/>
      <c r="L176" s="9"/>
    </row>
    <row r="177" spans="1:12" ht="13.5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14191.545177615117</v>
      </c>
      <c r="C178" s="17">
        <f>B178+(B178*0.04)</f>
        <v>14759.206984719722</v>
      </c>
      <c r="D178" s="17">
        <f>B178/3250</f>
        <v>4.3666292854200357</v>
      </c>
      <c r="E178" s="28">
        <f>(C178-B178)/D178</f>
        <v>130.00000000000009</v>
      </c>
      <c r="F178" s="26"/>
      <c r="G178" s="18"/>
      <c r="H178" s="19">
        <f>D178*50/B178</f>
        <v>1.5384615384615384E-2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14759.206984719722</v>
      </c>
      <c r="C179" s="17">
        <f>B179+(B179*0.04)</f>
        <v>15349.575264108511</v>
      </c>
      <c r="D179" s="17">
        <f>B179/3250</f>
        <v>4.5412944568368374</v>
      </c>
      <c r="E179" s="28">
        <f>(C179-B179)/D179</f>
        <v>130.00000000000009</v>
      </c>
      <c r="F179" s="18"/>
      <c r="G179" s="18"/>
      <c r="H179" s="19">
        <f>D179*50/B179</f>
        <v>1.5384615384615384E-2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15349.575264108511</v>
      </c>
      <c r="C180" s="17">
        <f>B180+(B180*0.04)</f>
        <v>15963.558274672851</v>
      </c>
      <c r="D180" s="17">
        <f>B180/3250</f>
        <v>4.7229462351103111</v>
      </c>
      <c r="E180" s="28">
        <f>(C180-B180)/D180</f>
        <v>129.9999999999998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.5" thickBot="1">
      <c r="A181" s="15">
        <f>A180+7</f>
        <v>43380</v>
      </c>
      <c r="B181" s="20">
        <f>C180+F180-G180</f>
        <v>15963.558274672851</v>
      </c>
      <c r="C181" s="17">
        <f>B181+(B181*0.04)</f>
        <v>16602.100605659765</v>
      </c>
      <c r="D181" s="17">
        <f>B181/3250</f>
        <v>4.9118640845147237</v>
      </c>
      <c r="E181" s="28">
        <f>(C181-B181)/D181</f>
        <v>130.00000000000014</v>
      </c>
      <c r="F181" s="80"/>
      <c r="G181" s="80"/>
      <c r="H181" s="19">
        <f>D181*50/B181</f>
        <v>1.5384615384615385E-2</v>
      </c>
      <c r="I181" s="43"/>
      <c r="J181" s="18"/>
      <c r="K181" s="43"/>
      <c r="L181" s="9"/>
    </row>
    <row r="182" spans="1:12" ht="13.5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16602.100605659765</v>
      </c>
      <c r="C183" s="17">
        <f>B183+(B183*0.04)</f>
        <v>17266.184629886156</v>
      </c>
      <c r="D183" s="17">
        <f>B183/3250</f>
        <v>5.1083386478953123</v>
      </c>
      <c r="E183" s="28">
        <f>(C183-B183)/D183</f>
        <v>130.00000000000011</v>
      </c>
      <c r="F183" s="26"/>
      <c r="G183" s="18"/>
      <c r="H183" s="19">
        <f>D183*50/B183</f>
        <v>1.5384615384615384E-2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17266.184629886156</v>
      </c>
      <c r="C184" s="17">
        <f>B184+(B184*0.04)</f>
        <v>17956.832015081603</v>
      </c>
      <c r="D184" s="17">
        <f>B184/3250</f>
        <v>5.3126721938111254</v>
      </c>
      <c r="E184" s="28">
        <f>(C184-B184)/D184</f>
        <v>130.00000000000014</v>
      </c>
      <c r="F184" s="18"/>
      <c r="G184" s="18"/>
      <c r="H184" s="19">
        <f>D184*50/B184</f>
        <v>1.5384615384615387E-2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17956.832015081603</v>
      </c>
      <c r="C185" s="17">
        <f>B185+(B185*0.04)</f>
        <v>18675.105295684869</v>
      </c>
      <c r="D185" s="17">
        <f>B185/3250</f>
        <v>5.5251790815635706</v>
      </c>
      <c r="E185" s="28">
        <f>(C185-B185)/D185</f>
        <v>130.00000000000023</v>
      </c>
      <c r="F185" s="18"/>
      <c r="G185" s="18"/>
      <c r="H185" s="19">
        <f>D185*50/B185</f>
        <v>1.5384615384615385E-2</v>
      </c>
      <c r="I185" s="43"/>
      <c r="J185" s="18"/>
      <c r="K185" s="43"/>
      <c r="L185" s="9"/>
    </row>
    <row r="186" spans="1:12" s="1" customFormat="1" ht="13.5" thickBot="1">
      <c r="A186" s="15">
        <f>A185+7</f>
        <v>43408</v>
      </c>
      <c r="B186" s="20">
        <f>C185+F185-G185</f>
        <v>18675.105295684869</v>
      </c>
      <c r="C186" s="17">
        <f>B186+(B186*0.04)</f>
        <v>19422.109507512265</v>
      </c>
      <c r="D186" s="17">
        <f>B186/3250</f>
        <v>5.7461862448261138</v>
      </c>
      <c r="E186" s="28">
        <f>(C186-B186)/D186</f>
        <v>130.0000000000002</v>
      </c>
      <c r="F186" s="80"/>
      <c r="G186" s="80"/>
      <c r="H186" s="19">
        <f>D186*50/B186</f>
        <v>1.5384615384615385E-2</v>
      </c>
      <c r="I186" s="43"/>
      <c r="J186" s="18"/>
      <c r="K186" s="43"/>
      <c r="L186" s="9"/>
    </row>
    <row r="187" spans="1:12" ht="13.5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19422.109507512265</v>
      </c>
      <c r="C188" s="17">
        <f>B188+(B188*0.04)</f>
        <v>20198.993887812754</v>
      </c>
      <c r="D188" s="17">
        <f>B188/3250</f>
        <v>5.9760336946191588</v>
      </c>
      <c r="E188" s="28">
        <f>(C188-B188)/D188</f>
        <v>129.99999999999977</v>
      </c>
      <c r="F188" s="26"/>
      <c r="G188" s="18"/>
      <c r="H188" s="19">
        <f>D188*50/B188</f>
        <v>1.5384615384615387E-2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20198.993887812754</v>
      </c>
      <c r="C189" s="17">
        <f>B189+(B189*0.04)</f>
        <v>21006.953643325265</v>
      </c>
      <c r="D189" s="17">
        <f>B189/3250</f>
        <v>6.2150750424039245</v>
      </c>
      <c r="E189" s="28">
        <f>(C189-B189)/D189</f>
        <v>130.00000000000014</v>
      </c>
      <c r="F189" s="18"/>
      <c r="G189" s="18"/>
      <c r="H189" s="19">
        <f>D189*50/B189</f>
        <v>1.5384615384615385E-2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21006.953643325265</v>
      </c>
      <c r="C190" s="17">
        <f>B190+(B190*0.04)</f>
        <v>21847.231789058274</v>
      </c>
      <c r="D190" s="17">
        <f>B190/3250</f>
        <v>6.4636780441000816</v>
      </c>
      <c r="E190" s="28">
        <f>(C190-B190)/D190</f>
        <v>129.9999999999998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.5" thickBot="1">
      <c r="A191" s="15">
        <f>A190+7</f>
        <v>43436</v>
      </c>
      <c r="B191" s="20">
        <f>C190+F190-G190</f>
        <v>21847.231789058274</v>
      </c>
      <c r="C191" s="17">
        <f>B191+(B191*0.04)</f>
        <v>22721.121060620604</v>
      </c>
      <c r="D191" s="17">
        <f>B191/3250</f>
        <v>6.7222251658640841</v>
      </c>
      <c r="E191" s="28">
        <f>(C191-B191)/D191</f>
        <v>129.9999999999998</v>
      </c>
      <c r="F191" s="80"/>
      <c r="G191" s="80"/>
      <c r="H191" s="19">
        <f>D191*50/B191</f>
        <v>1.5384615384615385E-2</v>
      </c>
      <c r="I191" s="43"/>
      <c r="J191" s="18"/>
      <c r="K191" s="43"/>
      <c r="L191" s="9"/>
    </row>
    <row r="192" spans="1:12" ht="13.5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22721.121060620604</v>
      </c>
      <c r="C193" s="17">
        <f>B193+(B193*0.04)</f>
        <v>23629.965903045428</v>
      </c>
      <c r="D193" s="17">
        <f>B193/3250</f>
        <v>6.9911141724986479</v>
      </c>
      <c r="E193" s="28">
        <f>(C193-B193)/D193</f>
        <v>129.99999999999991</v>
      </c>
      <c r="F193" s="26"/>
      <c r="G193" s="18"/>
      <c r="H193" s="19">
        <f>D193*50/B193</f>
        <v>1.5384615384615385E-2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23629.965903045428</v>
      </c>
      <c r="C194" s="17">
        <f>B194+(B194*0.04)</f>
        <v>24575.164539167246</v>
      </c>
      <c r="D194" s="17">
        <f>B194/3250</f>
        <v>7.2707587393985929</v>
      </c>
      <c r="E194" s="28">
        <f>(C194-B194)/D194</f>
        <v>130.00000000000023</v>
      </c>
      <c r="F194" s="18"/>
      <c r="G194" s="18"/>
      <c r="H194" s="19">
        <f>D194*50/B194</f>
        <v>1.5384615384615385E-2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24575.164539167246</v>
      </c>
      <c r="C195" s="17">
        <f>B195+(B195*0.04)</f>
        <v>25558.171120733936</v>
      </c>
      <c r="D195" s="17">
        <f>B195/3250</f>
        <v>7.5615890889745376</v>
      </c>
      <c r="E195" s="28">
        <f>(C195-B195)/D195</f>
        <v>129.99999999999994</v>
      </c>
      <c r="F195" s="18"/>
      <c r="G195" s="18"/>
      <c r="H195" s="19">
        <f>D195*50/B195</f>
        <v>1.5384615384615385E-2</v>
      </c>
      <c r="I195" s="43"/>
      <c r="J195" s="18"/>
      <c r="K195" s="43"/>
      <c r="L195" s="9"/>
    </row>
    <row r="196" spans="1:12" s="1" customFormat="1" ht="13.5" thickBot="1">
      <c r="A196" s="15">
        <f>A195+7</f>
        <v>43464</v>
      </c>
      <c r="B196" s="20">
        <f>C195+F195-G195</f>
        <v>25558.171120733936</v>
      </c>
      <c r="C196" s="17">
        <f>B196+(B196*0.04)</f>
        <v>26580.497965563292</v>
      </c>
      <c r="D196" s="17">
        <f>B196/3250</f>
        <v>7.8640526525335188</v>
      </c>
      <c r="E196" s="28">
        <f>(C196-B196)/D196</f>
        <v>129.99999999999989</v>
      </c>
      <c r="F196" s="80"/>
      <c r="G196" s="80"/>
      <c r="H196" s="19">
        <f>D196*50/B196</f>
        <v>1.5384615384615385E-2</v>
      </c>
      <c r="I196" s="43"/>
      <c r="J196" s="18"/>
      <c r="K196" s="43"/>
      <c r="L196" s="9"/>
    </row>
    <row r="197" spans="1:12" ht="13.5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26580.497965563292</v>
      </c>
      <c r="C198" s="17">
        <f>B198+(B198*0.04)</f>
        <v>27643.717884185826</v>
      </c>
      <c r="D198" s="17">
        <f>B198/3250</f>
        <v>8.1786147586348594</v>
      </c>
      <c r="E198" s="28">
        <f>(C198-B198)/D198</f>
        <v>130.0000000000002</v>
      </c>
      <c r="F198" s="26"/>
      <c r="G198" s="18"/>
      <c r="H198" s="19">
        <f>D198*50/B198</f>
        <v>1.5384615384615384E-2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27643.717884185826</v>
      </c>
      <c r="C199" s="17">
        <f>B199+(B199*0.04)</f>
        <v>28749.46659955326</v>
      </c>
      <c r="D199" s="17">
        <f>B199/3250</f>
        <v>8.5057593489802539</v>
      </c>
      <c r="E199" s="28">
        <f>(C199-B199)/D199</f>
        <v>130.00000000000009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28749.46659955326</v>
      </c>
      <c r="C200" s="17">
        <f>B200+(B200*0.04)</f>
        <v>29899.445263535388</v>
      </c>
      <c r="D200" s="17">
        <f>B200/3250</f>
        <v>8.8459897229394642</v>
      </c>
      <c r="E200" s="28">
        <f>(C200-B200)/D200</f>
        <v>129.9999999999998</v>
      </c>
      <c r="F200" s="18"/>
      <c r="G200" s="18"/>
      <c r="H200" s="19">
        <f>D200*50/B200</f>
        <v>1.5384615384615384E-2</v>
      </c>
      <c r="I200" s="43"/>
      <c r="J200" s="18"/>
      <c r="K200" s="43"/>
      <c r="L200" s="9"/>
    </row>
    <row r="201" spans="1:12" ht="13.5" thickBot="1">
      <c r="A201" s="15">
        <f>A200+7</f>
        <v>43492</v>
      </c>
      <c r="B201" s="20">
        <f>C200+F200-G200</f>
        <v>29899.445263535388</v>
      </c>
      <c r="C201" s="17">
        <f>B201+(B201*0.04)</f>
        <v>31095.423074076803</v>
      </c>
      <c r="D201" s="17">
        <f>B201/3250</f>
        <v>9.1998293118570427</v>
      </c>
      <c r="E201" s="28">
        <f>(C201-B201)/D201</f>
        <v>129.99999999999997</v>
      </c>
      <c r="F201" s="80"/>
      <c r="G201" s="80"/>
      <c r="H201" s="19">
        <f>D201*50/B201</f>
        <v>1.5384615384615385E-2</v>
      </c>
      <c r="I201" s="43"/>
      <c r="J201" s="18"/>
      <c r="K201" s="43"/>
      <c r="L201" s="9"/>
    </row>
    <row r="202" spans="1:12" ht="13.5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31095.423074076803</v>
      </c>
      <c r="C203" s="17">
        <f>B203+(B203*0.04)</f>
        <v>32339.239997039876</v>
      </c>
      <c r="D203" s="17">
        <f>B203/3250</f>
        <v>9.5678224843313249</v>
      </c>
      <c r="E203" s="28">
        <f>(C203-B203)/D203</f>
        <v>130.00000000000009</v>
      </c>
      <c r="F203" s="26"/>
      <c r="G203" s="33"/>
      <c r="H203" s="19">
        <f>D203*50/B203</f>
        <v>1.5384615384615385E-2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32339.239997039876</v>
      </c>
      <c r="C204" s="17">
        <f>B204+(B204*0.04)</f>
        <v>33632.80959692147</v>
      </c>
      <c r="D204" s="17">
        <f>B204/3250</f>
        <v>9.9505353837045778</v>
      </c>
      <c r="E204" s="28">
        <f>(C204-B204)/D204</f>
        <v>129.99999999999986</v>
      </c>
      <c r="F204" s="26"/>
      <c r="G204" s="33"/>
      <c r="H204" s="19">
        <f>D204*50/B204</f>
        <v>1.5384615384615385E-2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33632.80959692147</v>
      </c>
      <c r="C205" s="17">
        <f>B205+(B205*0.04)</f>
        <v>34978.121980798329</v>
      </c>
      <c r="D205" s="17">
        <f>B205/3250</f>
        <v>10.34855679905276</v>
      </c>
      <c r="E205" s="28">
        <f>(C205-B205)/D205</f>
        <v>130</v>
      </c>
      <c r="F205" s="26"/>
      <c r="G205" s="33"/>
      <c r="H205" s="19">
        <f>D205*50/B205</f>
        <v>1.5384615384615385E-2</v>
      </c>
      <c r="I205" s="43"/>
      <c r="J205" s="18"/>
      <c r="K205" s="43"/>
      <c r="L205" s="9"/>
    </row>
    <row r="206" spans="1:12" ht="13.5" thickBot="1">
      <c r="A206" s="15">
        <f>A205+7</f>
        <v>43520</v>
      </c>
      <c r="B206" s="20">
        <f>C205+F205-G205</f>
        <v>34978.121980798329</v>
      </c>
      <c r="C206" s="17">
        <f>B206+(B206*0.04)</f>
        <v>36377.24686003026</v>
      </c>
      <c r="D206" s="17">
        <f>B206/3250</f>
        <v>10.76249907101487</v>
      </c>
      <c r="E206" s="28">
        <f>(C206-B206)/D206</f>
        <v>129.9999999999998</v>
      </c>
      <c r="F206" s="80"/>
      <c r="G206" s="80"/>
      <c r="H206" s="19">
        <f>D206*50/B206</f>
        <v>1.5384615384615384E-2</v>
      </c>
      <c r="I206" s="43"/>
      <c r="J206" s="18"/>
      <c r="K206" s="43"/>
      <c r="L206" s="9"/>
    </row>
    <row r="207" spans="1:12" ht="13.5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36377.24686003026</v>
      </c>
      <c r="C208" s="17">
        <f>B208+(B208*0.04)</f>
        <v>37832.336734431468</v>
      </c>
      <c r="D208" s="17">
        <f>B208/3250</f>
        <v>11.192999033855465</v>
      </c>
      <c r="E208" s="28">
        <f>(C208-B208)/D208</f>
        <v>129.99999999999983</v>
      </c>
      <c r="F208" s="26"/>
      <c r="G208" s="18"/>
      <c r="H208" s="19">
        <f>D208*50/B208</f>
        <v>1.5384615384615385E-2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37832.336734431468</v>
      </c>
      <c r="C209" s="17">
        <f>B209+(B209*0.04)</f>
        <v>39345.630203808731</v>
      </c>
      <c r="D209" s="17">
        <f>B209/3250</f>
        <v>11.640718995209683</v>
      </c>
      <c r="E209" s="28">
        <f>(C209-B209)/D209</f>
        <v>130.00000000000028</v>
      </c>
      <c r="F209" s="18"/>
      <c r="G209" s="18"/>
      <c r="H209" s="19">
        <f>D209*50/B209</f>
        <v>1.5384615384615385E-2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39345.630203808731</v>
      </c>
      <c r="C210" s="17">
        <f>B210+(B210*0.04)</f>
        <v>40919.455411961077</v>
      </c>
      <c r="D210" s="17">
        <f>B210/3250</f>
        <v>12.106347755018071</v>
      </c>
      <c r="E210" s="28">
        <f>(C210-B210)/D210</f>
        <v>129.99999999999974</v>
      </c>
      <c r="F210" s="18"/>
      <c r="G210" s="18"/>
      <c r="H210" s="19">
        <f>D210*50/B210</f>
        <v>1.5384615384615385E-2</v>
      </c>
      <c r="I210" s="43"/>
      <c r="J210" s="18"/>
      <c r="K210" s="43"/>
      <c r="L210" s="9"/>
    </row>
    <row r="211" spans="1:12" ht="13.5" thickBot="1">
      <c r="A211" s="15">
        <f>A210+7</f>
        <v>43548</v>
      </c>
      <c r="B211" s="20">
        <f>C210+F210-G210</f>
        <v>40919.455411961077</v>
      </c>
      <c r="C211" s="17">
        <f>B211+(B211*0.04)</f>
        <v>42556.233628439521</v>
      </c>
      <c r="D211" s="17">
        <f>B211/3250</f>
        <v>12.590601665218793</v>
      </c>
      <c r="E211" s="28">
        <f>(C211-B211)/D211</f>
        <v>130.00000000000006</v>
      </c>
      <c r="F211" s="80"/>
      <c r="G211" s="80"/>
      <c r="H211" s="19">
        <f>D211*50/B211</f>
        <v>1.5384615384615385E-2</v>
      </c>
      <c r="I211" s="43"/>
      <c r="J211" s="18"/>
      <c r="K211" s="43"/>
      <c r="L211" s="9"/>
    </row>
    <row r="212" spans="1:12" ht="13.5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42556.233628439521</v>
      </c>
      <c r="C213" s="17">
        <f>B213+(B213*0.04)</f>
        <v>44258.482973577098</v>
      </c>
      <c r="D213" s="17">
        <f>B213/3250</f>
        <v>13.094225731827544</v>
      </c>
      <c r="E213" s="28">
        <f>(C213-B213)/D213</f>
        <v>129.99999999999977</v>
      </c>
      <c r="F213" s="26"/>
      <c r="G213" s="18"/>
      <c r="H213" s="19">
        <f>D213*50/B213</f>
        <v>1.5384615384615384E-2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44258.482973577098</v>
      </c>
      <c r="C214" s="17">
        <f>B214+(B214*0.04)</f>
        <v>46028.822292520184</v>
      </c>
      <c r="D214" s="17">
        <f>B214/3250</f>
        <v>13.617994761100645</v>
      </c>
      <c r="E214" s="28">
        <f>(C214-B214)/D214</f>
        <v>130.00000000000017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46028.822292520184</v>
      </c>
      <c r="C215" s="17">
        <f>B215+(B215*0.04)</f>
        <v>47869.975184220995</v>
      </c>
      <c r="D215" s="17">
        <f>B215/3250</f>
        <v>14.162714551544672</v>
      </c>
      <c r="E215" s="28">
        <f>(C215-B215)/D215</f>
        <v>130.00000000000026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.5" thickBot="1">
      <c r="A216" s="15">
        <f>A215+7</f>
        <v>43576</v>
      </c>
      <c r="B216" s="20">
        <f>C215+F215-G215</f>
        <v>47869.975184220995</v>
      </c>
      <c r="C216" s="17">
        <f>B216+(B216*0.04)</f>
        <v>49784.774191589837</v>
      </c>
      <c r="D216" s="17">
        <f>B216/3250</f>
        <v>14.72922313360646</v>
      </c>
      <c r="E216" s="28">
        <f>(C216-B216)/D216</f>
        <v>130.00000000000011</v>
      </c>
      <c r="F216" s="80"/>
      <c r="G216" s="80"/>
      <c r="H216" s="19">
        <f>D216*50/B216</f>
        <v>1.5384615384615385E-2</v>
      </c>
      <c r="I216" s="43"/>
      <c r="J216" s="18"/>
      <c r="K216" s="43"/>
      <c r="L216" s="9"/>
    </row>
    <row r="217" spans="1:12" ht="13.5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49784.774191589837</v>
      </c>
      <c r="C218" s="17">
        <f>B218+(B218*0.04)</f>
        <v>51776.165159253433</v>
      </c>
      <c r="D218" s="17">
        <f>B218/3250</f>
        <v>15.318392058950719</v>
      </c>
      <c r="E218" s="28">
        <f>(C218-B218)/D218</f>
        <v>130.00000000000014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51776.165159253433</v>
      </c>
      <c r="C219" s="17">
        <f>B219+(B219*0.04)</f>
        <v>53847.211765623571</v>
      </c>
      <c r="D219" s="17">
        <f>B219/3250</f>
        <v>15.931127741308748</v>
      </c>
      <c r="E219" s="28">
        <f>(C219-B219)/D219</f>
        <v>130.00000000000009</v>
      </c>
      <c r="F219" s="18"/>
      <c r="G219" s="18"/>
      <c r="H219" s="19">
        <f>D219*50/B219</f>
        <v>1.5384615384615385E-2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53847.211765623571</v>
      </c>
      <c r="C220" s="17">
        <f>B220+(B220*0.04)</f>
        <v>56001.100236248516</v>
      </c>
      <c r="D220" s="17">
        <f>B220/3250</f>
        <v>16.568372850961097</v>
      </c>
      <c r="E220" s="28">
        <f>(C220-B220)/D220</f>
        <v>130.00000000000011</v>
      </c>
      <c r="F220" s="18"/>
      <c r="G220" s="18"/>
      <c r="H220" s="19">
        <f>D220*50/B220</f>
        <v>1.5384615384615384E-2</v>
      </c>
      <c r="I220" s="43"/>
      <c r="J220" s="18"/>
      <c r="K220" s="43"/>
      <c r="L220" s="9"/>
    </row>
    <row r="221" spans="1:12" ht="13.5" thickBot="1">
      <c r="A221" s="15">
        <f>A220+7</f>
        <v>43604</v>
      </c>
      <c r="B221" s="20">
        <f>C220+F220-G220</f>
        <v>56001.100236248516</v>
      </c>
      <c r="C221" s="17">
        <f>B221+(B221*0.04)</f>
        <v>58241.144245698459</v>
      </c>
      <c r="D221" s="17">
        <f>B221/3250</f>
        <v>17.231107764999543</v>
      </c>
      <c r="E221" s="28">
        <f>(C221-B221)/D221</f>
        <v>130.00000000000011</v>
      </c>
      <c r="F221" s="80"/>
      <c r="G221" s="80"/>
      <c r="H221" s="19">
        <f>D221*50/B221</f>
        <v>1.5384615384615384E-2</v>
      </c>
      <c r="I221" s="43"/>
      <c r="J221" s="18"/>
      <c r="K221" s="43"/>
      <c r="L221" s="9"/>
    </row>
    <row r="222" spans="1:12" ht="13.5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58241.144245698459</v>
      </c>
      <c r="C223" s="17">
        <f>B223+(B223*0.04)</f>
        <v>60570.7900155264</v>
      </c>
      <c r="D223" s="17">
        <f>B223/3250</f>
        <v>17.920352075599524</v>
      </c>
      <c r="E223" s="28">
        <f>(C223-B223)/D223</f>
        <v>130.00000000000017</v>
      </c>
      <c r="F223" s="26"/>
      <c r="G223" s="33"/>
      <c r="H223" s="19">
        <f>D223*50/B223</f>
        <v>1.5384615384615382E-2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60570.7900155264</v>
      </c>
      <c r="C224" s="17">
        <f>B224+(B224*0.04)</f>
        <v>62993.621616147459</v>
      </c>
      <c r="D224" s="17">
        <f>B224/3250</f>
        <v>18.637166158623508</v>
      </c>
      <c r="E224" s="28">
        <f>(C224-B224)/D224</f>
        <v>130.00000000000014</v>
      </c>
      <c r="F224" s="26"/>
      <c r="G224" s="33"/>
      <c r="H224" s="19">
        <f>D224*50/B224</f>
        <v>1.5384615384615385E-2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62993.621616147459</v>
      </c>
      <c r="C225" s="17">
        <f>B225+(B225*0.04)</f>
        <v>65513.36648079336</v>
      </c>
      <c r="D225" s="17">
        <f>B225/3250</f>
        <v>19.382652804968448</v>
      </c>
      <c r="E225" s="28">
        <f>(C225-B225)/D225</f>
        <v>130.00000000000017</v>
      </c>
      <c r="F225" s="26"/>
      <c r="G225" s="33"/>
      <c r="H225" s="19">
        <f>D225*50/B225</f>
        <v>1.5384615384615384E-2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65513.36648079336</v>
      </c>
      <c r="C226" s="17">
        <f>B226+(B226*0.04)</f>
        <v>68133.901140025089</v>
      </c>
      <c r="D226" s="17">
        <f>B226/3250</f>
        <v>20.157958917167189</v>
      </c>
      <c r="E226" s="28">
        <f>(C226-B226)/D226</f>
        <v>129.99999999999974</v>
      </c>
      <c r="F226" s="26"/>
      <c r="G226" s="33"/>
      <c r="H226" s="19">
        <f>D226*50/B226</f>
        <v>1.5384615384615385E-2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68133.901140025089</v>
      </c>
      <c r="C227" s="17">
        <f>B227+(B227*0.04)</f>
        <v>70859.257185626091</v>
      </c>
      <c r="D227" s="17">
        <f>B227/3250</f>
        <v>20.964277273853874</v>
      </c>
      <c r="E227" s="28">
        <f>(C227-B227)/D227</f>
        <v>129.99999999999991</v>
      </c>
      <c r="F227" s="80"/>
      <c r="G227" s="80"/>
      <c r="H227" s="19">
        <f>D227*50/B227</f>
        <v>1.5384615384615384E-2</v>
      </c>
      <c r="I227" s="43"/>
      <c r="J227" s="18"/>
      <c r="K227" s="43"/>
      <c r="L227" s="9"/>
    </row>
    <row r="228" spans="1:12" ht="13.5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activeCell="B19" sqref="B19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108"/>
      <c r="B1" s="109"/>
      <c r="C1" s="109"/>
      <c r="D1" s="109"/>
      <c r="E1" s="109"/>
      <c r="F1" s="109"/>
      <c r="G1" s="109"/>
      <c r="H1" s="109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16</v>
      </c>
      <c r="E3" s="8" t="s">
        <v>17</v>
      </c>
      <c r="F3" s="8" t="s">
        <v>10</v>
      </c>
      <c r="G3" s="8" t="s">
        <v>11</v>
      </c>
      <c r="H3" s="14" t="s">
        <v>18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82">
        <f>C17+F17-G17</f>
        <v>9023.7676595910452</v>
      </c>
      <c r="C19" s="17">
        <f>B19+(B19*0.04)</f>
        <v>9384.7183659746879</v>
      </c>
      <c r="D19" s="17">
        <f>B19/3250</f>
        <v>2.7765438952587833</v>
      </c>
      <c r="E19" s="28">
        <f>(C19-B19)/D19</f>
        <v>130.00000000000031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9384.7183659746879</v>
      </c>
      <c r="C20" s="17">
        <f>B20+(B20*0.04)</f>
        <v>9760.1071006136754</v>
      </c>
      <c r="D20" s="17">
        <f>B20/3250</f>
        <v>2.8876056510691348</v>
      </c>
      <c r="E20" s="28">
        <f>(C20-B20)/D20</f>
        <v>129.99999999999997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9760.1071006136754</v>
      </c>
      <c r="C21" s="17">
        <f>B21+(B21*0.04)</f>
        <v>10150.511384638223</v>
      </c>
      <c r="D21" s="17">
        <f>B21/3250</f>
        <v>3.0031098771119002</v>
      </c>
      <c r="E21" s="28">
        <f>(C21-B21)/D21</f>
        <v>130.00000000000014</v>
      </c>
      <c r="F21" s="18"/>
      <c r="G21" s="18"/>
      <c r="H21" s="19">
        <f>D21*50/B21</f>
        <v>1.5384615384615385E-2</v>
      </c>
    </row>
    <row r="22" spans="1:8" s="1" customFormat="1" ht="13.5" thickBot="1">
      <c r="A22" s="15">
        <f>A21+7</f>
        <v>42988</v>
      </c>
      <c r="B22" s="20">
        <f>C21+F21-G21</f>
        <v>10150.511384638223</v>
      </c>
      <c r="C22" s="17">
        <f>B22+(B22*0.04)</f>
        <v>10556.531840023752</v>
      </c>
      <c r="D22" s="17">
        <f>B22/3250</f>
        <v>3.1232342721963762</v>
      </c>
      <c r="E22" s="28">
        <f>(C22-B22)/D22</f>
        <v>130.00000000000009</v>
      </c>
      <c r="F22" s="26"/>
      <c r="G22" s="18"/>
      <c r="H22" s="19">
        <f>D22*50/B22</f>
        <v>1.5384615384615384E-2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10556.531840023752</v>
      </c>
      <c r="C24" s="17">
        <f>B24+(B24*0.04)</f>
        <v>10978.793113624703</v>
      </c>
      <c r="D24" s="17">
        <f>B24/3250</f>
        <v>3.2481636430842316</v>
      </c>
      <c r="E24" s="28">
        <f>(C24-B24)/D24</f>
        <v>130.00000000000011</v>
      </c>
      <c r="F24" s="26"/>
      <c r="G24" s="18"/>
      <c r="H24" s="19">
        <f>D24*50/B24</f>
        <v>1.5384615384615385E-2</v>
      </c>
    </row>
    <row r="25" spans="1:8" s="1" customFormat="1">
      <c r="A25" s="15">
        <f>A24+7</f>
        <v>43002</v>
      </c>
      <c r="B25" s="20">
        <f>C24+F24-G24</f>
        <v>10978.793113624703</v>
      </c>
      <c r="C25" s="17">
        <f>B25+(B25*0.04)</f>
        <v>11417.944838169691</v>
      </c>
      <c r="D25" s="17">
        <f>B25/3250</f>
        <v>3.3780901888076009</v>
      </c>
      <c r="E25" s="28">
        <f>(C25-B25)/D25</f>
        <v>130.00000000000014</v>
      </c>
      <c r="F25" s="18"/>
      <c r="G25" s="18"/>
      <c r="H25" s="19">
        <f>D25*50/B25</f>
        <v>1.5384615384615385E-2</v>
      </c>
    </row>
    <row r="26" spans="1:8" s="1" customFormat="1">
      <c r="A26" s="15">
        <f>A25+7</f>
        <v>43009</v>
      </c>
      <c r="B26" s="20">
        <f>C25+F25-G25</f>
        <v>11417.944838169691</v>
      </c>
      <c r="C26" s="17">
        <f>B26+(B26*0.04)</f>
        <v>11874.662631696479</v>
      </c>
      <c r="D26" s="17">
        <f>B26/3250</f>
        <v>3.5132137963599051</v>
      </c>
      <c r="E26" s="28">
        <f>(C26-B26)/D26</f>
        <v>130.00000000000017</v>
      </c>
      <c r="F26" s="18"/>
      <c r="G26" s="18"/>
      <c r="H26" s="19">
        <f>D26*50/B26</f>
        <v>1.5384615384615385E-2</v>
      </c>
    </row>
    <row r="27" spans="1:8" s="1" customFormat="1" ht="13.5" thickBot="1">
      <c r="A27" s="15">
        <f>A26+7</f>
        <v>43016</v>
      </c>
      <c r="B27" s="20">
        <f>C26+F26-G26</f>
        <v>11874.662631696479</v>
      </c>
      <c r="C27" s="17">
        <f>B27+(B27*0.04)</f>
        <v>12349.649136964339</v>
      </c>
      <c r="D27" s="17">
        <f>B27/3250</f>
        <v>3.6537423482143012</v>
      </c>
      <c r="E27" s="28">
        <f>(C27-B27)/D27</f>
        <v>130.00000000000014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12349.649136964339</v>
      </c>
      <c r="C29" s="17">
        <f>B29+(B29*0.04)</f>
        <v>12843.635102442913</v>
      </c>
      <c r="D29" s="17">
        <f>B29/3250</f>
        <v>3.7998920421428735</v>
      </c>
      <c r="E29" s="28">
        <f>(C29-B29)/D29</f>
        <v>130.00000000000017</v>
      </c>
      <c r="F29" s="26"/>
      <c r="G29" s="18"/>
      <c r="H29" s="19">
        <f>D29*50/B29</f>
        <v>1.5384615384615384E-2</v>
      </c>
    </row>
    <row r="30" spans="1:8" s="1" customFormat="1">
      <c r="A30" s="15">
        <f>A29+7</f>
        <v>43030</v>
      </c>
      <c r="B30" s="20">
        <f>C29+F29-G29</f>
        <v>12843.635102442913</v>
      </c>
      <c r="C30" s="17">
        <f>B30+(B30*0.04)</f>
        <v>13357.38050654063</v>
      </c>
      <c r="D30" s="17">
        <f>B30/3250</f>
        <v>3.9518877238285888</v>
      </c>
      <c r="E30" s="28">
        <f>(C30-B30)/D30</f>
        <v>130.00000000000017</v>
      </c>
      <c r="F30" s="18"/>
      <c r="G30" s="18"/>
      <c r="H30" s="19">
        <f>D30*50/B30</f>
        <v>1.5384615384615385E-2</v>
      </c>
    </row>
    <row r="31" spans="1:8" s="1" customFormat="1">
      <c r="A31" s="15">
        <f>A30+7</f>
        <v>43037</v>
      </c>
      <c r="B31" s="20">
        <f>C30+F30-G30</f>
        <v>13357.38050654063</v>
      </c>
      <c r="C31" s="17">
        <f>B31+(B31*0.04)</f>
        <v>13891.675726802256</v>
      </c>
      <c r="D31" s="17">
        <f>B31/3250</f>
        <v>4.1099632327817321</v>
      </c>
      <c r="E31" s="28">
        <f>(C31-B31)/D31</f>
        <v>130</v>
      </c>
      <c r="F31" s="18"/>
      <c r="G31" s="18"/>
      <c r="H31" s="19">
        <f>D31*50/B31</f>
        <v>1.5384615384615384E-2</v>
      </c>
    </row>
    <row r="32" spans="1:8" s="1" customFormat="1" ht="13.5" thickBot="1">
      <c r="A32" s="15">
        <f>A31+7</f>
        <v>43044</v>
      </c>
      <c r="B32" s="20">
        <f>C31+F31-G31</f>
        <v>13891.675726802256</v>
      </c>
      <c r="C32" s="17">
        <f>B32+(B32*0.04)</f>
        <v>14447.342755874346</v>
      </c>
      <c r="D32" s="17">
        <f>B32/3250</f>
        <v>4.2743617620930019</v>
      </c>
      <c r="E32" s="28">
        <f>(C32-B32)/D32</f>
        <v>130.00000000000003</v>
      </c>
      <c r="F32" s="26"/>
      <c r="G32" s="18"/>
      <c r="H32" s="19">
        <f>D32*50/B32</f>
        <v>1.5384615384615385E-2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14447.342755874346</v>
      </c>
      <c r="C34" s="17">
        <f>B34+(B34*0.04)</f>
        <v>15025.23646610932</v>
      </c>
      <c r="D34" s="17">
        <f>B34/3250</f>
        <v>4.4453362325767216</v>
      </c>
      <c r="E34" s="28">
        <f>(C34-B34)/D34</f>
        <v>129.99999999999997</v>
      </c>
      <c r="F34" s="26"/>
      <c r="G34" s="18"/>
      <c r="H34" s="19">
        <f>D34*50/B34</f>
        <v>1.5384615384615384E-2</v>
      </c>
    </row>
    <row r="35" spans="1:8" s="1" customFormat="1">
      <c r="A35" s="15">
        <f>A34+7</f>
        <v>43058</v>
      </c>
      <c r="B35" s="20">
        <f>C34+F34-G34</f>
        <v>15025.23646610932</v>
      </c>
      <c r="C35" s="17">
        <f>B35+(B35*0.04)</f>
        <v>15626.245924753692</v>
      </c>
      <c r="D35" s="17">
        <f>B35/3250</f>
        <v>4.6231496818797906</v>
      </c>
      <c r="E35" s="28">
        <f>(C35-B35)/D35</f>
        <v>129.99999999999983</v>
      </c>
      <c r="F35" s="18"/>
      <c r="G35" s="18"/>
      <c r="H35" s="19">
        <f>D35*50/B35</f>
        <v>1.5384615384615384E-2</v>
      </c>
    </row>
    <row r="36" spans="1:8" s="1" customFormat="1">
      <c r="A36" s="15">
        <f>A35+7</f>
        <v>43065</v>
      </c>
      <c r="B36" s="20">
        <f>C35+F35-G35</f>
        <v>15626.245924753692</v>
      </c>
      <c r="C36" s="17">
        <f>B36+(B36*0.04)</f>
        <v>16251.295761743839</v>
      </c>
      <c r="D36" s="17">
        <f>B36/3250</f>
        <v>4.8080756691549817</v>
      </c>
      <c r="E36" s="28">
        <f>(C36-B36)/D36</f>
        <v>129.99999999999989</v>
      </c>
      <c r="F36" s="18"/>
      <c r="G36" s="18"/>
      <c r="H36" s="19">
        <f>D36*50/B36</f>
        <v>1.5384615384615384E-2</v>
      </c>
    </row>
    <row r="37" spans="1:8" s="1" customFormat="1" ht="13.5" thickBot="1">
      <c r="A37" s="15">
        <f>A36+7</f>
        <v>43072</v>
      </c>
      <c r="B37" s="20">
        <f>C36+F36-G36</f>
        <v>16251.295761743839</v>
      </c>
      <c r="C37" s="17">
        <f>B37+(B37*0.04)</f>
        <v>16901.347592213591</v>
      </c>
      <c r="D37" s="17">
        <f>B37/3250</f>
        <v>5.0003986959211808</v>
      </c>
      <c r="E37" s="28">
        <f>(C37-B37)/D37</f>
        <v>129.9999999999998</v>
      </c>
      <c r="F37" s="26"/>
      <c r="G37" s="18"/>
      <c r="H37" s="19">
        <f>D37*50/B37</f>
        <v>1.5384615384615384E-2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16901.347592213591</v>
      </c>
      <c r="C39" s="17">
        <f>B39+(B39*0.04)</f>
        <v>17577.401495902133</v>
      </c>
      <c r="D39" s="17">
        <f>B39/3250</f>
        <v>5.2004146437580276</v>
      </c>
      <c r="E39" s="28">
        <f>(C39-B39)/D39</f>
        <v>129.99999999999972</v>
      </c>
      <c r="F39" s="26"/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17577.401495902133</v>
      </c>
      <c r="C40" s="17">
        <f>B40+(B40*0.04)</f>
        <v>18280.49755573822</v>
      </c>
      <c r="D40" s="17">
        <f>B40/3250</f>
        <v>5.4084312295083485</v>
      </c>
      <c r="E40" s="28">
        <f>(C40-B40)/D40</f>
        <v>130.00000000000034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18280.49755573822</v>
      </c>
      <c r="C41" s="17">
        <f>B41+(B41*0.04)</f>
        <v>19011.717457967748</v>
      </c>
      <c r="D41" s="17">
        <f>B41/3250</f>
        <v>5.6247684786886829</v>
      </c>
      <c r="E41" s="28">
        <f>(C41-B41)/D41</f>
        <v>129.99999999999989</v>
      </c>
      <c r="F41" s="18"/>
      <c r="G41" s="18"/>
      <c r="H41" s="19">
        <f>D41*50/B41</f>
        <v>1.5384615384615384E-2</v>
      </c>
    </row>
    <row r="42" spans="1:8" s="1" customFormat="1" ht="13.5" thickBot="1">
      <c r="A42" s="15">
        <f>A41+7</f>
        <v>43100</v>
      </c>
      <c r="B42" s="20">
        <f>C41+F41-G41</f>
        <v>19011.717457967748</v>
      </c>
      <c r="C42" s="17">
        <f>B42+(B42*0.04)</f>
        <v>19772.186156286458</v>
      </c>
      <c r="D42" s="17">
        <f>B42/3250</f>
        <v>5.8497592178362305</v>
      </c>
      <c r="E42" s="28">
        <f>(C42-B42)/D42</f>
        <v>129.99999999999989</v>
      </c>
      <c r="F42" s="26"/>
      <c r="G42" s="18"/>
      <c r="H42" s="19">
        <f>D42*50/B42</f>
        <v>1.5384615384615387E-2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19772.186156286458</v>
      </c>
      <c r="C44" s="17">
        <f>B44+(B44*0.04)</f>
        <v>20563.073602537916</v>
      </c>
      <c r="D44" s="17">
        <f>B44/3250</f>
        <v>6.0837495865496791</v>
      </c>
      <c r="E44" s="28">
        <f>(C44-B44)/D44</f>
        <v>129.99999999999991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20563.073602537916</v>
      </c>
      <c r="C45" s="17">
        <f>B45+(B45*0.04)</f>
        <v>21385.596546639434</v>
      </c>
      <c r="D45" s="17">
        <f>B45/3250</f>
        <v>6.3270995700116659</v>
      </c>
      <c r="E45" s="28">
        <f>(C45-B45)/D45</f>
        <v>130.00000000000023</v>
      </c>
      <c r="F45" s="26"/>
      <c r="G45" s="33"/>
      <c r="H45" s="19">
        <f>D45*50/B45</f>
        <v>1.5384615384615384E-2</v>
      </c>
    </row>
    <row r="46" spans="1:8" s="1" customFormat="1">
      <c r="A46" s="15">
        <f>A45+7</f>
        <v>43121</v>
      </c>
      <c r="B46" s="20">
        <f>C45+F45-G45</f>
        <v>21385.596546639434</v>
      </c>
      <c r="C46" s="17">
        <f>B46+(B46*0.04)</f>
        <v>22241.02040850501</v>
      </c>
      <c r="D46" s="17">
        <f>B46/3250</f>
        <v>6.5801835528121337</v>
      </c>
      <c r="E46" s="28">
        <f>(C46-B46)/D46</f>
        <v>129.99999999999983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22241.02040850501</v>
      </c>
      <c r="C47" s="17">
        <f>B47+(B47*0.04)</f>
        <v>23130.661224845211</v>
      </c>
      <c r="D47" s="17">
        <f>B47/3250</f>
        <v>6.8433908949246183</v>
      </c>
      <c r="E47" s="28">
        <f>(C47-B47)/D47</f>
        <v>130.00000000000011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23130.661224845211</v>
      </c>
      <c r="C49" s="17">
        <f>B49+(B49*0.04)</f>
        <v>24055.887673839021</v>
      </c>
      <c r="D49" s="17">
        <f>B49/3250</f>
        <v>7.1171265307216034</v>
      </c>
      <c r="E49" s="28">
        <f>(C49-B49)/D49</f>
        <v>130.00000000000017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24055.887673839021</v>
      </c>
      <c r="C50" s="17">
        <f>B50+(B50*0.04)</f>
        <v>25018.123180792583</v>
      </c>
      <c r="D50" s="17">
        <f>B50/3250</f>
        <v>7.4018115919504677</v>
      </c>
      <c r="E50" s="28">
        <f>(C50-B50)/D50</f>
        <v>130.00000000000023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20">
        <f>C50+F50-G50</f>
        <v>25018.123180792583</v>
      </c>
      <c r="C51" s="17">
        <f>B51+(B51*0.04)</f>
        <v>26018.848108024285</v>
      </c>
      <c r="D51" s="17">
        <f>B51/3250</f>
        <v>7.6978840556284869</v>
      </c>
      <c r="E51" s="28">
        <f>(C51-B51)/D51</f>
        <v>129.99999999999986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26018.848108024285</v>
      </c>
      <c r="C52" s="17">
        <f>B52+(B52*0.04)</f>
        <v>27059.602032345258</v>
      </c>
      <c r="D52" s="17">
        <f>B52/3250</f>
        <v>8.0057994178536269</v>
      </c>
      <c r="E52" s="28">
        <f>(C52-B52)/D52</f>
        <v>130.00000000000009</v>
      </c>
      <c r="F52" s="26"/>
      <c r="G52" s="33"/>
      <c r="H52" s="19">
        <f>D52*50/B52</f>
        <v>1.5384615384615387E-2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27059.602032345258</v>
      </c>
      <c r="C54" s="17">
        <f>B54+(B54*0.04)</f>
        <v>28141.986113639068</v>
      </c>
      <c r="D54" s="17">
        <f>B54/3250</f>
        <v>8.3260313945677709</v>
      </c>
      <c r="E54" s="28">
        <f>(C54-B54)/D54</f>
        <v>130.00000000000006</v>
      </c>
      <c r="F54" s="26"/>
      <c r="G54" s="33"/>
      <c r="H54" s="19">
        <f>D54*50/B54</f>
        <v>1.5384615384615382E-2</v>
      </c>
    </row>
    <row r="55" spans="1:8" s="1" customFormat="1">
      <c r="A55" s="15">
        <f>A54+7</f>
        <v>43170</v>
      </c>
      <c r="B55" s="20">
        <f>C54+F54-G54</f>
        <v>28141.986113639068</v>
      </c>
      <c r="C55" s="17">
        <f>B55+(B55*0.04)</f>
        <v>29267.665558184632</v>
      </c>
      <c r="D55" s="17">
        <f>B55/3250</f>
        <v>8.6590726503504829</v>
      </c>
      <c r="E55" s="28">
        <f>(C55-B55)/D55</f>
        <v>130.00000000000009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29267.665558184632</v>
      </c>
      <c r="C56" s="17">
        <f>B56+(B56*0.04)</f>
        <v>30438.372180512019</v>
      </c>
      <c r="D56" s="17">
        <f>B56/3250</f>
        <v>9.0054355563645014</v>
      </c>
      <c r="E56" s="28">
        <f>(C56-B56)/D56</f>
        <v>130.0000000000002</v>
      </c>
      <c r="F56" s="26"/>
      <c r="G56" s="33"/>
      <c r="H56" s="19">
        <f>D56*50/B56</f>
        <v>1.5384615384615384E-2</v>
      </c>
    </row>
    <row r="57" spans="1:8" s="1" customFormat="1" ht="13.5" thickBot="1">
      <c r="A57" s="15">
        <f>A56+7</f>
        <v>43184</v>
      </c>
      <c r="B57" s="20">
        <f>C56+F56-G56</f>
        <v>30438.372180512019</v>
      </c>
      <c r="C57" s="17">
        <f>B57+(B57*0.04)</f>
        <v>31655.9070677325</v>
      </c>
      <c r="D57" s="17">
        <f>B57/3250</f>
        <v>9.3656529786190834</v>
      </c>
      <c r="E57" s="28">
        <f>(C57-B57)/D57</f>
        <v>130.00000000000006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31655.9070677325</v>
      </c>
      <c r="C59" s="17">
        <f>B59+(B59*0.04)</f>
        <v>32922.143350441802</v>
      </c>
      <c r="D59" s="17">
        <f>B59/3250</f>
        <v>9.740279097763846</v>
      </c>
      <c r="E59" s="28">
        <f>(C59-B59)/D59</f>
        <v>130.0000000000002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32922.143350441802</v>
      </c>
      <c r="C60" s="17">
        <f>B60+(B60*0.04)</f>
        <v>34239.029084459471</v>
      </c>
      <c r="D60" s="17">
        <f>B60/3250</f>
        <v>10.129890261674401</v>
      </c>
      <c r="E60" s="28">
        <f>(C60-B60)/D60</f>
        <v>129.99999999999972</v>
      </c>
      <c r="F60" s="26"/>
      <c r="G60" s="33"/>
      <c r="H60" s="19">
        <f>D60*50/B60</f>
        <v>1.5384615384615385E-2</v>
      </c>
    </row>
    <row r="61" spans="1:8" s="1" customFormat="1">
      <c r="A61" s="15">
        <f>A60+7</f>
        <v>43205</v>
      </c>
      <c r="B61" s="20">
        <f>C60+F60-G60</f>
        <v>34239.029084459471</v>
      </c>
      <c r="C61" s="17">
        <f>B61+(B61*0.04)</f>
        <v>35608.590247837848</v>
      </c>
      <c r="D61" s="17">
        <f>B61/3250</f>
        <v>10.535085872141376</v>
      </c>
      <c r="E61" s="28">
        <f>(C61-B61)/D61</f>
        <v>129.99999999999986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35608.590247837848</v>
      </c>
      <c r="C62" s="17">
        <f>B62+(B62*0.04)</f>
        <v>37032.933857751363</v>
      </c>
      <c r="D62" s="17">
        <f>B62/3250</f>
        <v>10.956489307027031</v>
      </c>
      <c r="E62" s="28">
        <f>(C62-B62)/D62</f>
        <v>130.00000000000003</v>
      </c>
      <c r="F62" s="26"/>
      <c r="G62" s="33"/>
      <c r="H62" s="19">
        <f>D62*50/B62</f>
        <v>1.5384615384615387E-2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37032.933857751363</v>
      </c>
      <c r="C64" s="17">
        <f>B64+(B64*0.04)</f>
        <v>38514.251212061419</v>
      </c>
      <c r="D64" s="17">
        <f>B64/3250</f>
        <v>11.394748879308112</v>
      </c>
      <c r="E64" s="28">
        <f>(C64-B64)/D64</f>
        <v>130.00000000000017</v>
      </c>
      <c r="F64" s="26"/>
      <c r="G64" s="33"/>
      <c r="H64" s="19">
        <f>D64*50/B64</f>
        <v>1.5384615384615387E-2</v>
      </c>
    </row>
    <row r="65" spans="1:8" s="1" customFormat="1">
      <c r="A65" s="15">
        <f>A64+7</f>
        <v>43226</v>
      </c>
      <c r="B65" s="20">
        <f>C64+F64-G64</f>
        <v>38514.251212061419</v>
      </c>
      <c r="C65" s="17">
        <f>B65+(B65*0.04)</f>
        <v>40054.821260543875</v>
      </c>
      <c r="D65" s="17">
        <f>B65/3250</f>
        <v>11.850538834480437</v>
      </c>
      <c r="E65" s="28">
        <f>(C65-B65)/D65</f>
        <v>129.99999999999989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40054.821260543875</v>
      </c>
      <c r="C66" s="17">
        <f>B66+(B66*0.04)</f>
        <v>41657.014110965632</v>
      </c>
      <c r="D66" s="17">
        <f>B66/3250</f>
        <v>12.324560387859654</v>
      </c>
      <c r="E66" s="28">
        <f>(C66-B66)/D66</f>
        <v>130.00000000000023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41657.014110965632</v>
      </c>
      <c r="C67" s="17">
        <f>B67+(B67*0.04)</f>
        <v>43323.294675404257</v>
      </c>
      <c r="D67" s="17">
        <f>B67/3250</f>
        <v>12.817542803374041</v>
      </c>
      <c r="E67" s="28">
        <f>(C67-B67)/D67</f>
        <v>129.99999999999994</v>
      </c>
      <c r="F67" s="26"/>
      <c r="G67" s="33"/>
      <c r="H67" s="19">
        <f>D67*50/B67</f>
        <v>1.5384615384615384E-2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43323.294675404257</v>
      </c>
      <c r="C69" s="17">
        <f>B69+(B69*0.04)</f>
        <v>45056.226462420425</v>
      </c>
      <c r="D69" s="17">
        <f>B69/3250</f>
        <v>13.330244515509001</v>
      </c>
      <c r="E69" s="28">
        <f>(C69-B69)/D69</f>
        <v>129.99999999999989</v>
      </c>
      <c r="F69" s="26"/>
      <c r="G69" s="33"/>
      <c r="H69" s="19">
        <f>D69*50/B69</f>
        <v>1.5384615384615382E-2</v>
      </c>
    </row>
    <row r="70" spans="1:8" s="1" customFormat="1">
      <c r="A70" s="15">
        <f>A69+7</f>
        <v>43254</v>
      </c>
      <c r="B70" s="20">
        <f>C69+F69-G69</f>
        <v>45056.226462420425</v>
      </c>
      <c r="C70" s="17">
        <f>B70+(B70*0.04)</f>
        <v>46858.475520917244</v>
      </c>
      <c r="D70" s="17">
        <f>B70/3250</f>
        <v>13.863454296129362</v>
      </c>
      <c r="E70" s="28">
        <f>(C70-B70)/D70</f>
        <v>130.00000000000009</v>
      </c>
      <c r="F70" s="26"/>
      <c r="G70" s="63"/>
      <c r="H70" s="19">
        <f>D70*50/B70</f>
        <v>1.5384615384615385E-2</v>
      </c>
    </row>
    <row r="71" spans="1:8" s="1" customFormat="1">
      <c r="A71" s="15">
        <f>A70+7</f>
        <v>43261</v>
      </c>
      <c r="B71" s="20">
        <f>C70+F70-G70</f>
        <v>46858.475520917244</v>
      </c>
      <c r="C71" s="17">
        <f>B71+(B71*0.04)</f>
        <v>48732.814541753934</v>
      </c>
      <c r="D71" s="17">
        <f>B71/3250</f>
        <v>14.417992467974537</v>
      </c>
      <c r="E71" s="28">
        <f>(C71-B71)/D71</f>
        <v>130.00000000000009</v>
      </c>
      <c r="F71" s="26"/>
      <c r="G71" s="33"/>
      <c r="H71" s="19">
        <f>D71*50/B71</f>
        <v>1.5384615384615384E-2</v>
      </c>
    </row>
    <row r="72" spans="1:8" s="1" customFormat="1" ht="13.5" thickBot="1">
      <c r="A72" s="15">
        <f>A71+7</f>
        <v>43268</v>
      </c>
      <c r="B72" s="20">
        <f>C71+F71-G71</f>
        <v>48732.814541753934</v>
      </c>
      <c r="C72" s="17">
        <f>B72+(B72*0.04)</f>
        <v>50682.127123424092</v>
      </c>
      <c r="D72" s="17">
        <f>B72/3250</f>
        <v>14.994712166693517</v>
      </c>
      <c r="E72" s="28">
        <f>(C72-B72)/D72</f>
        <v>130.00000000000003</v>
      </c>
      <c r="F72" s="26"/>
      <c r="G72" s="33"/>
      <c r="H72" s="19">
        <f>D72*50/B72</f>
        <v>1.5384615384615382E-2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50682.127123424092</v>
      </c>
      <c r="C74" s="17">
        <f>B74+(B74*0.04)</f>
        <v>52709.412208361056</v>
      </c>
      <c r="D74" s="17">
        <f>B74/3250</f>
        <v>15.594500653361258</v>
      </c>
      <c r="E74" s="28">
        <f>(C74-B74)/D74</f>
        <v>130.00000000000006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52709.412208361056</v>
      </c>
      <c r="C75" s="17">
        <f>B75+(B75*0.04)</f>
        <v>54817.788696695497</v>
      </c>
      <c r="D75" s="17">
        <f>B75/3250</f>
        <v>16.21828067949571</v>
      </c>
      <c r="E75" s="28">
        <f>(C75-B75)/D75</f>
        <v>129.99999999999994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54817.788696695497</v>
      </c>
      <c r="C76" s="17">
        <f>B76+(B76*0.04)</f>
        <v>57010.500244563314</v>
      </c>
      <c r="D76" s="17">
        <f>B76/3250</f>
        <v>16.867011906675536</v>
      </c>
      <c r="E76" s="28">
        <f>(C76-B76)/D76</f>
        <v>129.99999999999983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57010.500244563314</v>
      </c>
      <c r="C77" s="17">
        <f>B77+(B77*0.04)</f>
        <v>59290.920254345845</v>
      </c>
      <c r="D77" s="17">
        <f>B77/3250</f>
        <v>17.541692382942557</v>
      </c>
      <c r="E77" s="28">
        <f>(C77-B77)/D77</f>
        <v>129.99999999999989</v>
      </c>
      <c r="F77" s="26"/>
      <c r="G77" s="33"/>
      <c r="H77" s="19">
        <f>D77*50/B77</f>
        <v>1.5384615384615382E-2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59290.920254345845</v>
      </c>
      <c r="C79" s="17">
        <f>B79+(B79*0.04)</f>
        <v>61662.557064519679</v>
      </c>
      <c r="D79" s="17">
        <f>B79/3250</f>
        <v>18.24336007826026</v>
      </c>
      <c r="E79" s="28">
        <f>(C79-B79)/D79</f>
        <v>130</v>
      </c>
      <c r="F79" s="26"/>
      <c r="G79" s="33"/>
      <c r="H79" s="19">
        <f>D79*50/B79</f>
        <v>1.5384615384615384E-2</v>
      </c>
    </row>
    <row r="80" spans="1:8" s="1" customFormat="1">
      <c r="A80" s="15">
        <f>A79+7</f>
        <v>43310</v>
      </c>
      <c r="B80" s="20">
        <f>C79+F79-G79</f>
        <v>61662.557064519679</v>
      </c>
      <c r="C80" s="17">
        <f>B80+(B80*0.04)</f>
        <v>64129.059347100469</v>
      </c>
      <c r="D80" s="17">
        <f>B80/3250</f>
        <v>18.973094481390671</v>
      </c>
      <c r="E80" s="28">
        <f>(C80-B80)/D80</f>
        <v>130.00000000000014</v>
      </c>
      <c r="F80" s="26"/>
      <c r="G80" s="63"/>
      <c r="H80" s="19">
        <f>D80*50/B80</f>
        <v>1.5384615384615385E-2</v>
      </c>
    </row>
    <row r="81" spans="1:8" s="1" customFormat="1">
      <c r="A81" s="15">
        <f>A80+7</f>
        <v>43317</v>
      </c>
      <c r="B81" s="20">
        <f>C80+F80-G80</f>
        <v>64129.059347100469</v>
      </c>
      <c r="C81" s="17">
        <f>B81+(B81*0.04)</f>
        <v>66694.221720984482</v>
      </c>
      <c r="D81" s="17">
        <f>B81/3250</f>
        <v>19.732018260646299</v>
      </c>
      <c r="E81" s="28">
        <f>(C81-B81)/D81</f>
        <v>129.99999999999972</v>
      </c>
      <c r="F81" s="26"/>
      <c r="G81" s="33"/>
      <c r="H81" s="19">
        <f>D81*50/B81</f>
        <v>1.5384615384615387E-2</v>
      </c>
    </row>
    <row r="82" spans="1:8" s="1" customFormat="1" ht="13.5" thickBot="1">
      <c r="A82" s="15">
        <f>A81+7</f>
        <v>43324</v>
      </c>
      <c r="B82" s="20">
        <f>C81+F81-G81</f>
        <v>66694.221720984482</v>
      </c>
      <c r="C82" s="17">
        <f>B82+(B82*0.04)</f>
        <v>69361.990589823865</v>
      </c>
      <c r="D82" s="17">
        <f>B82/3250</f>
        <v>20.521298991072147</v>
      </c>
      <c r="E82" s="28">
        <f>(C82-B82)/D82</f>
        <v>130.00000000000017</v>
      </c>
      <c r="F82" s="26"/>
      <c r="G82" s="33"/>
      <c r="H82" s="19">
        <f>D82*50/B82</f>
        <v>1.5384615384615385E-2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69361.990589823865</v>
      </c>
      <c r="C84" s="17">
        <f>B84+(B84*0.04)</f>
        <v>72136.470213416818</v>
      </c>
      <c r="D84" s="17">
        <f>B84/3250</f>
        <v>21.342150950715034</v>
      </c>
      <c r="E84" s="28">
        <f>(C84-B84)/D84</f>
        <v>129.99999999999994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72136.470213416818</v>
      </c>
      <c r="C85" s="17">
        <f>B85+(B85*0.04)</f>
        <v>75021.929021953489</v>
      </c>
      <c r="D85" s="17">
        <f>B85/3250</f>
        <v>22.195836988743636</v>
      </c>
      <c r="E85" s="28">
        <f>(C85-B85)/D85</f>
        <v>129.99999999999989</v>
      </c>
      <c r="F85" s="26"/>
      <c r="G85" s="33"/>
      <c r="H85" s="19">
        <f>D85*50/B85</f>
        <v>1.5384615384615384E-2</v>
      </c>
    </row>
    <row r="86" spans="1:8" s="1" customFormat="1">
      <c r="A86" s="15">
        <f>A85+7</f>
        <v>43345</v>
      </c>
      <c r="B86" s="20">
        <f>C85+F85-G85</f>
        <v>75021.929021953489</v>
      </c>
      <c r="C86" s="17">
        <f>B86+(B86*0.04)</f>
        <v>78022.806182831628</v>
      </c>
      <c r="D86" s="17">
        <f>B86/3250</f>
        <v>23.083670468293381</v>
      </c>
      <c r="E86" s="28">
        <f>(C86-B86)/D86</f>
        <v>129.99999999999997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78022.806182831628</v>
      </c>
      <c r="C87" s="17">
        <f>B87+(B87*0.04)</f>
        <v>81143.718430144887</v>
      </c>
      <c r="D87" s="17">
        <f>B87/3250</f>
        <v>24.007017287025118</v>
      </c>
      <c r="E87" s="28">
        <f>(C87-B87)/D87</f>
        <v>129.99999999999974</v>
      </c>
      <c r="F87" s="26"/>
      <c r="G87" s="33"/>
      <c r="H87" s="19">
        <f>D87*50/B87</f>
        <v>1.5384615384615387E-2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81143.718430144887</v>
      </c>
      <c r="C89" s="17">
        <f>B89+(B89*0.04)</f>
        <v>84389.467167350682</v>
      </c>
      <c r="D89" s="17">
        <f>B89/3250</f>
        <v>24.967297978506117</v>
      </c>
      <c r="E89" s="28">
        <f>(C89-B89)/D89</f>
        <v>129.99999999999997</v>
      </c>
      <c r="F89" s="26"/>
      <c r="G89" s="33"/>
      <c r="H89" s="19">
        <f>D89*50/B89</f>
        <v>1.5384615384615384E-2</v>
      </c>
    </row>
    <row r="90" spans="1:8" s="1" customFormat="1">
      <c r="A90" s="15">
        <f>A89+7</f>
        <v>43366</v>
      </c>
      <c r="B90" s="20">
        <f>C89+F89-G89</f>
        <v>84389.467167350682</v>
      </c>
      <c r="C90" s="17">
        <f>B90+(B90*0.04)</f>
        <v>87765.045854044714</v>
      </c>
      <c r="D90" s="17">
        <f>B90/3250</f>
        <v>25.965989897646363</v>
      </c>
      <c r="E90" s="28">
        <f>(C90-B90)/D90</f>
        <v>130.0000000000002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87765.045854044714</v>
      </c>
      <c r="C91" s="17">
        <f>B91+(B91*0.04)</f>
        <v>91275.647688206504</v>
      </c>
      <c r="D91" s="17">
        <f>B91/3250</f>
        <v>27.004629493552219</v>
      </c>
      <c r="E91" s="28">
        <f>(C91-B91)/D91</f>
        <v>130.00000000000003</v>
      </c>
      <c r="F91" s="26"/>
      <c r="G91" s="33"/>
      <c r="H91" s="19">
        <f>D91*50/B91</f>
        <v>1.5384615384615385E-2</v>
      </c>
    </row>
    <row r="92" spans="1:8" s="1" customFormat="1" ht="13.5" thickBot="1">
      <c r="A92" s="15">
        <f>A91+7</f>
        <v>43380</v>
      </c>
      <c r="B92" s="20">
        <f>C91+F91-G91</f>
        <v>91275.647688206504</v>
      </c>
      <c r="C92" s="17">
        <f>B92+(B92*0.04)</f>
        <v>94926.67359573477</v>
      </c>
      <c r="D92" s="17">
        <f>B92/3250</f>
        <v>28.084814673294307</v>
      </c>
      <c r="E92" s="28">
        <f>(C92-B92)/D92</f>
        <v>130.00000000000023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94926.67359573477</v>
      </c>
      <c r="C94" s="17">
        <f>B94+(B94*0.04)</f>
        <v>98723.740539564154</v>
      </c>
      <c r="D94" s="17">
        <f>B94/3250</f>
        <v>29.208207260226082</v>
      </c>
      <c r="E94" s="28">
        <f>(C94-B94)/D94</f>
        <v>129.99999999999977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98723.740539564154</v>
      </c>
      <c r="C95" s="17">
        <f>B95+(B95*0.04)</f>
        <v>102672.69016114672</v>
      </c>
      <c r="D95" s="17">
        <f>B95/3250</f>
        <v>30.376535550635126</v>
      </c>
      <c r="E95" s="28">
        <f>(C95-B95)/D95</f>
        <v>129.99999999999991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102672.69016114672</v>
      </c>
      <c r="C96" s="17">
        <f>B96+(B96*0.04)</f>
        <v>106779.59776759258</v>
      </c>
      <c r="D96" s="17">
        <f>B96/3250</f>
        <v>31.591596972660529</v>
      </c>
      <c r="E96" s="28">
        <f>(C96-B96)/D96</f>
        <v>129.99999999999986</v>
      </c>
      <c r="F96" s="26"/>
      <c r="G96" s="33"/>
      <c r="H96" s="19">
        <f>D96*50/B96</f>
        <v>1.5384615384615384E-2</v>
      </c>
    </row>
    <row r="97" spans="1:8" s="1" customFormat="1" ht="13.5" thickBot="1">
      <c r="A97" s="15">
        <f>A96+7</f>
        <v>43408</v>
      </c>
      <c r="B97" s="20">
        <f>C96+F96-G96</f>
        <v>106779.59776759258</v>
      </c>
      <c r="C97" s="17">
        <f>B97+(B97*0.04)</f>
        <v>111050.78167829629</v>
      </c>
      <c r="D97" s="17">
        <f>B97/3250</f>
        <v>32.855260851566946</v>
      </c>
      <c r="E97" s="28">
        <f>(C97-B97)/D97</f>
        <v>130.00000000000017</v>
      </c>
      <c r="F97" s="26"/>
      <c r="G97" s="33"/>
      <c r="H97" s="19">
        <f>D97*50/B97</f>
        <v>1.5384615384615384E-2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111050.78167829629</v>
      </c>
      <c r="C99" s="17">
        <f>B99+(B99*0.04)</f>
        <v>115492.81294542814</v>
      </c>
      <c r="D99" s="17">
        <f>B99/3250</f>
        <v>34.169471285629626</v>
      </c>
      <c r="E99" s="28">
        <f>(C99-B99)/D99</f>
        <v>130.00000000000006</v>
      </c>
      <c r="F99" s="26"/>
      <c r="G99" s="33"/>
      <c r="H99" s="19">
        <f>D99*50/B99</f>
        <v>1.5384615384615384E-2</v>
      </c>
    </row>
    <row r="100" spans="1:8" s="1" customFormat="1">
      <c r="A100" s="15">
        <f>A99+7</f>
        <v>43422</v>
      </c>
      <c r="B100" s="20">
        <f>C99+F99-G99</f>
        <v>115492.81294542814</v>
      </c>
      <c r="C100" s="17">
        <f>B100+(B100*0.04)</f>
        <v>120112.52546324527</v>
      </c>
      <c r="D100" s="17">
        <f>B100/3250</f>
        <v>35.536250137054815</v>
      </c>
      <c r="E100" s="28">
        <f>(C100-B100)/D100</f>
        <v>130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120112.52546324527</v>
      </c>
      <c r="C101" s="17">
        <f>B101+(B101*0.04)</f>
        <v>124917.02648177509</v>
      </c>
      <c r="D101" s="17">
        <f>B101/3250</f>
        <v>36.957700142537007</v>
      </c>
      <c r="E101" s="28">
        <f>(C101-B101)/D101</f>
        <v>130.00000000000014</v>
      </c>
      <c r="F101" s="26"/>
      <c r="G101" s="33"/>
      <c r="H101" s="19">
        <f>D101*50/B101</f>
        <v>1.5384615384615384E-2</v>
      </c>
    </row>
    <row r="102" spans="1:8" s="1" customFormat="1" ht="13.5" thickBot="1">
      <c r="A102" s="15">
        <f>A101+7</f>
        <v>43436</v>
      </c>
      <c r="B102" s="20">
        <f>C101+F101-G101</f>
        <v>124917.02648177509</v>
      </c>
      <c r="C102" s="17">
        <f>B102+(B102*0.04)</f>
        <v>129913.7075410461</v>
      </c>
      <c r="D102" s="17">
        <f>B102/3250</f>
        <v>38.436008148238486</v>
      </c>
      <c r="E102" s="28">
        <f>(C102-B102)/D102</f>
        <v>130.00000000000017</v>
      </c>
      <c r="F102" s="26"/>
      <c r="G102" s="33"/>
      <c r="H102" s="19">
        <f>D102*50/B102</f>
        <v>1.5384615384615384E-2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129913.7075410461</v>
      </c>
      <c r="C104" s="17">
        <f>B104+(B104*0.04)</f>
        <v>135110.25584268794</v>
      </c>
      <c r="D104" s="17">
        <f>B104/3250</f>
        <v>39.97344847416803</v>
      </c>
      <c r="E104" s="28">
        <f>(C104-B104)/D104</f>
        <v>130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135110.25584268794</v>
      </c>
      <c r="C105" s="17">
        <f>B105+(B105*0.04)</f>
        <v>140514.66607639546</v>
      </c>
      <c r="D105" s="17">
        <f>B105/3250</f>
        <v>41.572386413134751</v>
      </c>
      <c r="E105" s="28">
        <f>(C105-B105)/D105</f>
        <v>129.99999999999997</v>
      </c>
      <c r="F105" s="26"/>
      <c r="G105" s="33"/>
      <c r="H105" s="19">
        <f>D105*50/B105</f>
        <v>1.5384615384615385E-2</v>
      </c>
    </row>
    <row r="106" spans="1:8" s="1" customFormat="1">
      <c r="A106" s="15">
        <f>A105+7</f>
        <v>43457</v>
      </c>
      <c r="B106" s="20">
        <f>C105+F105-G105</f>
        <v>140514.66607639546</v>
      </c>
      <c r="C106" s="17">
        <f>B106+(B106*0.04)</f>
        <v>146135.25271945127</v>
      </c>
      <c r="D106" s="17">
        <f>B106/3250</f>
        <v>43.235281869660142</v>
      </c>
      <c r="E106" s="28">
        <f>(C106-B106)/D106</f>
        <v>129.99999999999977</v>
      </c>
      <c r="F106" s="26"/>
      <c r="G106" s="33"/>
      <c r="H106" s="19">
        <f>D106*50/B106</f>
        <v>1.5384615384615384E-2</v>
      </c>
    </row>
    <row r="107" spans="1:8" s="1" customFormat="1" ht="13.5" thickBot="1">
      <c r="A107" s="15">
        <f>A106+7</f>
        <v>43464</v>
      </c>
      <c r="B107" s="20">
        <f>C106+F106-G106</f>
        <v>146135.25271945127</v>
      </c>
      <c r="C107" s="17">
        <f>B107+(B107*0.04)</f>
        <v>151980.66282822931</v>
      </c>
      <c r="D107" s="17">
        <f>B107/3250</f>
        <v>44.964693144446542</v>
      </c>
      <c r="E107" s="28">
        <f>(C107-B107)/D107</f>
        <v>129.99999999999986</v>
      </c>
      <c r="F107" s="26"/>
      <c r="G107" s="33"/>
      <c r="H107" s="19">
        <f>D107*50/B107</f>
        <v>1.5384615384615385E-2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151980.66282822931</v>
      </c>
      <c r="C109" s="17">
        <f>B109+(B109*0.04)</f>
        <v>158059.88934135847</v>
      </c>
      <c r="D109" s="17">
        <f>B109/3250</f>
        <v>46.763280870224406</v>
      </c>
      <c r="E109" s="28">
        <f>(C109-B109)/D109</f>
        <v>129.99999999999983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158059.88934135847</v>
      </c>
      <c r="C110" s="17">
        <f>B110+(B110*0.04)</f>
        <v>164382.2849150128</v>
      </c>
      <c r="D110" s="17">
        <f>B110/3250</f>
        <v>48.633812105033378</v>
      </c>
      <c r="E110" s="28">
        <f>(C110-B110)/D110</f>
        <v>129.99999999999977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164382.2849150128</v>
      </c>
      <c r="C111" s="17">
        <f>B111+(B111*0.04)</f>
        <v>170957.57631161332</v>
      </c>
      <c r="D111" s="17">
        <f>B111/3250</f>
        <v>50.579164589234708</v>
      </c>
      <c r="E111" s="28">
        <f>(C111-B111)/D111</f>
        <v>130.00000000000006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170957.57631161332</v>
      </c>
      <c r="C112" s="17">
        <f>B112+(B112*0.04)</f>
        <v>177795.87936407785</v>
      </c>
      <c r="D112" s="17">
        <f>B112/3250</f>
        <v>52.602331172804099</v>
      </c>
      <c r="E112" s="28">
        <f>(C112-B112)/D112</f>
        <v>129.99999999999991</v>
      </c>
      <c r="F112" s="26"/>
      <c r="G112" s="33"/>
      <c r="H112" s="19">
        <f>D112*50/B112</f>
        <v>1.5384615384615384E-2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177795.87936407785</v>
      </c>
      <c r="C114" s="17">
        <f>B114+(B114*0.04)</f>
        <v>184907.71453864095</v>
      </c>
      <c r="D114" s="17">
        <f>B114/3250</f>
        <v>54.706424419716264</v>
      </c>
      <c r="E114" s="28">
        <f>(C114-B114)/D114</f>
        <v>129.99999999999989</v>
      </c>
      <c r="F114" s="26"/>
      <c r="G114" s="33"/>
      <c r="H114" s="19">
        <f>D114*50/B114</f>
        <v>1.5384615384615387E-2</v>
      </c>
    </row>
    <row r="115" spans="1:8">
      <c r="A115" s="15">
        <f>A114+7</f>
        <v>43506</v>
      </c>
      <c r="B115" s="20">
        <f>C114+F114-G114</f>
        <v>184907.71453864095</v>
      </c>
      <c r="C115" s="17">
        <f>B115+(B115*0.04)</f>
        <v>192304.02312018658</v>
      </c>
      <c r="D115" s="17">
        <f>B115/3250</f>
        <v>56.894681396504907</v>
      </c>
      <c r="E115" s="28">
        <f>(C115-B115)/D115</f>
        <v>129.99999999999983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192304.02312018658</v>
      </c>
      <c r="C116" s="17">
        <f>B116+(B116*0.04)</f>
        <v>199996.18404499404</v>
      </c>
      <c r="D116" s="17">
        <f>B116/3250</f>
        <v>59.170468652365102</v>
      </c>
      <c r="E116" s="28">
        <f>(C116-B116)/D116</f>
        <v>129.99999999999983</v>
      </c>
      <c r="F116" s="26"/>
      <c r="G116" s="33"/>
      <c r="H116" s="19">
        <f>D116*50/B116</f>
        <v>1.5384615384615384E-2</v>
      </c>
    </row>
    <row r="117" spans="1:8" ht="13.5" thickBot="1">
      <c r="A117" s="15">
        <f>A116+7</f>
        <v>43520</v>
      </c>
      <c r="B117" s="20">
        <f>C116+F116-G116</f>
        <v>199996.18404499404</v>
      </c>
      <c r="C117" s="17">
        <f>B117+(B117*0.04)</f>
        <v>207996.0314067938</v>
      </c>
      <c r="D117" s="17">
        <f>B117/3250</f>
        <v>61.537287398459704</v>
      </c>
      <c r="E117" s="28">
        <f>(C117-B117)/D117</f>
        <v>130.00000000000009</v>
      </c>
      <c r="F117" s="26"/>
      <c r="G117" s="33"/>
      <c r="H117" s="19">
        <f>D117*50/B117</f>
        <v>1.5384615384615384E-2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207996.0314067938</v>
      </c>
      <c r="C119" s="17">
        <f>B119+(B119*0.04)</f>
        <v>216315.87266306556</v>
      </c>
      <c r="D119" s="17">
        <f>B119/3250</f>
        <v>63.998778894398093</v>
      </c>
      <c r="E119" s="28">
        <f>(C119-B119)/D119</f>
        <v>130.00000000000009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216315.87266306556</v>
      </c>
      <c r="C120" s="17">
        <f>B120+(B120*0.04)</f>
        <v>224968.50756958817</v>
      </c>
      <c r="D120" s="17">
        <f>B120/3250</f>
        <v>66.55873005017402</v>
      </c>
      <c r="E120" s="28">
        <f>(C120-B120)/D120</f>
        <v>129.9999999999998</v>
      </c>
      <c r="F120" s="26"/>
      <c r="G120" s="33"/>
      <c r="H120" s="19">
        <f>D120*50/B120</f>
        <v>1.5384615384615384E-2</v>
      </c>
    </row>
    <row r="121" spans="1:8">
      <c r="A121" s="15">
        <f>A120+7</f>
        <v>43541</v>
      </c>
      <c r="B121" s="20">
        <f>C120+F120-G120</f>
        <v>224968.50756958817</v>
      </c>
      <c r="C121" s="17">
        <f>B121+(B121*0.04)</f>
        <v>233967.24787237169</v>
      </c>
      <c r="D121" s="17">
        <f>B121/3250</f>
        <v>69.221079252180971</v>
      </c>
      <c r="E121" s="28">
        <f>(C121-B121)/D121</f>
        <v>129.99999999999997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233967.24787237169</v>
      </c>
      <c r="C122" s="17">
        <f>B122+(B122*0.04)</f>
        <v>243325.93778726656</v>
      </c>
      <c r="D122" s="17">
        <f>B122/3250</f>
        <v>71.989922422268208</v>
      </c>
      <c r="E122" s="28">
        <f>(C122-B122)/D122</f>
        <v>130.00000000000009</v>
      </c>
      <c r="F122" s="26"/>
      <c r="G122" s="33"/>
      <c r="H122" s="19">
        <f>D122*50/B122</f>
        <v>1.5384615384615384E-2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243325.93778726656</v>
      </c>
      <c r="C124" s="17">
        <f>B124+(B124*0.04)</f>
        <v>253058.97529875723</v>
      </c>
      <c r="D124" s="17">
        <f>B124/3250</f>
        <v>74.86951931915894</v>
      </c>
      <c r="E124" s="28">
        <f>(C124-B124)/D124</f>
        <v>130.00000000000003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253058.97529875723</v>
      </c>
      <c r="C125" s="17">
        <f>B125+(B125*0.04)</f>
        <v>263181.33431070752</v>
      </c>
      <c r="D125" s="17">
        <f>B125/3250</f>
        <v>77.864300091925301</v>
      </c>
      <c r="E125" s="28">
        <f>(C125-B125)/D125</f>
        <v>130.00000000000003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263181.33431070752</v>
      </c>
      <c r="C126" s="17">
        <f>B126+(B126*0.04)</f>
        <v>273708.58768313582</v>
      </c>
      <c r="D126" s="17">
        <f>B126/3250</f>
        <v>80.978872095602313</v>
      </c>
      <c r="E126" s="28">
        <f>(C126-B126)/D126</f>
        <v>129.99999999999997</v>
      </c>
      <c r="F126" s="26"/>
      <c r="G126" s="33"/>
      <c r="H126" s="19">
        <f>D126*50/B126</f>
        <v>1.5384615384615384E-2</v>
      </c>
    </row>
    <row r="127" spans="1:8" ht="13.5" thickBot="1">
      <c r="A127" s="15">
        <f>A126+7</f>
        <v>43576</v>
      </c>
      <c r="B127" s="20">
        <f>C126+F126-G126</f>
        <v>273708.58768313582</v>
      </c>
      <c r="C127" s="17">
        <f>B127+(B127*0.04)</f>
        <v>284656.93119046127</v>
      </c>
      <c r="D127" s="17">
        <f>B127/3250</f>
        <v>84.218026979426412</v>
      </c>
      <c r="E127" s="28">
        <f>(C127-B127)/D127</f>
        <v>130.0000000000002</v>
      </c>
      <c r="F127" s="26"/>
      <c r="G127" s="33"/>
      <c r="H127" s="19">
        <f>D127*50/B127</f>
        <v>1.5384615384615385E-2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284656.93119046127</v>
      </c>
      <c r="C129" s="17">
        <f>B129+(B129*0.04)</f>
        <v>296043.20843807975</v>
      </c>
      <c r="D129" s="17">
        <f>B129/3250</f>
        <v>87.586748058603462</v>
      </c>
      <c r="E129" s="28">
        <f>(C129-B129)/D129</f>
        <v>130.00000000000031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296043.20843807975</v>
      </c>
      <c r="C130" s="17">
        <f>B130+(B130*0.04)</f>
        <v>307884.93677560292</v>
      </c>
      <c r="D130" s="17">
        <f>B130/3250</f>
        <v>91.090217980947614</v>
      </c>
      <c r="E130" s="28">
        <f>(C130-B130)/D130</f>
        <v>129.99999999999989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307884.93677560292</v>
      </c>
      <c r="C131" s="17">
        <f>B131+(B131*0.04)</f>
        <v>320200.33424662706</v>
      </c>
      <c r="D131" s="17">
        <f>B131/3250</f>
        <v>94.733826700185517</v>
      </c>
      <c r="E131" s="28">
        <f>(C131-B131)/D131</f>
        <v>130.00000000000014</v>
      </c>
      <c r="F131" s="26"/>
      <c r="G131" s="33"/>
      <c r="H131" s="19">
        <f>D131*50/B131</f>
        <v>1.5384615384615384E-2</v>
      </c>
    </row>
    <row r="132" spans="1:8" ht="13.5" thickBot="1">
      <c r="A132" s="15">
        <f>A131+7</f>
        <v>43604</v>
      </c>
      <c r="B132" s="20">
        <f>C131+F131-G131</f>
        <v>320200.33424662706</v>
      </c>
      <c r="C132" s="17">
        <f>B132+(B132*0.04)</f>
        <v>333008.34761649213</v>
      </c>
      <c r="D132" s="17">
        <f>B132/3250</f>
        <v>98.523179768192946</v>
      </c>
      <c r="E132" s="28">
        <f>(C132-B132)/D132</f>
        <v>129.99999999999991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333008.34761649213</v>
      </c>
      <c r="C134" s="17">
        <f>B134+(B134*0.04)</f>
        <v>346328.6815211518</v>
      </c>
      <c r="D134" s="17">
        <f>B134/3250</f>
        <v>102.46410695892065</v>
      </c>
      <c r="E134" s="28">
        <f>(C134-B134)/D134</f>
        <v>129.99999999999983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346328.6815211518</v>
      </c>
      <c r="C135" s="17">
        <f>B135+(B135*0.04)</f>
        <v>360181.82878199784</v>
      </c>
      <c r="D135" s="17">
        <f>B135/3250</f>
        <v>106.56267123727747</v>
      </c>
      <c r="E135" s="28">
        <f>(C135-B135)/D135</f>
        <v>129.99999999999977</v>
      </c>
      <c r="F135" s="26"/>
      <c r="G135" s="33"/>
      <c r="H135" s="19">
        <f>D135*50/B135</f>
        <v>1.5384615384615382E-2</v>
      </c>
    </row>
    <row r="136" spans="1:8">
      <c r="A136" s="15">
        <f>A135+7</f>
        <v>43625</v>
      </c>
      <c r="B136" s="20">
        <f>C135+F135-G135</f>
        <v>360181.82878199784</v>
      </c>
      <c r="C136" s="17">
        <f>B136+(B136*0.04)</f>
        <v>374589.10193327774</v>
      </c>
      <c r="D136" s="17">
        <f>B136/3250</f>
        <v>110.82517808676857</v>
      </c>
      <c r="E136" s="28">
        <f>(C136-B136)/D136</f>
        <v>129.9999999999998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374589.10193327774</v>
      </c>
      <c r="C137" s="17">
        <f>B137+(B137*0.04)</f>
        <v>389572.66601060884</v>
      </c>
      <c r="D137" s="17">
        <f>B137/3250</f>
        <v>115.2581852102393</v>
      </c>
      <c r="E137" s="28">
        <f>(C137-B137)/D137</f>
        <v>129.99999999999994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389572.66601060884</v>
      </c>
      <c r="C138" s="17">
        <f>B138+(B138*0.04)</f>
        <v>405155.57265103317</v>
      </c>
      <c r="D138" s="17">
        <f>B138/3250</f>
        <v>119.86851261864888</v>
      </c>
      <c r="E138" s="28">
        <f>(C138-B138)/D138</f>
        <v>129.99999999999983</v>
      </c>
      <c r="F138" s="26"/>
      <c r="G138" s="33"/>
      <c r="H138" s="19">
        <f>D138*50/B138</f>
        <v>1.5384615384615385E-2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zoomScaleNormal="100" workbookViewId="0">
      <selection activeCell="C19" sqref="C19"/>
    </sheetView>
  </sheetViews>
  <sheetFormatPr defaultColWidth="9.140625" defaultRowHeight="12.75"/>
  <cols>
    <col min="1" max="1" width="9.5703125" style="74" bestFit="1" customWidth="1"/>
    <col min="2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10" width="9" bestFit="1" customWidth="1"/>
  </cols>
  <sheetData>
    <row r="1" spans="1:10" ht="16.5" thickBot="1">
      <c r="A1" s="111" t="s">
        <v>41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ht="18.75" customHeight="1" thickBot="1">
      <c r="A2" s="76" t="s">
        <v>37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  <c r="J2" s="14" t="s">
        <v>46</v>
      </c>
    </row>
    <row r="3" spans="1:10" ht="13.5" thickBot="1">
      <c r="A3" s="77"/>
      <c r="B3" s="3" t="s">
        <v>8</v>
      </c>
      <c r="C3" s="7" t="s">
        <v>9</v>
      </c>
      <c r="D3" s="8" t="s">
        <v>9</v>
      </c>
      <c r="E3" s="8" t="s">
        <v>16</v>
      </c>
      <c r="F3" s="8" t="s">
        <v>17</v>
      </c>
      <c r="G3" s="8" t="s">
        <v>10</v>
      </c>
      <c r="H3" s="8" t="s">
        <v>11</v>
      </c>
      <c r="I3" s="14" t="s">
        <v>18</v>
      </c>
      <c r="J3" s="14" t="s">
        <v>47</v>
      </c>
    </row>
    <row r="4" spans="1:10">
      <c r="A4" s="98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4">
        <f>(D4-C4)/E4</f>
        <v>130</v>
      </c>
      <c r="G4" s="26"/>
      <c r="H4" s="18"/>
      <c r="I4" s="19">
        <f>E4*50/C4</f>
        <v>1.5384615384615385E-2</v>
      </c>
      <c r="J4" s="87">
        <f>(D4-C4)/C4</f>
        <v>0.04</v>
      </c>
    </row>
    <row r="5" spans="1:10">
      <c r="A5" s="99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4">
        <f>(D5-C5)/E5</f>
        <v>129.99999999999972</v>
      </c>
      <c r="G5" s="18"/>
      <c r="H5" s="18"/>
      <c r="I5" s="19">
        <f>E5*50/C5</f>
        <v>1.5384615384615385E-2</v>
      </c>
      <c r="J5" s="87">
        <f>(D5-$C4)/$C4</f>
        <v>8.1599999999999909E-2</v>
      </c>
    </row>
    <row r="6" spans="1:10">
      <c r="A6" s="99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4">
        <f>(D6-C6)/E6</f>
        <v>129.99999999999969</v>
      </c>
      <c r="G6" s="18"/>
      <c r="H6" s="18"/>
      <c r="I6" s="19">
        <f>E6*50/C6</f>
        <v>1.5384615384615387E-2</v>
      </c>
      <c r="J6" s="87">
        <f>(D6-$C4)/$C4</f>
        <v>0.12486399999999981</v>
      </c>
    </row>
    <row r="7" spans="1:10" ht="13.5" thickBot="1">
      <c r="A7" s="100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4">
        <f>(D7-C7)/E7</f>
        <v>130.00000000000028</v>
      </c>
      <c r="G7" s="26"/>
      <c r="H7" s="18"/>
      <c r="I7" s="19">
        <f>E7*50/C7</f>
        <v>1.5384615384615382E-2</v>
      </c>
      <c r="J7" s="87">
        <f>(D7-$C4)/$C4</f>
        <v>0.16985855999999991</v>
      </c>
    </row>
    <row r="8" spans="1:10" ht="13.5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8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  <c r="J9" s="87">
        <f>(D9-$C4)/$C4</f>
        <v>0.2166529023999999</v>
      </c>
    </row>
    <row r="10" spans="1:10" s="1" customFormat="1">
      <c r="A10" s="99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  <c r="J10" s="87">
        <f>(D10-$C4)/$C4</f>
        <v>0.26531901849599993</v>
      </c>
    </row>
    <row r="11" spans="1:10" s="1" customFormat="1">
      <c r="A11" s="99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  <c r="J11" s="87">
        <f>(D11-$C4)/$C4</f>
        <v>0.31593177923583993</v>
      </c>
    </row>
    <row r="12" spans="1:10" s="1" customFormat="1" ht="13.5" thickBot="1">
      <c r="A12" s="100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  <c r="J12" s="87">
        <f>(D12-$C4)/$C4</f>
        <v>0.3685690504052736</v>
      </c>
    </row>
    <row r="13" spans="1:10" ht="13.5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8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  <c r="J14" s="87">
        <f>(D14-$C4)/$C4</f>
        <v>0.42331181242148452</v>
      </c>
    </row>
    <row r="15" spans="1:10" s="1" customFormat="1">
      <c r="A15" s="99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  <c r="J15" s="87">
        <f>(D15-$C4)/$C4</f>
        <v>0.48024428491834398</v>
      </c>
    </row>
    <row r="16" spans="1:10" s="1" customFormat="1">
      <c r="A16" s="99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  <c r="J16" s="87">
        <f>(D16-$C4)/$C4</f>
        <v>0.5394540563150777</v>
      </c>
    </row>
    <row r="17" spans="1:10" s="1" customFormat="1" ht="13.5" thickBot="1">
      <c r="A17" s="100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  <c r="J17" s="92">
        <f>(D17-$C4)/$C4</f>
        <v>0.60103221856768074</v>
      </c>
    </row>
    <row r="18" spans="1:10" ht="13.5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 ht="15">
      <c r="A19" s="98">
        <v>4</v>
      </c>
      <c r="B19" s="15">
        <f>B17+7</f>
        <v>42967</v>
      </c>
      <c r="C19" s="32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  <c r="J19" s="87">
        <f>(D19-$C4)/$C4</f>
        <v>0.66507350731038783</v>
      </c>
    </row>
    <row r="20" spans="1:10" s="1" customFormat="1">
      <c r="A20" s="99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  <c r="J20" s="87">
        <f>(D20-$C4)/$C4</f>
        <v>0.73167644760280337</v>
      </c>
    </row>
    <row r="21" spans="1:10" s="1" customFormat="1">
      <c r="A21" s="99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  <c r="J21" s="87">
        <f>(D21-$C4)/$C4</f>
        <v>0.80094350550691551</v>
      </c>
    </row>
    <row r="22" spans="1:10" s="1" customFormat="1" ht="13.5" thickBot="1">
      <c r="A22" s="100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  <c r="J22" s="87">
        <f>(D22-$C4)/$C4</f>
        <v>0.87298124572719216</v>
      </c>
    </row>
    <row r="23" spans="1:10" ht="13.5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8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  <c r="J24" s="87">
        <f>(D24-$C4)/$C4</f>
        <v>0.94790049555627975</v>
      </c>
    </row>
    <row r="25" spans="1:10" s="1" customFormat="1">
      <c r="A25" s="99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  <c r="J25" s="87">
        <f>(D25-$C4)/$C4</f>
        <v>1.025816515378531</v>
      </c>
    </row>
    <row r="26" spans="1:10" s="1" customFormat="1">
      <c r="A26" s="99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  <c r="J26" s="87">
        <f>(D26-$C4)/$C4</f>
        <v>1.1068491759936723</v>
      </c>
    </row>
    <row r="27" spans="1:10" s="1" customFormat="1" ht="13.5" thickBot="1">
      <c r="A27" s="100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  <c r="J27" s="87">
        <f>(D27-$C4)/$C4</f>
        <v>1.1911231430334193</v>
      </c>
    </row>
    <row r="28" spans="1:10" ht="13.5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8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  <c r="J29" s="87">
        <f>(D29-$C4)/$C4</f>
        <v>1.2787680687547558</v>
      </c>
    </row>
    <row r="30" spans="1:10" s="1" customFormat="1">
      <c r="A30" s="99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  <c r="J30" s="87">
        <f>(D30-$C4)/$C4</f>
        <v>1.369918791504946</v>
      </c>
    </row>
    <row r="31" spans="1:10" s="1" customFormat="1">
      <c r="A31" s="99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  <c r="J31" s="87">
        <f>(D31-$C4)/$C4</f>
        <v>1.464715543165144</v>
      </c>
    </row>
    <row r="32" spans="1:10" s="1" customFormat="1" ht="13.5" thickBot="1">
      <c r="A32" s="100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  <c r="J32" s="87">
        <f>(D32-$C4)/$C4</f>
        <v>1.5633041648917496</v>
      </c>
    </row>
    <row r="33" spans="1:10" ht="13.5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8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  <c r="J34" s="87">
        <f>(D34-$C4)/$C4</f>
        <v>1.6658363314874196</v>
      </c>
    </row>
    <row r="35" spans="1:10" s="1" customFormat="1">
      <c r="A35" s="99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  <c r="J35" s="87">
        <f>(D35-$C4)/$C4</f>
        <v>1.7724697847469164</v>
      </c>
    </row>
    <row r="36" spans="1:10" s="1" customFormat="1">
      <c r="A36" s="99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  <c r="J36" s="87">
        <f>(D36-$C4)/$C4</f>
        <v>1.8833685761367933</v>
      </c>
    </row>
    <row r="37" spans="1:10" s="1" customFormat="1" ht="13.5" thickBot="1">
      <c r="A37" s="100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  <c r="J37" s="87">
        <f>(D37-$C4)/$C4</f>
        <v>1.9987033191822652</v>
      </c>
    </row>
    <row r="38" spans="1:10" ht="13.5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8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  <c r="J39" s="87">
        <f>(D39-$C4)/$C4</f>
        <v>2.1186514519495558</v>
      </c>
    </row>
    <row r="40" spans="1:10" s="1" customFormat="1">
      <c r="A40" s="99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  <c r="J40" s="87">
        <f>(D40-$C4)/$C4</f>
        <v>2.2433975100275378</v>
      </c>
    </row>
    <row r="41" spans="1:10" s="1" customFormat="1">
      <c r="A41" s="99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  <c r="J41" s="87">
        <f>(D41-$C4)/$C4</f>
        <v>2.3731334104286392</v>
      </c>
    </row>
    <row r="42" spans="1:10" s="1" customFormat="1" ht="13.5" thickBot="1">
      <c r="A42" s="100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  <c r="J42" s="87">
        <f>(D42-$C4)/$C4</f>
        <v>2.5080587468457849</v>
      </c>
    </row>
    <row r="43" spans="1:10" ht="13.5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8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  <c r="J44" s="87">
        <f>(D44-$C4)/$C4</f>
        <v>2.648381096719616</v>
      </c>
    </row>
    <row r="45" spans="1:10" s="1" customFormat="1">
      <c r="A45" s="99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  <c r="J45" s="87">
        <f>(D45-$C4)/$C4</f>
        <v>2.7943163405884008</v>
      </c>
    </row>
    <row r="46" spans="1:10" s="1" customFormat="1">
      <c r="A46" s="99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  <c r="J46" s="87">
        <f>(D46-$C4)/$C4</f>
        <v>2.9460889942119364</v>
      </c>
    </row>
    <row r="47" spans="1:10" s="1" customFormat="1" ht="13.5" thickBot="1">
      <c r="A47" s="100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  <c r="J47" s="87">
        <f>(D47-$C4)/$C4</f>
        <v>3.1039325539804139</v>
      </c>
    </row>
    <row r="48" spans="1:10" ht="13.5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8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  <c r="J49" s="87">
        <f>(D49-$C4)/$C4</f>
        <v>3.2680898561396305</v>
      </c>
    </row>
    <row r="50" spans="1:10" s="1" customFormat="1">
      <c r="A50" s="99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  <c r="J50" s="87">
        <f>(D50-$C4)/$C4</f>
        <v>3.4388134503852159</v>
      </c>
    </row>
    <row r="51" spans="1:10" s="1" customFormat="1">
      <c r="A51" s="99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  <c r="J51" s="87">
        <f>(D51-$C4)/$C4</f>
        <v>3.6163659884006245</v>
      </c>
    </row>
    <row r="52" spans="1:10" s="1" customFormat="1" ht="13.5" thickBot="1">
      <c r="A52" s="100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  <c r="J52" s="87">
        <f>(D52-$C4)/$C4</f>
        <v>3.8010206279366492</v>
      </c>
    </row>
    <row r="53" spans="1:10" ht="13.5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8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  <c r="J54" s="87">
        <f>(D54-$C4)/$C4</f>
        <v>3.9930614530541151</v>
      </c>
    </row>
    <row r="55" spans="1:10" s="1" customFormat="1">
      <c r="A55" s="99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  <c r="J55" s="87">
        <f>(D55-$C4)/$C4</f>
        <v>4.1927839111762797</v>
      </c>
    </row>
    <row r="56" spans="1:10" s="1" customFormat="1">
      <c r="A56" s="99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  <c r="J56" s="87">
        <f>(D56-$C4)/$C4</f>
        <v>4.4004952676233309</v>
      </c>
    </row>
    <row r="57" spans="1:10" s="1" customFormat="1" ht="13.5" thickBot="1">
      <c r="A57" s="100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  <c r="J57" s="87">
        <f>(D57-$C4)/$C4</f>
        <v>4.6165150783282645</v>
      </c>
    </row>
    <row r="58" spans="1:10" ht="13.5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8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  <c r="J59" s="87">
        <f>(D59-$C4)/$C4</f>
        <v>4.8411756814613947</v>
      </c>
    </row>
    <row r="60" spans="1:10" s="1" customFormat="1">
      <c r="A60" s="99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  <c r="J60" s="87">
        <f>(D60-$C4)/$C4</f>
        <v>5.0748227087198501</v>
      </c>
    </row>
    <row r="61" spans="1:10" s="1" customFormat="1">
      <c r="A61" s="99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  <c r="J61" s="87">
        <f>(D61-$C4)/$C4</f>
        <v>5.3178156170686446</v>
      </c>
    </row>
    <row r="62" spans="1:10" s="1" customFormat="1" ht="13.5" thickBot="1">
      <c r="A62" s="100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  <c r="J62" s="87">
        <f>(D62-$C4)/$C4</f>
        <v>5.5705282417513899</v>
      </c>
    </row>
    <row r="63" spans="1:10" ht="13.5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8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  <c r="J64" s="87">
        <f>(D64-$C4)/$C4</f>
        <v>5.8333493714214457</v>
      </c>
    </row>
    <row r="65" spans="1:10" s="1" customFormat="1">
      <c r="A65" s="99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  <c r="J65" s="87">
        <f>(D65-$C4)/$C4</f>
        <v>6.1066833462783032</v>
      </c>
    </row>
    <row r="66" spans="1:10" s="1" customFormat="1">
      <c r="A66" s="99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  <c r="J66" s="87">
        <f>(D66-$C4)/$C4</f>
        <v>6.3909506801294356</v>
      </c>
    </row>
    <row r="67" spans="1:10" s="1" customFormat="1" ht="13.5" thickBot="1">
      <c r="A67" s="100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  <c r="J67" s="87">
        <f>(D67-$C4)/$C4</f>
        <v>6.6865887073346126</v>
      </c>
    </row>
    <row r="68" spans="1:10" ht="13.5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8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  <c r="J69" s="87">
        <f>(D69-$C4)/$C4</f>
        <v>6.9940522556279978</v>
      </c>
    </row>
    <row r="70" spans="1:10" s="1" customFormat="1">
      <c r="A70" s="99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3"/>
      <c r="I70" s="19">
        <f>E70*50/C70</f>
        <v>1.5384615384615384E-2</v>
      </c>
      <c r="J70" s="87">
        <f>(D70-$C4)/$C4</f>
        <v>7.3138143458531175</v>
      </c>
    </row>
    <row r="71" spans="1:10" s="1" customFormat="1">
      <c r="A71" s="99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  <c r="J71" s="87">
        <f>(D71-$C4)/$C4</f>
        <v>7.6463669196872415</v>
      </c>
    </row>
    <row r="72" spans="1:10" s="1" customFormat="1" ht="13.5" thickBot="1">
      <c r="A72" s="100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  <c r="J72" s="87">
        <f>(D72-$C4)/$C4</f>
        <v>7.9922215964747316</v>
      </c>
    </row>
    <row r="73" spans="1:10" ht="13.5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8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  <c r="J74" s="87">
        <f>(D74-$C4)/$C4</f>
        <v>8.3519104603337215</v>
      </c>
    </row>
    <row r="75" spans="1:10" s="1" customFormat="1">
      <c r="A75" s="99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  <c r="J75" s="87">
        <f>(D75-$C4)/$C4</f>
        <v>8.7259868787470722</v>
      </c>
    </row>
    <row r="76" spans="1:10" s="1" customFormat="1">
      <c r="A76" s="99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  <c r="J76" s="87">
        <f>(D76-$C4)/$C4</f>
        <v>9.1150263538969547</v>
      </c>
    </row>
    <row r="77" spans="1:10" s="1" customFormat="1" ht="13.5" thickBot="1">
      <c r="A77" s="100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  <c r="J77" s="87">
        <f>(D77-$C4)/$C4</f>
        <v>9.5196274080528323</v>
      </c>
    </row>
    <row r="78" spans="1:10" ht="13.5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8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  <c r="J79" s="87">
        <f>(D79-$C4)/$C4</f>
        <v>9.9404125043749456</v>
      </c>
    </row>
    <row r="80" spans="1:10" s="1" customFormat="1">
      <c r="A80" s="99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3"/>
      <c r="I80" s="19">
        <f>E80*50/C80</f>
        <v>1.5384615384615384E-2</v>
      </c>
      <c r="J80" s="87">
        <f>(D80-$C4)/$C4</f>
        <v>10.378029004549944</v>
      </c>
    </row>
    <row r="81" spans="1:10" s="1" customFormat="1">
      <c r="A81" s="99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  <c r="J81" s="87">
        <f>(D81-$C4)/$C4</f>
        <v>10.833150164731942</v>
      </c>
    </row>
    <row r="82" spans="1:10" s="1" customFormat="1" ht="13.5" thickBot="1">
      <c r="A82" s="100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  <c r="J82" s="87">
        <f>(D82-$C4)/$C4</f>
        <v>11.306476171321219</v>
      </c>
    </row>
    <row r="83" spans="1:10" ht="13.5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8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  <c r="J84" s="87">
        <f>(D84-$C4)/$C4</f>
        <v>11.798735218174068</v>
      </c>
    </row>
    <row r="85" spans="1:10" s="1" customFormat="1">
      <c r="A85" s="99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  <c r="J85" s="87">
        <f>(D85-$C4)/$C4</f>
        <v>12.310684626901031</v>
      </c>
    </row>
    <row r="86" spans="1:10" s="1" customFormat="1">
      <c r="A86" s="99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  <c r="J86" s="87">
        <f>(D86-$C4)/$C4</f>
        <v>12.843112011977073</v>
      </c>
    </row>
    <row r="87" spans="1:10" s="1" customFormat="1" ht="13.5" thickBot="1">
      <c r="A87" s="100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  <c r="J87" s="87">
        <f>(D87-$C4)/$C4</f>
        <v>13.396836492456156</v>
      </c>
    </row>
    <row r="88" spans="1:10" ht="13.5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8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  <c r="J89" s="87">
        <f>(D89-$C4)/$C4</f>
        <v>13.972709952154402</v>
      </c>
    </row>
    <row r="90" spans="1:10" s="1" customFormat="1">
      <c r="A90" s="99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  <c r="J90" s="87">
        <f>(D90-$C4)/$C4</f>
        <v>14.571618350240579</v>
      </c>
    </row>
    <row r="91" spans="1:10" s="1" customFormat="1">
      <c r="A91" s="99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  <c r="J91" s="87">
        <f>(D91-$C4)/$C4</f>
        <v>15.194483084250201</v>
      </c>
    </row>
    <row r="92" spans="1:10" s="1" customFormat="1" ht="13.5" thickBot="1">
      <c r="A92" s="100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  <c r="J92" s="87">
        <f>(D92-$C4)/$C4</f>
        <v>15.842262407620208</v>
      </c>
    </row>
    <row r="93" spans="1:10" ht="13.5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8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  <c r="J94" s="87">
        <f>(D94-$C4)/$C4</f>
        <v>16.515952903925015</v>
      </c>
    </row>
    <row r="95" spans="1:10" s="1" customFormat="1">
      <c r="A95" s="99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  <c r="J95" s="87">
        <f>(D95-$C4)/$C4</f>
        <v>17.216591020082014</v>
      </c>
    </row>
    <row r="96" spans="1:10" s="1" customFormat="1">
      <c r="A96" s="99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  <c r="J96" s="87">
        <f>(D96-$C4)/$C4</f>
        <v>17.945254660885293</v>
      </c>
    </row>
    <row r="97" spans="1:10" s="1" customFormat="1" ht="13.5" thickBot="1">
      <c r="A97" s="100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  <c r="J97" s="87">
        <f>(D97-$C4)/$C4</f>
        <v>18.703064847320704</v>
      </c>
    </row>
    <row r="98" spans="1:10" ht="13.5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8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  <c r="J99" s="87">
        <f>(D99-$C4)/$C4</f>
        <v>19.491187441213533</v>
      </c>
    </row>
    <row r="100" spans="1:10" s="1" customFormat="1">
      <c r="A100" s="99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  <c r="J100" s="87">
        <f>(D100-$C4)/$C4</f>
        <v>20.310834938862072</v>
      </c>
    </row>
    <row r="101" spans="1:10" s="1" customFormat="1">
      <c r="A101" s="99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  <c r="J101" s="87">
        <f>(D101-$C4)/$C4</f>
        <v>21.163268336416557</v>
      </c>
    </row>
    <row r="102" spans="1:10" s="1" customFormat="1" ht="13.5" thickBot="1">
      <c r="A102" s="100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  <c r="J102" s="87">
        <f>(D102-$C4)/$C4</f>
        <v>22.049799069873217</v>
      </c>
    </row>
    <row r="103" spans="1:10" ht="13.5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8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  <c r="J104" s="87">
        <f>(D104-$C4)/$C4</f>
        <v>22.971791032668143</v>
      </c>
    </row>
    <row r="105" spans="1:10" s="1" customFormat="1">
      <c r="A105" s="99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  <c r="J105" s="87">
        <f>(D105-$C4)/$C4</f>
        <v>23.930662673974872</v>
      </c>
    </row>
    <row r="106" spans="1:10" s="1" customFormat="1">
      <c r="A106" s="99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  <c r="J106" s="87">
        <f>(D106-$C4)/$C4</f>
        <v>24.927889180933867</v>
      </c>
    </row>
    <row r="107" spans="1:10" s="1" customFormat="1" ht="13.5" thickBot="1">
      <c r="A107" s="100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  <c r="J107" s="87">
        <f>(D107-$C4)/$C4</f>
        <v>25.965004748171221</v>
      </c>
    </row>
    <row r="108" spans="1:10" ht="13.5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8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  <c r="J109" s="87">
        <f>(D109-$C4)/$C4</f>
        <v>27.043604938098071</v>
      </c>
    </row>
    <row r="110" spans="1:10">
      <c r="A110" s="99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  <c r="J110" s="87">
        <f>(D110-$C4)/$C4</f>
        <v>28.165349135621994</v>
      </c>
    </row>
    <row r="111" spans="1:10">
      <c r="A111" s="99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  <c r="J111" s="87">
        <f>(D111-$C4)/$C4</f>
        <v>29.331963101046874</v>
      </c>
    </row>
    <row r="112" spans="1:10" ht="13.5" thickBot="1">
      <c r="A112" s="100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  <c r="J112" s="87">
        <f>(D112-$C4)/$C4</f>
        <v>30.545241625088746</v>
      </c>
    </row>
    <row r="113" spans="1:10" ht="13.5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8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  <c r="J114" s="87">
        <f>(D114-$C4)/$C4</f>
        <v>31.8070512900923</v>
      </c>
    </row>
    <row r="115" spans="1:10">
      <c r="A115" s="99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  <c r="J115" s="87">
        <f>(D115-$C4)/$C4</f>
        <v>33.119333341695992</v>
      </c>
    </row>
    <row r="116" spans="1:10">
      <c r="A116" s="99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  <c r="J116" s="87">
        <f>(D116-$C4)/$C4</f>
        <v>34.48410667536384</v>
      </c>
    </row>
    <row r="117" spans="1:10" ht="13.5" thickBot="1">
      <c r="A117" s="100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  <c r="J117" s="87">
        <f>(D117-$C4)/$C4</f>
        <v>35.903470942378391</v>
      </c>
    </row>
    <row r="118" spans="1:10" ht="13.5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8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  <c r="J119" s="87">
        <f>(D119-$C4)/$C4</f>
        <v>37.37960978007353</v>
      </c>
    </row>
    <row r="120" spans="1:10">
      <c r="A120" s="99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  <c r="J120" s="87">
        <f>(D120-$C4)/$C4</f>
        <v>38.914794171276476</v>
      </c>
    </row>
    <row r="121" spans="1:10">
      <c r="A121" s="99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  <c r="J121" s="87">
        <f>(D121-$C4)/$C4</f>
        <v>40.511385938127532</v>
      </c>
    </row>
    <row r="122" spans="1:10" ht="13.5" thickBot="1">
      <c r="A122" s="100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  <c r="J122" s="87">
        <f>(D122-$C4)/$C4</f>
        <v>42.171841375652633</v>
      </c>
    </row>
    <row r="123" spans="1:10" ht="13.5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8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  <c r="J124" s="87">
        <f>(D124-$C4)/$C4</f>
        <v>43.898715030678737</v>
      </c>
    </row>
    <row r="125" spans="1:10">
      <c r="A125" s="99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  <c r="J125" s="87">
        <f>(D125-$C4)/$C4</f>
        <v>45.69466363190589</v>
      </c>
    </row>
    <row r="126" spans="1:10">
      <c r="A126" s="99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  <c r="J126" s="87">
        <f>(D126-$C4)/$C4</f>
        <v>47.562450177182122</v>
      </c>
    </row>
    <row r="127" spans="1:10" ht="13.5" thickBot="1">
      <c r="A127" s="100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  <c r="J127" s="87">
        <f>(D127-$C4)/$C4</f>
        <v>49.504948184269409</v>
      </c>
    </row>
    <row r="128" spans="1:10" ht="13.5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8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  <c r="J129" s="87">
        <f>(D129-$C4)/$C4</f>
        <v>51.525146111640183</v>
      </c>
    </row>
    <row r="130" spans="1:10">
      <c r="A130" s="99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  <c r="J130" s="87">
        <f>(D130-$C4)/$C4</f>
        <v>53.626151956105794</v>
      </c>
    </row>
    <row r="131" spans="1:10">
      <c r="A131" s="99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  <c r="J131" s="87">
        <f>(D131-$C4)/$C4</f>
        <v>55.811198034350028</v>
      </c>
    </row>
    <row r="132" spans="1:10" ht="13.5" thickBot="1">
      <c r="A132" s="100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  <c r="J132" s="87">
        <f>(D132-$C4)/$C4</f>
        <v>58.083645955724023</v>
      </c>
    </row>
    <row r="133" spans="1:10" ht="13.5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8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  <c r="J134" s="87">
        <f>(D134-$C4)/$C4</f>
        <v>60.446991793952982</v>
      </c>
    </row>
    <row r="135" spans="1:10">
      <c r="A135" s="99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  <c r="J135" s="87">
        <f>(D135-$C4)/$C4</f>
        <v>62.904871465711103</v>
      </c>
    </row>
    <row r="136" spans="1:10">
      <c r="A136" s="99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  <c r="J136" s="87">
        <f>(D136-$C4)/$C4</f>
        <v>65.461066324339555</v>
      </c>
    </row>
    <row r="137" spans="1:10">
      <c r="A137" s="99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  <c r="J138" s="87">
        <f>(D138-$C4)/$C4</f>
        <v>70.884289336405672</v>
      </c>
    </row>
    <row r="139" spans="1:10" ht="13.5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2017-08-19T07:39:34Z</dcterms:modified>
</cp:coreProperties>
</file>