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3"/>
  </bookViews>
  <sheets>
    <sheet name="Rud_Perfomance" sheetId="277" r:id="rId1"/>
    <sheet name="Dam_Perfomance" sheetId="273" r:id="rId2"/>
    <sheet name="Taf_Perfomance" sheetId="262" r:id="rId3"/>
    <sheet name="Account_Perfomance" sheetId="276" r:id="rId4"/>
  </sheets>
  <calcPr calcId="125725"/>
</workbook>
</file>

<file path=xl/calcChain.xml><?xml version="1.0" encoding="utf-8"?>
<calcChain xmlns="http://schemas.openxmlformats.org/spreadsheetml/2006/main">
  <c r="B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/>
  <c r="C5" s="1"/>
  <c r="D5" l="1"/>
  <c r="E5"/>
  <c r="I5" s="1"/>
  <c r="F4"/>
  <c r="J4"/>
  <c r="C91" i="262"/>
  <c r="C6" i="277" l="1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D4"/>
  <c r="C5" s="1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E6" i="277" l="1"/>
  <c r="I6" s="1"/>
  <c r="J6"/>
  <c r="D6"/>
  <c r="D93" i="262"/>
  <c r="C93"/>
  <c r="B94" s="1"/>
  <c r="H93"/>
  <c r="I93"/>
  <c r="D5" i="273"/>
  <c r="E5"/>
  <c r="I5" s="1"/>
  <c r="J5"/>
  <c r="F4"/>
  <c r="I4"/>
  <c r="C7" i="277" l="1"/>
  <c r="F6"/>
  <c r="E93" i="262"/>
  <c r="D94"/>
  <c r="C94"/>
  <c r="F5" i="273"/>
  <c r="C6"/>
  <c r="D7" i="277" l="1"/>
  <c r="E7"/>
  <c r="I7" s="1"/>
  <c r="B95" i="262"/>
  <c r="E94"/>
  <c r="I94"/>
  <c r="H94"/>
  <c r="D6" i="273"/>
  <c r="E6"/>
  <c r="I6" s="1"/>
  <c r="J6" l="1"/>
  <c r="C9" i="277"/>
  <c r="F7"/>
  <c r="J7"/>
  <c r="D95" i="262"/>
  <c r="H95" s="1"/>
  <c r="C95"/>
  <c r="I95"/>
  <c r="C7" i="273"/>
  <c r="F6"/>
  <c r="E9" i="277" l="1"/>
  <c r="I9" s="1"/>
  <c r="J9"/>
  <c r="D9"/>
  <c r="B96" i="262"/>
  <c r="E95"/>
  <c r="D7" i="273"/>
  <c r="E7"/>
  <c r="I7" s="1"/>
  <c r="C10" i="277" l="1"/>
  <c r="F9"/>
  <c r="D96" i="262"/>
  <c r="H96" s="1"/>
  <c r="C96"/>
  <c r="F7" i="273"/>
  <c r="C9"/>
  <c r="J7"/>
  <c r="D10" i="277" l="1"/>
  <c r="E10"/>
  <c r="I10" s="1"/>
  <c r="I96" i="262"/>
  <c r="B98"/>
  <c r="E96"/>
  <c r="D9" i="273"/>
  <c r="E9"/>
  <c r="I9" s="1"/>
  <c r="J10" i="277" l="1"/>
  <c r="C11"/>
  <c r="F10"/>
  <c r="J9" i="273"/>
  <c r="D98" i="262"/>
  <c r="H98" s="1"/>
  <c r="C98"/>
  <c r="C10" i="273"/>
  <c r="F9"/>
  <c r="E11" i="277" l="1"/>
  <c r="I11" s="1"/>
  <c r="J11"/>
  <c r="D11"/>
  <c r="I98" i="262"/>
  <c r="B99"/>
  <c r="E98"/>
  <c r="E10" i="273"/>
  <c r="I10" s="1"/>
  <c r="D10"/>
  <c r="J10"/>
  <c r="C12" i="277" l="1"/>
  <c r="F11"/>
  <c r="D99" i="262"/>
  <c r="H99" s="1"/>
  <c r="C99"/>
  <c r="C11" i="273"/>
  <c r="F10"/>
  <c r="D12" i="277" l="1"/>
  <c r="E12"/>
  <c r="I12" s="1"/>
  <c r="I99" i="262"/>
  <c r="B100"/>
  <c r="E99"/>
  <c r="D11" i="273"/>
  <c r="E11"/>
  <c r="I11" s="1"/>
  <c r="J12" i="277" l="1"/>
  <c r="C14"/>
  <c r="F12"/>
  <c r="D100" i="262"/>
  <c r="H100" s="1"/>
  <c r="C100"/>
  <c r="J11" i="273"/>
  <c r="C12"/>
  <c r="F11"/>
  <c r="E14" i="277" l="1"/>
  <c r="I14" s="1"/>
  <c r="J14"/>
  <c r="D14"/>
  <c r="I100" i="262"/>
  <c r="E100"/>
  <c r="B101"/>
  <c r="E12" i="273"/>
  <c r="I12" s="1"/>
  <c r="D12"/>
  <c r="J12"/>
  <c r="C15" i="277" l="1"/>
  <c r="F14"/>
  <c r="C101" i="262"/>
  <c r="D101"/>
  <c r="H101" s="1"/>
  <c r="C14" i="273"/>
  <c r="F12"/>
  <c r="D15" i="277" l="1"/>
  <c r="E15"/>
  <c r="I15" s="1"/>
  <c r="E101" i="262"/>
  <c r="B103"/>
  <c r="I101"/>
  <c r="E14" i="273"/>
  <c r="I14" s="1"/>
  <c r="D14"/>
  <c r="J15" i="277" l="1"/>
  <c r="C16"/>
  <c r="F15"/>
  <c r="C103" i="262"/>
  <c r="D103"/>
  <c r="H103" s="1"/>
  <c r="F14" i="273"/>
  <c r="C15"/>
  <c r="J14"/>
  <c r="E16" i="277" l="1"/>
  <c r="I16" s="1"/>
  <c r="J16"/>
  <c r="D16"/>
  <c r="B104" i="262"/>
  <c r="E103"/>
  <c r="I103"/>
  <c r="D15" i="273"/>
  <c r="E15"/>
  <c r="I15" s="1"/>
  <c r="C17" i="277" l="1"/>
  <c r="F16"/>
  <c r="C104" i="262"/>
  <c r="D104"/>
  <c r="H104" s="1"/>
  <c r="J15" i="273"/>
  <c r="F15"/>
  <c r="C16"/>
  <c r="D17" i="277" l="1"/>
  <c r="J17"/>
  <c r="E17"/>
  <c r="I17" s="1"/>
  <c r="B105" i="262"/>
  <c r="E104"/>
  <c r="I104"/>
  <c r="E16" i="273"/>
  <c r="I16" s="1"/>
  <c r="D16"/>
  <c r="F17" i="277" l="1"/>
  <c r="C19"/>
  <c r="H17"/>
  <c r="D105" i="262"/>
  <c r="H105" s="1"/>
  <c r="C105"/>
  <c r="I105"/>
  <c r="J16" i="273"/>
  <c r="F16"/>
  <c r="C17"/>
  <c r="D19" i="277" l="1"/>
  <c r="E19"/>
  <c r="I19" s="1"/>
  <c r="B106" i="262"/>
  <c r="E105"/>
  <c r="D17" i="273"/>
  <c r="H17" s="1"/>
  <c r="E17"/>
  <c r="I17" s="1"/>
  <c r="J19" i="277" l="1"/>
  <c r="C20"/>
  <c r="F19"/>
  <c r="C106" i="262"/>
  <c r="D106"/>
  <c r="H106" s="1"/>
  <c r="F17" i="273"/>
  <c r="C19"/>
  <c r="J17"/>
  <c r="E20" i="277" l="1"/>
  <c r="I20" s="1"/>
  <c r="J20"/>
  <c r="D20"/>
  <c r="B108" i="262"/>
  <c r="E106"/>
  <c r="I106"/>
  <c r="D19" i="273"/>
  <c r="E19"/>
  <c r="I19" s="1"/>
  <c r="C21" i="277" l="1"/>
  <c r="F20"/>
  <c r="C108" i="262"/>
  <c r="D108"/>
  <c r="H108" s="1"/>
  <c r="J19" i="273"/>
  <c r="F19"/>
  <c r="C20"/>
  <c r="D21" i="277" l="1"/>
  <c r="E21"/>
  <c r="I21" s="1"/>
  <c r="B109" i="262"/>
  <c r="E108"/>
  <c r="I108"/>
  <c r="D20" i="273"/>
  <c r="E20"/>
  <c r="I20" s="1"/>
  <c r="J21" i="277" l="1"/>
  <c r="C22"/>
  <c r="F21"/>
  <c r="D109" i="262"/>
  <c r="H109" s="1"/>
  <c r="C109"/>
  <c r="J20" i="273"/>
  <c r="F20"/>
  <c r="C21"/>
  <c r="E22" i="277" l="1"/>
  <c r="I22" s="1"/>
  <c r="J22"/>
  <c r="D22"/>
  <c r="I109" i="262"/>
  <c r="E109"/>
  <c r="B110"/>
  <c r="E21" i="273"/>
  <c r="I21" s="1"/>
  <c r="D21"/>
  <c r="C24" i="277" l="1"/>
  <c r="F22"/>
  <c r="C110" i="262"/>
  <c r="D110"/>
  <c r="H110" s="1"/>
  <c r="J21" i="273"/>
  <c r="F21"/>
  <c r="C22"/>
  <c r="D24" i="277" l="1"/>
  <c r="E24"/>
  <c r="I24" s="1"/>
  <c r="I110" i="262"/>
  <c r="B111"/>
  <c r="E110"/>
  <c r="D22" i="273"/>
  <c r="E22"/>
  <c r="I22" s="1"/>
  <c r="J24" i="277" l="1"/>
  <c r="C25"/>
  <c r="F24"/>
  <c r="J22" i="273"/>
  <c r="D111" i="262"/>
  <c r="H111" s="1"/>
  <c r="C111"/>
  <c r="F22" i="273"/>
  <c r="C24"/>
  <c r="E25" i="277" l="1"/>
  <c r="I25" s="1"/>
  <c r="J25"/>
  <c r="D25"/>
  <c r="I111" i="262"/>
  <c r="B113"/>
  <c r="E111"/>
  <c r="D24" i="273"/>
  <c r="E24"/>
  <c r="I24" s="1"/>
  <c r="C26" i="277" l="1"/>
  <c r="F25"/>
  <c r="C113" i="262"/>
  <c r="D113"/>
  <c r="H113" s="1"/>
  <c r="F24" i="273"/>
  <c r="C25"/>
  <c r="J24"/>
  <c r="D26" i="277" l="1"/>
  <c r="E26"/>
  <c r="I26" s="1"/>
  <c r="I113" i="262"/>
  <c r="B114"/>
  <c r="E113"/>
  <c r="E25" i="273"/>
  <c r="I25" s="1"/>
  <c r="D25"/>
  <c r="J26" i="277" l="1"/>
  <c r="C27"/>
  <c r="F26"/>
  <c r="C114" i="262"/>
  <c r="D114"/>
  <c r="H114" s="1"/>
  <c r="F25" i="273"/>
  <c r="C26"/>
  <c r="J25"/>
  <c r="E27" i="277" l="1"/>
  <c r="I27" s="1"/>
  <c r="J27"/>
  <c r="D27"/>
  <c r="B115" i="262"/>
  <c r="E114"/>
  <c r="I114"/>
  <c r="D26" i="273"/>
  <c r="E26"/>
  <c r="I26" s="1"/>
  <c r="C29" i="277" l="1"/>
  <c r="F27"/>
  <c r="D115" i="262"/>
  <c r="H115" s="1"/>
  <c r="C115"/>
  <c r="I115"/>
  <c r="F26" i="273"/>
  <c r="C27"/>
  <c r="J26"/>
  <c r="D29" i="277" l="1"/>
  <c r="E29"/>
  <c r="I29" s="1"/>
  <c r="B116" i="262"/>
  <c r="E115"/>
  <c r="E27" i="273"/>
  <c r="I27" s="1"/>
  <c r="D27"/>
  <c r="J29" i="277" l="1"/>
  <c r="C30"/>
  <c r="F29"/>
  <c r="J27" i="273"/>
  <c r="C116" i="262"/>
  <c r="D116"/>
  <c r="H116" s="1"/>
  <c r="C29" i="273"/>
  <c r="F27"/>
  <c r="E30" i="277" l="1"/>
  <c r="I30" s="1"/>
  <c r="J30"/>
  <c r="D30"/>
  <c r="B118" i="262"/>
  <c r="E116"/>
  <c r="I116"/>
  <c r="E29" i="273"/>
  <c r="I29" s="1"/>
  <c r="D29"/>
  <c r="C31" i="277" l="1"/>
  <c r="F30"/>
  <c r="C118" i="262"/>
  <c r="D118"/>
  <c r="H118" s="1"/>
  <c r="F29" i="273"/>
  <c r="C30"/>
  <c r="J29"/>
  <c r="D31" i="277" l="1"/>
  <c r="E31"/>
  <c r="I31" s="1"/>
  <c r="I118" i="262"/>
  <c r="B119"/>
  <c r="E118"/>
  <c r="D30" i="273"/>
  <c r="E30"/>
  <c r="I30" s="1"/>
  <c r="J31" i="277" l="1"/>
  <c r="C32"/>
  <c r="F31"/>
  <c r="D119" i="262"/>
  <c r="H119" s="1"/>
  <c r="C119"/>
  <c r="F30" i="273"/>
  <c r="C31"/>
  <c r="J30"/>
  <c r="E32" i="277" l="1"/>
  <c r="I32" s="1"/>
  <c r="D32"/>
  <c r="B120" i="262"/>
  <c r="E119"/>
  <c r="I119"/>
  <c r="E31" i="273"/>
  <c r="I31" s="1"/>
  <c r="D31"/>
  <c r="H32" i="277" l="1"/>
  <c r="C34" s="1"/>
  <c r="F32"/>
  <c r="J32"/>
  <c r="C120" i="262"/>
  <c r="D120"/>
  <c r="H120" s="1"/>
  <c r="J31" i="273"/>
  <c r="F31"/>
  <c r="C32"/>
  <c r="E34" i="277" l="1"/>
  <c r="I34" s="1"/>
  <c r="J34"/>
  <c r="D34"/>
  <c r="I120" i="262"/>
  <c r="B121"/>
  <c r="E120"/>
  <c r="D32" i="273"/>
  <c r="H32" s="1"/>
  <c r="E32"/>
  <c r="I32" s="1"/>
  <c r="C35" i="277" l="1"/>
  <c r="F34"/>
  <c r="D121" i="262"/>
  <c r="H121" s="1"/>
  <c r="C121"/>
  <c r="F32" i="273"/>
  <c r="C34"/>
  <c r="J32"/>
  <c r="D35" i="277" l="1"/>
  <c r="E35"/>
  <c r="I35" s="1"/>
  <c r="I121" i="262"/>
  <c r="E121"/>
  <c r="B123"/>
  <c r="D34" i="273"/>
  <c r="E34"/>
  <c r="I34" s="1"/>
  <c r="J35" i="277" l="1"/>
  <c r="C36"/>
  <c r="F35"/>
  <c r="J34" i="273"/>
  <c r="D123" i="262"/>
  <c r="H123" s="1"/>
  <c r="C123"/>
  <c r="F34" i="273"/>
  <c r="C35"/>
  <c r="E36" i="277" l="1"/>
  <c r="I36" s="1"/>
  <c r="J36"/>
  <c r="D36"/>
  <c r="I123" i="262"/>
  <c r="B124"/>
  <c r="E123"/>
  <c r="E35" i="273"/>
  <c r="I35" s="1"/>
  <c r="D35"/>
  <c r="C37" i="277" l="1"/>
  <c r="F36"/>
  <c r="J35" i="273"/>
  <c r="D124" i="262"/>
  <c r="H124" s="1"/>
  <c r="C124"/>
  <c r="F35" i="273"/>
  <c r="C36"/>
  <c r="D37" i="277" l="1"/>
  <c r="E37"/>
  <c r="I37" s="1"/>
  <c r="I124" i="262"/>
  <c r="E124"/>
  <c r="B125"/>
  <c r="D36" i="273"/>
  <c r="E36"/>
  <c r="I36" s="1"/>
  <c r="J37" i="277" l="1"/>
  <c r="C39"/>
  <c r="F37"/>
  <c r="D125" i="262"/>
  <c r="H125" s="1"/>
  <c r="C125"/>
  <c r="J36" i="273"/>
  <c r="F36"/>
  <c r="C37"/>
  <c r="E39" i="277" l="1"/>
  <c r="I39" s="1"/>
  <c r="J39"/>
  <c r="D39"/>
  <c r="I125" i="262"/>
  <c r="B126"/>
  <c r="E125"/>
  <c r="E37" i="273"/>
  <c r="I37" s="1"/>
  <c r="D37"/>
  <c r="J37"/>
  <c r="C40" i="277" l="1"/>
  <c r="F39"/>
  <c r="C126" i="262"/>
  <c r="D126"/>
  <c r="H126" s="1"/>
  <c r="C39" i="273"/>
  <c r="F37"/>
  <c r="D40" i="277" l="1"/>
  <c r="E40"/>
  <c r="I40" s="1"/>
  <c r="B128" i="262"/>
  <c r="E126"/>
  <c r="I126"/>
  <c r="E39" i="273"/>
  <c r="I39" s="1"/>
  <c r="D39"/>
  <c r="J40" i="277" l="1"/>
  <c r="C41"/>
  <c r="F40"/>
  <c r="J39" i="273"/>
  <c r="C128" i="262"/>
  <c r="D128"/>
  <c r="H128" s="1"/>
  <c r="F39" i="273"/>
  <c r="C40"/>
  <c r="E41" i="277" l="1"/>
  <c r="I41" s="1"/>
  <c r="J41"/>
  <c r="D41"/>
  <c r="I128" i="262"/>
  <c r="B129"/>
  <c r="E128"/>
  <c r="D40" i="273"/>
  <c r="E40"/>
  <c r="I40" s="1"/>
  <c r="C42" i="277" l="1"/>
  <c r="F41"/>
  <c r="C129" i="262"/>
  <c r="D129"/>
  <c r="H129" s="1"/>
  <c r="J40" i="273"/>
  <c r="F40"/>
  <c r="C41"/>
  <c r="D42" i="277" l="1"/>
  <c r="E42"/>
  <c r="I42" s="1"/>
  <c r="B130" i="262"/>
  <c r="E129"/>
  <c r="I129"/>
  <c r="E41" i="273"/>
  <c r="I41" s="1"/>
  <c r="D41"/>
  <c r="J42" i="277" l="1"/>
  <c r="C44"/>
  <c r="F42"/>
  <c r="C130" i="262"/>
  <c r="D130"/>
  <c r="H130" s="1"/>
  <c r="J41" i="273"/>
  <c r="F41"/>
  <c r="C42"/>
  <c r="E44" i="277" l="1"/>
  <c r="I44" s="1"/>
  <c r="J44"/>
  <c r="D44"/>
  <c r="I130" i="262"/>
  <c r="B131"/>
  <c r="E130"/>
  <c r="D42" i="273"/>
  <c r="E42"/>
  <c r="I42" s="1"/>
  <c r="C45" i="277" l="1"/>
  <c r="F44"/>
  <c r="D131" i="262"/>
  <c r="H131" s="1"/>
  <c r="C131"/>
  <c r="I131"/>
  <c r="F42" i="273"/>
  <c r="C44"/>
  <c r="J42"/>
  <c r="D45" i="277" l="1"/>
  <c r="E45"/>
  <c r="I45" s="1"/>
  <c r="B133" i="262"/>
  <c r="E131"/>
  <c r="D44" i="273"/>
  <c r="E44"/>
  <c r="I44" s="1"/>
  <c r="J45" i="277" l="1"/>
  <c r="C46"/>
  <c r="F45"/>
  <c r="J44" i="273"/>
  <c r="D133" i="262"/>
  <c r="H133" s="1"/>
  <c r="C133"/>
  <c r="F44" i="273"/>
  <c r="C45"/>
  <c r="E46" i="277" l="1"/>
  <c r="I46" s="1"/>
  <c r="J46"/>
  <c r="D46"/>
  <c r="I133" i="262"/>
  <c r="B134"/>
  <c r="E133"/>
  <c r="E45" i="273"/>
  <c r="I45" s="1"/>
  <c r="D45"/>
  <c r="C47" i="277" l="1"/>
  <c r="F46"/>
  <c r="J45" i="273"/>
  <c r="D134" i="262"/>
  <c r="H134" s="1"/>
  <c r="C134"/>
  <c r="I134"/>
  <c r="F45" i="273"/>
  <c r="C46"/>
  <c r="D47" i="277" l="1"/>
  <c r="J47"/>
  <c r="E47"/>
  <c r="I47" s="1"/>
  <c r="B135" i="262"/>
  <c r="E134"/>
  <c r="D46" i="273"/>
  <c r="E46"/>
  <c r="I46" s="1"/>
  <c r="F47" i="277" l="1"/>
  <c r="C49"/>
  <c r="H47"/>
  <c r="J46" i="273"/>
  <c r="C135" i="262"/>
  <c r="D135"/>
  <c r="H135" s="1"/>
  <c r="F46" i="273"/>
  <c r="C47"/>
  <c r="D49" i="277" l="1"/>
  <c r="E49"/>
  <c r="I49" s="1"/>
  <c r="B136" i="262"/>
  <c r="E135"/>
  <c r="I135"/>
  <c r="E47" i="273"/>
  <c r="I47" s="1"/>
  <c r="D47"/>
  <c r="H47" s="1"/>
  <c r="J49" i="277" l="1"/>
  <c r="C50"/>
  <c r="F49"/>
  <c r="J47" i="273"/>
  <c r="D136" i="262"/>
  <c r="H136" s="1"/>
  <c r="C136"/>
  <c r="I136"/>
  <c r="C49" i="273"/>
  <c r="F47"/>
  <c r="E50" i="277" l="1"/>
  <c r="I50" s="1"/>
  <c r="J50"/>
  <c r="D50"/>
  <c r="B138" i="262"/>
  <c r="E136"/>
  <c r="E49" i="273"/>
  <c r="I49" s="1"/>
  <c r="D49"/>
  <c r="C51" i="277" l="1"/>
  <c r="F50"/>
  <c r="J49" i="273"/>
  <c r="D138" i="262"/>
  <c r="H138" s="1"/>
  <c r="C138"/>
  <c r="F49" i="273"/>
  <c r="C50"/>
  <c r="D51" i="277" l="1"/>
  <c r="E51"/>
  <c r="I51" s="1"/>
  <c r="I138" i="262"/>
  <c r="B139"/>
  <c r="E138"/>
  <c r="D50" i="273"/>
  <c r="E50"/>
  <c r="I50" s="1"/>
  <c r="J51" i="277" l="1"/>
  <c r="C52"/>
  <c r="F51"/>
  <c r="J50" i="273"/>
  <c r="D139" i="262"/>
  <c r="H139" s="1"/>
  <c r="C139"/>
  <c r="F50" i="273"/>
  <c r="C51"/>
  <c r="E52" i="277" l="1"/>
  <c r="I52" s="1"/>
  <c r="J52"/>
  <c r="D52"/>
  <c r="B140" i="262"/>
  <c r="E139"/>
  <c r="I139"/>
  <c r="E51" i="273"/>
  <c r="I51" s="1"/>
  <c r="D51"/>
  <c r="C54" i="277" l="1"/>
  <c r="F52"/>
  <c r="J51" i="273"/>
  <c r="D140" i="262"/>
  <c r="H140" s="1"/>
  <c r="C140"/>
  <c r="F51" i="273"/>
  <c r="C52"/>
  <c r="D54" i="277" l="1"/>
  <c r="E54"/>
  <c r="I54" s="1"/>
  <c r="I140" i="262"/>
  <c r="B141"/>
  <c r="E140"/>
  <c r="D52" i="273"/>
  <c r="E52"/>
  <c r="I52" s="1"/>
  <c r="J54" i="277" l="1"/>
  <c r="C55"/>
  <c r="F54"/>
  <c r="C141" i="262"/>
  <c r="D141"/>
  <c r="H141" s="1"/>
  <c r="F52" i="273"/>
  <c r="C54"/>
  <c r="J52"/>
  <c r="E55" i="277" l="1"/>
  <c r="I55" s="1"/>
  <c r="J55"/>
  <c r="D55"/>
  <c r="I141" i="262"/>
  <c r="E141"/>
  <c r="B143"/>
  <c r="D54" i="273"/>
  <c r="E54"/>
  <c r="I54" s="1"/>
  <c r="C56" i="277" l="1"/>
  <c r="F55"/>
  <c r="J54" i="273"/>
  <c r="D143" i="262"/>
  <c r="H143" s="1"/>
  <c r="C143"/>
  <c r="I143"/>
  <c r="F54" i="273"/>
  <c r="C55"/>
  <c r="D56" i="277" l="1"/>
  <c r="E56"/>
  <c r="I56" s="1"/>
  <c r="B144" i="262"/>
  <c r="E143"/>
  <c r="E55" i="273"/>
  <c r="I55" s="1"/>
  <c r="D55"/>
  <c r="J56" i="277" l="1"/>
  <c r="C57"/>
  <c r="F56"/>
  <c r="C144" i="262"/>
  <c r="D144"/>
  <c r="H144" s="1"/>
  <c r="J55" i="273"/>
  <c r="F55"/>
  <c r="C56"/>
  <c r="E57" i="277" l="1"/>
  <c r="I57" s="1"/>
  <c r="J57"/>
  <c r="D57"/>
  <c r="E144" i="262"/>
  <c r="B145"/>
  <c r="I144"/>
  <c r="D56" i="273"/>
  <c r="E56"/>
  <c r="I56" s="1"/>
  <c r="C59" i="277" l="1"/>
  <c r="F57"/>
  <c r="J56" i="273"/>
  <c r="D145" i="262"/>
  <c r="H145" s="1"/>
  <c r="C145"/>
  <c r="I145"/>
  <c r="F56" i="273"/>
  <c r="C57"/>
  <c r="D59" i="277" l="1"/>
  <c r="E59"/>
  <c r="I59" s="1"/>
  <c r="E145" i="262"/>
  <c r="B146"/>
  <c r="E57" i="273"/>
  <c r="I57" s="1"/>
  <c r="D57"/>
  <c r="J59" i="277" l="1"/>
  <c r="C60"/>
  <c r="F59"/>
  <c r="J57" i="273"/>
  <c r="D146" i="262"/>
  <c r="H146" s="1"/>
  <c r="C146"/>
  <c r="I146"/>
  <c r="C59" i="273"/>
  <c r="F57"/>
  <c r="E60" i="277" l="1"/>
  <c r="I60" s="1"/>
  <c r="J60"/>
  <c r="D60"/>
  <c r="B148" i="262"/>
  <c r="E146"/>
  <c r="E59" i="273"/>
  <c r="I59" s="1"/>
  <c r="D59"/>
  <c r="C61" i="277" l="1"/>
  <c r="F60"/>
  <c r="J59" i="273"/>
  <c r="D148" i="262"/>
  <c r="H148" s="1"/>
  <c r="C148"/>
  <c r="I148"/>
  <c r="F59" i="273"/>
  <c r="C60"/>
  <c r="D61" i="277" l="1"/>
  <c r="E61"/>
  <c r="I61" s="1"/>
  <c r="B149" i="262"/>
  <c r="E148"/>
  <c r="D60" i="273"/>
  <c r="E60"/>
  <c r="I60" s="1"/>
  <c r="J61" i="277" l="1"/>
  <c r="C62"/>
  <c r="F61"/>
  <c r="J60" i="273"/>
  <c r="D149" i="262"/>
  <c r="H149" s="1"/>
  <c r="C149"/>
  <c r="I149"/>
  <c r="F60" i="273"/>
  <c r="C61"/>
  <c r="E62" i="277" l="1"/>
  <c r="I62" s="1"/>
  <c r="D62"/>
  <c r="B150" i="262"/>
  <c r="E149"/>
  <c r="E61" i="273"/>
  <c r="I61" s="1"/>
  <c r="D61"/>
  <c r="H62" i="277" l="1"/>
  <c r="C64" s="1"/>
  <c r="F62"/>
  <c r="J62"/>
  <c r="C150" i="262"/>
  <c r="D150"/>
  <c r="H150" s="1"/>
  <c r="J61" i="273"/>
  <c r="F61"/>
  <c r="C62"/>
  <c r="E64" i="277" l="1"/>
  <c r="I64" s="1"/>
  <c r="J64"/>
  <c r="D64"/>
  <c r="I150" i="262"/>
  <c r="E150"/>
  <c r="B151"/>
  <c r="D62" i="273"/>
  <c r="H62" s="1"/>
  <c r="E62"/>
  <c r="I62" s="1"/>
  <c r="C65" i="277" l="1"/>
  <c r="F64"/>
  <c r="D151" i="262"/>
  <c r="H151" s="1"/>
  <c r="C151"/>
  <c r="I151"/>
  <c r="F62" i="273"/>
  <c r="C64"/>
  <c r="J62"/>
  <c r="D65" i="277" l="1"/>
  <c r="E65"/>
  <c r="I65" s="1"/>
  <c r="B153" i="262"/>
  <c r="E151"/>
  <c r="D64" i="273"/>
  <c r="E64"/>
  <c r="I64" s="1"/>
  <c r="J65" i="277" l="1"/>
  <c r="C66"/>
  <c r="F65"/>
  <c r="J64" i="273"/>
  <c r="C153" i="262"/>
  <c r="D153"/>
  <c r="H153" s="1"/>
  <c r="F64" i="273"/>
  <c r="C65"/>
  <c r="E66" i="277" l="1"/>
  <c r="I66" s="1"/>
  <c r="J66"/>
  <c r="D66"/>
  <c r="E153" i="262"/>
  <c r="B154"/>
  <c r="I153"/>
  <c r="E65" i="273"/>
  <c r="I65" s="1"/>
  <c r="D65"/>
  <c r="C67" i="277" l="1"/>
  <c r="F66"/>
  <c r="J65" i="273"/>
  <c r="D154" i="262"/>
  <c r="H154" s="1"/>
  <c r="C154"/>
  <c r="I154"/>
  <c r="F65" i="273"/>
  <c r="C66"/>
  <c r="D67" i="277" l="1"/>
  <c r="E67"/>
  <c r="I67" s="1"/>
  <c r="E154" i="262"/>
  <c r="B155"/>
  <c r="D66" i="273"/>
  <c r="E66"/>
  <c r="I66" s="1"/>
  <c r="J67" i="277" l="1"/>
  <c r="C69"/>
  <c r="F67"/>
  <c r="J66" i="273"/>
  <c r="C155" i="262"/>
  <c r="D155"/>
  <c r="H155" s="1"/>
  <c r="F66" i="273"/>
  <c r="C67"/>
  <c r="E69" i="277" l="1"/>
  <c r="I69" s="1"/>
  <c r="J69"/>
  <c r="D69"/>
  <c r="E155" i="262"/>
  <c r="B156"/>
  <c r="I155"/>
  <c r="E67" i="273"/>
  <c r="I67" s="1"/>
  <c r="D67"/>
  <c r="J67"/>
  <c r="C70" i="277" l="1"/>
  <c r="F69"/>
  <c r="D156" i="262"/>
  <c r="H156" s="1"/>
  <c r="C156"/>
  <c r="C69" i="273"/>
  <c r="F67"/>
  <c r="D70" i="277" l="1"/>
  <c r="E70"/>
  <c r="I70" s="1"/>
  <c r="E156" i="262"/>
  <c r="B158"/>
  <c r="I156"/>
  <c r="E69" i="273"/>
  <c r="I69" s="1"/>
  <c r="D69"/>
  <c r="J70" i="277" l="1"/>
  <c r="C71"/>
  <c r="F70"/>
  <c r="J69" i="273"/>
  <c r="D158" i="262"/>
  <c r="H158" s="1"/>
  <c r="C158"/>
  <c r="F69" i="273"/>
  <c r="C70"/>
  <c r="E71" i="277" l="1"/>
  <c r="I71" s="1"/>
  <c r="J71"/>
  <c r="D71"/>
  <c r="I158" i="262"/>
  <c r="B159"/>
  <c r="E158"/>
  <c r="D70" i="273"/>
  <c r="E70"/>
  <c r="I70" s="1"/>
  <c r="C72" i="277" l="1"/>
  <c r="F71"/>
  <c r="D159" i="262"/>
  <c r="H159" s="1"/>
  <c r="C159"/>
  <c r="J70" i="273"/>
  <c r="F70"/>
  <c r="C71"/>
  <c r="D72" i="277" l="1"/>
  <c r="E72"/>
  <c r="I72" s="1"/>
  <c r="E159" i="262"/>
  <c r="B160"/>
  <c r="I159"/>
  <c r="E71" i="273"/>
  <c r="I71" s="1"/>
  <c r="D71"/>
  <c r="J72" i="277" l="1"/>
  <c r="C74"/>
  <c r="F72"/>
  <c r="J71" i="273"/>
  <c r="C160" i="262"/>
  <c r="D160"/>
  <c r="H160" s="1"/>
  <c r="F71" i="273"/>
  <c r="C72"/>
  <c r="E74" i="277" l="1"/>
  <c r="I74" s="1"/>
  <c r="J74"/>
  <c r="D74"/>
  <c r="E160" i="262"/>
  <c r="B161"/>
  <c r="I160"/>
  <c r="D72" i="273"/>
  <c r="E72"/>
  <c r="I72" s="1"/>
  <c r="C75" i="277" l="1"/>
  <c r="F74"/>
  <c r="C161" i="262"/>
  <c r="D161"/>
  <c r="H161" s="1"/>
  <c r="F72" i="273"/>
  <c r="C74"/>
  <c r="J72"/>
  <c r="D75" i="277" l="1"/>
  <c r="E75"/>
  <c r="I75" s="1"/>
  <c r="B163" i="262"/>
  <c r="E161"/>
  <c r="I161"/>
  <c r="D74" i="273"/>
  <c r="E74"/>
  <c r="I74" s="1"/>
  <c r="J75" i="277" l="1"/>
  <c r="C76"/>
  <c r="F75"/>
  <c r="C163" i="262"/>
  <c r="D163"/>
  <c r="H163" s="1"/>
  <c r="J74" i="273"/>
  <c r="F74"/>
  <c r="C75"/>
  <c r="E76" i="277" l="1"/>
  <c r="I76" s="1"/>
  <c r="J76"/>
  <c r="D76"/>
  <c r="E163" i="262"/>
  <c r="B164"/>
  <c r="I163"/>
  <c r="E75" i="273"/>
  <c r="I75" s="1"/>
  <c r="D75"/>
  <c r="C77" i="277" l="1"/>
  <c r="F76"/>
  <c r="J75" i="273"/>
  <c r="D164" i="262"/>
  <c r="H164" s="1"/>
  <c r="C164"/>
  <c r="I164"/>
  <c r="F75" i="273"/>
  <c r="C76"/>
  <c r="D77" i="277" l="1"/>
  <c r="J77"/>
  <c r="E77"/>
  <c r="I77" s="1"/>
  <c r="E164" i="262"/>
  <c r="B165"/>
  <c r="D76" i="273"/>
  <c r="E76"/>
  <c r="I76" s="1"/>
  <c r="F77" i="277" l="1"/>
  <c r="C79"/>
  <c r="H77"/>
  <c r="D165" i="262"/>
  <c r="H165" s="1"/>
  <c r="C165"/>
  <c r="J76" i="273"/>
  <c r="F76"/>
  <c r="C77"/>
  <c r="D79" i="277" l="1"/>
  <c r="E79"/>
  <c r="I79" s="1"/>
  <c r="I165" i="262"/>
  <c r="E165"/>
  <c r="B166"/>
  <c r="E77" i="273"/>
  <c r="I77" s="1"/>
  <c r="D77"/>
  <c r="H77" s="1"/>
  <c r="J79" i="277" l="1"/>
  <c r="C80"/>
  <c r="F79"/>
  <c r="J77" i="273"/>
  <c r="D166" i="262"/>
  <c r="H166" s="1"/>
  <c r="C166"/>
  <c r="I166"/>
  <c r="C79" i="273"/>
  <c r="F77"/>
  <c r="E80" i="277" l="1"/>
  <c r="I80" s="1"/>
  <c r="J80"/>
  <c r="D80"/>
  <c r="B168" i="262"/>
  <c r="E166"/>
  <c r="E79" i="273"/>
  <c r="I79" s="1"/>
  <c r="D79"/>
  <c r="C81" i="277" l="1"/>
  <c r="F80"/>
  <c r="C168" i="262"/>
  <c r="D168"/>
  <c r="H168" s="1"/>
  <c r="J79" i="273"/>
  <c r="F79"/>
  <c r="C80"/>
  <c r="D81" i="277" l="1"/>
  <c r="E81"/>
  <c r="I81" s="1"/>
  <c r="B169" i="262"/>
  <c r="E168"/>
  <c r="I168"/>
  <c r="D80" i="273"/>
  <c r="E80"/>
  <c r="I80" s="1"/>
  <c r="J81" i="277" l="1"/>
  <c r="C82"/>
  <c r="F81"/>
  <c r="D169" i="262"/>
  <c r="H169" s="1"/>
  <c r="C169"/>
  <c r="F80" i="273"/>
  <c r="C81"/>
  <c r="J80"/>
  <c r="E82" i="277" l="1"/>
  <c r="I82" s="1"/>
  <c r="J82"/>
  <c r="D82"/>
  <c r="E169" i="262"/>
  <c r="B170"/>
  <c r="I169"/>
  <c r="E81" i="273"/>
  <c r="I81" s="1"/>
  <c r="D81"/>
  <c r="C84" i="277" l="1"/>
  <c r="F82"/>
  <c r="D170" i="262"/>
  <c r="H170" s="1"/>
  <c r="C170"/>
  <c r="I170"/>
  <c r="F81" i="273"/>
  <c r="C82"/>
  <c r="J81"/>
  <c r="D84" i="277" l="1"/>
  <c r="E84"/>
  <c r="I84" s="1"/>
  <c r="B171" i="262"/>
  <c r="E170"/>
  <c r="D82" i="273"/>
  <c r="E82"/>
  <c r="I82" s="1"/>
  <c r="J84" i="277" l="1"/>
  <c r="C85"/>
  <c r="F84"/>
  <c r="J82" i="273"/>
  <c r="D171" i="262"/>
  <c r="H171" s="1"/>
  <c r="C171"/>
  <c r="I171"/>
  <c r="F82" i="273"/>
  <c r="C84"/>
  <c r="E85" i="277" l="1"/>
  <c r="I85" s="1"/>
  <c r="J85"/>
  <c r="D85"/>
  <c r="E171" i="262"/>
  <c r="B173"/>
  <c r="D84" i="273"/>
  <c r="E84"/>
  <c r="I84" s="1"/>
  <c r="C86" i="277" l="1"/>
  <c r="F85"/>
  <c r="D173" i="262"/>
  <c r="H173" s="1"/>
  <c r="C173"/>
  <c r="F84" i="273"/>
  <c r="C85"/>
  <c r="J84"/>
  <c r="D86" i="277" l="1"/>
  <c r="E86"/>
  <c r="I86" s="1"/>
  <c r="I173" i="262"/>
  <c r="E173"/>
  <c r="B174"/>
  <c r="E85" i="273"/>
  <c r="I85" s="1"/>
  <c r="D85"/>
  <c r="J86" i="277" l="1"/>
  <c r="C87"/>
  <c r="F86"/>
  <c r="C174" i="262"/>
  <c r="D174"/>
  <c r="H174" s="1"/>
  <c r="F85" i="273"/>
  <c r="C86"/>
  <c r="J85"/>
  <c r="E87" i="277" l="1"/>
  <c r="I87" s="1"/>
  <c r="J87"/>
  <c r="D87"/>
  <c r="E174" i="262"/>
  <c r="B175"/>
  <c r="I174"/>
  <c r="D86" i="273"/>
  <c r="E86"/>
  <c r="I86" s="1"/>
  <c r="C89" i="277" l="1"/>
  <c r="F87"/>
  <c r="D175" i="262"/>
  <c r="H175" s="1"/>
  <c r="C175"/>
  <c r="I175"/>
  <c r="F86" i="273"/>
  <c r="C87"/>
  <c r="J86"/>
  <c r="E89" i="277" l="1"/>
  <c r="I89" s="1"/>
  <c r="J89"/>
  <c r="D89"/>
  <c r="B176" i="262"/>
  <c r="E175"/>
  <c r="E87" i="273"/>
  <c r="I87" s="1"/>
  <c r="D87"/>
  <c r="C90" i="277" l="1"/>
  <c r="F89"/>
  <c r="J87" i="273"/>
  <c r="D176" i="262"/>
  <c r="H176" s="1"/>
  <c r="C176"/>
  <c r="C89" i="273"/>
  <c r="F87"/>
  <c r="D90" i="277" l="1"/>
  <c r="E90"/>
  <c r="I90" s="1"/>
  <c r="B178" i="262"/>
  <c r="E176"/>
  <c r="I176"/>
  <c r="E89" i="273"/>
  <c r="I89" s="1"/>
  <c r="D89"/>
  <c r="J90" i="277" l="1"/>
  <c r="C91"/>
  <c r="F90"/>
  <c r="D178" i="262"/>
  <c r="H178" s="1"/>
  <c r="C178"/>
  <c r="I178"/>
  <c r="F89" i="273"/>
  <c r="C90"/>
  <c r="J89"/>
  <c r="E91" i="277" l="1"/>
  <c r="I91" s="1"/>
  <c r="J91"/>
  <c r="D91"/>
  <c r="E178" i="262"/>
  <c r="B179"/>
  <c r="D90" i="273"/>
  <c r="E90"/>
  <c r="I90" s="1"/>
  <c r="C92" i="277" l="1"/>
  <c r="F91"/>
  <c r="C179" i="262"/>
  <c r="D179"/>
  <c r="H179" s="1"/>
  <c r="F90" i="273"/>
  <c r="C91"/>
  <c r="J90"/>
  <c r="D92" i="277" l="1"/>
  <c r="J92"/>
  <c r="E92"/>
  <c r="I92" s="1"/>
  <c r="B180" i="262"/>
  <c r="E179"/>
  <c r="I179"/>
  <c r="E91" i="273"/>
  <c r="I91" s="1"/>
  <c r="D91"/>
  <c r="F92" i="277" l="1"/>
  <c r="C94"/>
  <c r="H92"/>
  <c r="J91" i="273"/>
  <c r="D180" i="262"/>
  <c r="H180" s="1"/>
  <c r="C180"/>
  <c r="I180"/>
  <c r="C92" i="273"/>
  <c r="F91"/>
  <c r="D94" i="277" l="1"/>
  <c r="E94"/>
  <c r="I94" s="1"/>
  <c r="B181" i="262"/>
  <c r="E180"/>
  <c r="D4" i="276"/>
  <c r="H4" s="1"/>
  <c r="C4"/>
  <c r="E92" i="273"/>
  <c r="I92" s="1"/>
  <c r="D92"/>
  <c r="H92" s="1"/>
  <c r="J94" i="277" l="1"/>
  <c r="C95"/>
  <c r="F94"/>
  <c r="C181" i="262"/>
  <c r="D181"/>
  <c r="H181" s="1"/>
  <c r="J92" i="273"/>
  <c r="B5" i="276"/>
  <c r="E4"/>
  <c r="C94" i="273"/>
  <c r="F92"/>
  <c r="E95" i="277" l="1"/>
  <c r="I95" s="1"/>
  <c r="J95"/>
  <c r="D95"/>
  <c r="E181" i="262"/>
  <c r="B183"/>
  <c r="I181"/>
  <c r="C5" i="276"/>
  <c r="D5"/>
  <c r="H5" s="1"/>
  <c r="E94" i="273"/>
  <c r="I94" s="1"/>
  <c r="D94"/>
  <c r="C96" i="277" l="1"/>
  <c r="F95"/>
  <c r="J94" i="273"/>
  <c r="D183" i="262"/>
  <c r="H183" s="1"/>
  <c r="C183"/>
  <c r="I183"/>
  <c r="B6" i="276"/>
  <c r="E5"/>
  <c r="C95" i="273"/>
  <c r="F94"/>
  <c r="D96" i="277" l="1"/>
  <c r="E96"/>
  <c r="I96" s="1"/>
  <c r="B184" i="262"/>
  <c r="E183"/>
  <c r="D6" i="276"/>
  <c r="H6" s="1"/>
  <c r="C6"/>
  <c r="D95" i="273"/>
  <c r="E95"/>
  <c r="I95" s="1"/>
  <c r="J96" i="277" l="1"/>
  <c r="C97"/>
  <c r="F96"/>
  <c r="C184" i="262"/>
  <c r="D184"/>
  <c r="H184" s="1"/>
  <c r="B7" i="276"/>
  <c r="E6"/>
  <c r="C96" i="273"/>
  <c r="F95"/>
  <c r="J95"/>
  <c r="E97" i="277" l="1"/>
  <c r="I97" s="1"/>
  <c r="J97"/>
  <c r="D97"/>
  <c r="E184" i="262"/>
  <c r="B185"/>
  <c r="I184"/>
  <c r="C7" i="276"/>
  <c r="D7"/>
  <c r="H7" s="1"/>
  <c r="E96" i="273"/>
  <c r="I96" s="1"/>
  <c r="D96"/>
  <c r="C99" i="277" l="1"/>
  <c r="F97"/>
  <c r="D185" i="262"/>
  <c r="H185" s="1"/>
  <c r="C185"/>
  <c r="I185"/>
  <c r="J96" i="273"/>
  <c r="B9" i="276"/>
  <c r="E7"/>
  <c r="C97" i="273"/>
  <c r="F96"/>
  <c r="D99" i="277" l="1"/>
  <c r="E99"/>
  <c r="I99" s="1"/>
  <c r="B186" i="262"/>
  <c r="E185"/>
  <c r="D9" i="276"/>
  <c r="H9" s="1"/>
  <c r="C9"/>
  <c r="D97" i="273"/>
  <c r="E97"/>
  <c r="I97" s="1"/>
  <c r="J99" i="277" l="1"/>
  <c r="C100"/>
  <c r="F99"/>
  <c r="C186" i="262"/>
  <c r="D186"/>
  <c r="H186" s="1"/>
  <c r="J97" i="273"/>
  <c r="B10" i="276"/>
  <c r="E9"/>
  <c r="F97" i="273"/>
  <c r="C99"/>
  <c r="E100" i="277" l="1"/>
  <c r="I100" s="1"/>
  <c r="J100"/>
  <c r="D100"/>
  <c r="E186" i="262"/>
  <c r="B188"/>
  <c r="I186"/>
  <c r="C10" i="276"/>
  <c r="D10"/>
  <c r="H10" s="1"/>
  <c r="D99" i="273"/>
  <c r="E99"/>
  <c r="I99" s="1"/>
  <c r="C101" i="277" l="1"/>
  <c r="F100"/>
  <c r="D188" i="262"/>
  <c r="H188" s="1"/>
  <c r="C188"/>
  <c r="I188"/>
  <c r="B11" i="276"/>
  <c r="E10"/>
  <c r="C100" i="273"/>
  <c r="F99"/>
  <c r="J99"/>
  <c r="D101" i="277" l="1"/>
  <c r="E101"/>
  <c r="I101" s="1"/>
  <c r="E188" i="262"/>
  <c r="B189"/>
  <c r="D11" i="276"/>
  <c r="H11" s="1"/>
  <c r="C11"/>
  <c r="E100" i="273"/>
  <c r="I100" s="1"/>
  <c r="D100"/>
  <c r="J101" i="277" l="1"/>
  <c r="C102"/>
  <c r="F101"/>
  <c r="J100" i="273"/>
  <c r="C189" i="262"/>
  <c r="D189"/>
  <c r="H189" s="1"/>
  <c r="B12" i="276"/>
  <c r="E11"/>
  <c r="C101" i="273"/>
  <c r="F100"/>
  <c r="E102" i="277" l="1"/>
  <c r="I102" s="1"/>
  <c r="J102"/>
  <c r="D102"/>
  <c r="E189" i="262"/>
  <c r="B190"/>
  <c r="I189"/>
  <c r="C12" i="276"/>
  <c r="D12"/>
  <c r="H12" s="1"/>
  <c r="D101" i="273"/>
  <c r="E101"/>
  <c r="I101" s="1"/>
  <c r="C104" i="277" l="1"/>
  <c r="F102"/>
  <c r="C190" i="262"/>
  <c r="D190"/>
  <c r="H190" s="1"/>
  <c r="J101" i="273"/>
  <c r="B14" i="276"/>
  <c r="E12"/>
  <c r="C102" i="273"/>
  <c r="F101"/>
  <c r="D104" i="277" l="1"/>
  <c r="E104"/>
  <c r="I104" s="1"/>
  <c r="E190" i="262"/>
  <c r="B191"/>
  <c r="I190"/>
  <c r="D14" i="276"/>
  <c r="H14" s="1"/>
  <c r="C14"/>
  <c r="D102" i="273"/>
  <c r="E102"/>
  <c r="I102" s="1"/>
  <c r="J104" i="277" l="1"/>
  <c r="C105"/>
  <c r="F104"/>
  <c r="D191" i="262"/>
  <c r="H191" s="1"/>
  <c r="C191"/>
  <c r="B15" i="276"/>
  <c r="E14"/>
  <c r="J102" i="273"/>
  <c r="F102"/>
  <c r="C104"/>
  <c r="E105" i="277" l="1"/>
  <c r="I105" s="1"/>
  <c r="J105"/>
  <c r="D105"/>
  <c r="I191" i="262"/>
  <c r="B193"/>
  <c r="E191"/>
  <c r="C15" i="276"/>
  <c r="D15"/>
  <c r="H15" s="1"/>
  <c r="E104" i="273"/>
  <c r="I104" s="1"/>
  <c r="D104"/>
  <c r="C106" i="277" l="1"/>
  <c r="F105"/>
  <c r="D193" i="262"/>
  <c r="H193" s="1"/>
  <c r="C193"/>
  <c r="I193"/>
  <c r="J104" i="273"/>
  <c r="B16" i="276"/>
  <c r="E15"/>
  <c r="C105" i="273"/>
  <c r="F104"/>
  <c r="D106" i="277" l="1"/>
  <c r="E106"/>
  <c r="I106" s="1"/>
  <c r="E193" i="262"/>
  <c r="B194"/>
  <c r="D16" i="276"/>
  <c r="H16" s="1"/>
  <c r="C16"/>
  <c r="D105" i="273"/>
  <c r="E105"/>
  <c r="I105" s="1"/>
  <c r="J106" i="277" l="1"/>
  <c r="C107"/>
  <c r="F106"/>
  <c r="C194" i="262"/>
  <c r="D194"/>
  <c r="H194" s="1"/>
  <c r="J105" i="273"/>
  <c r="B17" i="276"/>
  <c r="E16"/>
  <c r="C106" i="273"/>
  <c r="F105"/>
  <c r="E107" i="277" l="1"/>
  <c r="I107" s="1"/>
  <c r="D107"/>
  <c r="B195" i="262"/>
  <c r="E194"/>
  <c r="I194"/>
  <c r="C17" i="276"/>
  <c r="D17"/>
  <c r="H17" s="1"/>
  <c r="E106" i="273"/>
  <c r="I106" s="1"/>
  <c r="D106"/>
  <c r="H107" i="277" l="1"/>
  <c r="C109" s="1"/>
  <c r="F107"/>
  <c r="J107"/>
  <c r="J106" i="273"/>
  <c r="D195" i="262"/>
  <c r="H195" s="1"/>
  <c r="C195"/>
  <c r="I195"/>
  <c r="B19" i="276"/>
  <c r="E17"/>
  <c r="C107" i="273"/>
  <c r="F106"/>
  <c r="E109" i="277" l="1"/>
  <c r="I109" s="1"/>
  <c r="J109"/>
  <c r="D109"/>
  <c r="B196" i="262"/>
  <c r="E195"/>
  <c r="D19" i="276"/>
  <c r="H19" s="1"/>
  <c r="C19"/>
  <c r="E107" i="273"/>
  <c r="I107" s="1"/>
  <c r="D107"/>
  <c r="H107" s="1"/>
  <c r="C110" i="277" l="1"/>
  <c r="F109"/>
  <c r="D196" i="262"/>
  <c r="H196" s="1"/>
  <c r="C196"/>
  <c r="I196"/>
  <c r="B20" i="276"/>
  <c r="E19"/>
  <c r="F107" i="273"/>
  <c r="C109"/>
  <c r="J107"/>
  <c r="D110" i="277" l="1"/>
  <c r="E110"/>
  <c r="I110" s="1"/>
  <c r="B198" i="262"/>
  <c r="E196"/>
  <c r="C20" i="276"/>
  <c r="D20"/>
  <c r="H20" s="1"/>
  <c r="E109" i="273"/>
  <c r="I109" s="1"/>
  <c r="D109"/>
  <c r="J110" i="277" l="1"/>
  <c r="C111"/>
  <c r="F110"/>
  <c r="C198" i="262"/>
  <c r="D198"/>
  <c r="H198" s="1"/>
  <c r="J109" i="273"/>
  <c r="B21" i="276"/>
  <c r="E20"/>
  <c r="F109" i="273"/>
  <c r="C110"/>
  <c r="E111" i="277" l="1"/>
  <c r="I111" s="1"/>
  <c r="J111"/>
  <c r="D111"/>
  <c r="B199" i="262"/>
  <c r="E198"/>
  <c r="I198"/>
  <c r="D21" i="276"/>
  <c r="H21" s="1"/>
  <c r="C21"/>
  <c r="D110" i="273"/>
  <c r="E110"/>
  <c r="I110" s="1"/>
  <c r="C112" i="277" l="1"/>
  <c r="F111"/>
  <c r="D199" i="262"/>
  <c r="H199" s="1"/>
  <c r="C199"/>
  <c r="I199"/>
  <c r="J110" i="273"/>
  <c r="B22" i="276"/>
  <c r="E21"/>
  <c r="F110" i="273"/>
  <c r="C111"/>
  <c r="D112" i="277" l="1"/>
  <c r="E112"/>
  <c r="I112" s="1"/>
  <c r="E199" i="262"/>
  <c r="B200"/>
  <c r="C22" i="276"/>
  <c r="D22"/>
  <c r="H22" s="1"/>
  <c r="E111" i="273"/>
  <c r="I111" s="1"/>
  <c r="D111"/>
  <c r="J112" i="277" l="1"/>
  <c r="C114"/>
  <c r="F112"/>
  <c r="C200" i="262"/>
  <c r="D200"/>
  <c r="H200" s="1"/>
  <c r="J111" i="273"/>
  <c r="B24" i="276"/>
  <c r="E22"/>
  <c r="F111" i="273"/>
  <c r="C112"/>
  <c r="E114" i="277" l="1"/>
  <c r="I114" s="1"/>
  <c r="J114"/>
  <c r="D114"/>
  <c r="E200" i="262"/>
  <c r="B201"/>
  <c r="I200"/>
  <c r="D24" i="276"/>
  <c r="H24" s="1"/>
  <c r="C24"/>
  <c r="D112" i="273"/>
  <c r="E112"/>
  <c r="I112" s="1"/>
  <c r="C115" i="277" l="1"/>
  <c r="F114"/>
  <c r="C201" i="262"/>
  <c r="D201"/>
  <c r="H201" s="1"/>
  <c r="B25" i="276"/>
  <c r="E24"/>
  <c r="F112" i="273"/>
  <c r="C114"/>
  <c r="J112"/>
  <c r="D115" i="277" l="1"/>
  <c r="E115"/>
  <c r="I115" s="1"/>
  <c r="B203" i="262"/>
  <c r="E201"/>
  <c r="I201"/>
  <c r="C25" i="276"/>
  <c r="D25"/>
  <c r="H25" s="1"/>
  <c r="D114" i="273"/>
  <c r="E114"/>
  <c r="I114" s="1"/>
  <c r="J115" i="277" l="1"/>
  <c r="C116"/>
  <c r="F115"/>
  <c r="C203" i="262"/>
  <c r="D203"/>
  <c r="H203" s="1"/>
  <c r="J114" i="273"/>
  <c r="B26" i="276"/>
  <c r="E25"/>
  <c r="F114" i="273"/>
  <c r="C115"/>
  <c r="E116" i="277" l="1"/>
  <c r="I116" s="1"/>
  <c r="D116"/>
  <c r="E203" i="262"/>
  <c r="B204"/>
  <c r="I203"/>
  <c r="D26" i="276"/>
  <c r="H26" s="1"/>
  <c r="C26"/>
  <c r="E115" i="273"/>
  <c r="I115" s="1"/>
  <c r="D115"/>
  <c r="J116" i="277" l="1"/>
  <c r="C117"/>
  <c r="F116"/>
  <c r="C204" i="262"/>
  <c r="D204"/>
  <c r="H204" s="1"/>
  <c r="J115" i="273"/>
  <c r="B27" i="276"/>
  <c r="E26"/>
  <c r="F115" i="273"/>
  <c r="C116"/>
  <c r="D117" i="277" l="1"/>
  <c r="E117"/>
  <c r="I117" s="1"/>
  <c r="E204" i="262"/>
  <c r="B205"/>
  <c r="I204"/>
  <c r="C27" i="276"/>
  <c r="D27"/>
  <c r="H27" s="1"/>
  <c r="D116" i="273"/>
  <c r="E116"/>
  <c r="I116" s="1"/>
  <c r="J117" i="277" l="1"/>
  <c r="C119"/>
  <c r="F117"/>
  <c r="C205" i="262"/>
  <c r="D205"/>
  <c r="H205" s="1"/>
  <c r="J116" i="273"/>
  <c r="B29" i="276"/>
  <c r="E27"/>
  <c r="F116" i="273"/>
  <c r="C117"/>
  <c r="E119" i="277" l="1"/>
  <c r="I119" s="1"/>
  <c r="J119"/>
  <c r="D119"/>
  <c r="B206" i="262"/>
  <c r="E205"/>
  <c r="I205"/>
  <c r="D29" i="276"/>
  <c r="H29" s="1"/>
  <c r="C29"/>
  <c r="E117" i="273"/>
  <c r="I117" s="1"/>
  <c r="D117"/>
  <c r="C120" i="277" l="1"/>
  <c r="F119"/>
  <c r="J117" i="273"/>
  <c r="C206" i="262"/>
  <c r="D206"/>
  <c r="H206" s="1"/>
  <c r="B30" i="276"/>
  <c r="E29"/>
  <c r="C119" i="273"/>
  <c r="F117"/>
  <c r="D120" i="277" l="1"/>
  <c r="E120"/>
  <c r="I120" s="1"/>
  <c r="B208" i="262"/>
  <c r="E206"/>
  <c r="I206"/>
  <c r="C30" i="276"/>
  <c r="D30"/>
  <c r="H30" s="1"/>
  <c r="E119" i="273"/>
  <c r="I119" s="1"/>
  <c r="D119"/>
  <c r="J120" i="277" l="1"/>
  <c r="C121"/>
  <c r="F120"/>
  <c r="C208" i="262"/>
  <c r="D208"/>
  <c r="H208" s="1"/>
  <c r="J119" i="273"/>
  <c r="B31" i="276"/>
  <c r="E30"/>
  <c r="F119" i="273"/>
  <c r="C120"/>
  <c r="E121" i="277" l="1"/>
  <c r="I121" s="1"/>
  <c r="J121"/>
  <c r="D121"/>
  <c r="E208" i="262"/>
  <c r="B209"/>
  <c r="I208"/>
  <c r="D31" i="276"/>
  <c r="H31" s="1"/>
  <c r="C31"/>
  <c r="D120" i="273"/>
  <c r="E120"/>
  <c r="I120" s="1"/>
  <c r="C122" i="277" l="1"/>
  <c r="F121"/>
  <c r="C209" i="262"/>
  <c r="D209"/>
  <c r="H209" s="1"/>
  <c r="J120" i="273"/>
  <c r="B32" i="276"/>
  <c r="E31"/>
  <c r="F120" i="273"/>
  <c r="C121"/>
  <c r="D122" i="277" l="1"/>
  <c r="J122"/>
  <c r="E122"/>
  <c r="I122" s="1"/>
  <c r="E209" i="262"/>
  <c r="B210"/>
  <c r="I209"/>
  <c r="C32" i="276"/>
  <c r="D32"/>
  <c r="H32" s="1"/>
  <c r="E121" i="273"/>
  <c r="I121" s="1"/>
  <c r="D121"/>
  <c r="F122" i="277" l="1"/>
  <c r="C124"/>
  <c r="H122"/>
  <c r="D210" i="262"/>
  <c r="H210" s="1"/>
  <c r="C210"/>
  <c r="J121" i="273"/>
  <c r="B34" i="276"/>
  <c r="E32"/>
  <c r="F121" i="273"/>
  <c r="C122"/>
  <c r="D124" i="277" l="1"/>
  <c r="E124"/>
  <c r="I124" s="1"/>
  <c r="I210" i="262"/>
  <c r="E210"/>
  <c r="B211"/>
  <c r="D34" i="276"/>
  <c r="H34" s="1"/>
  <c r="C34"/>
  <c r="D122" i="273"/>
  <c r="H122" s="1"/>
  <c r="E122"/>
  <c r="I122" s="1"/>
  <c r="J124" i="277" l="1"/>
  <c r="C125"/>
  <c r="F124"/>
  <c r="C211" i="262"/>
  <c r="D211"/>
  <c r="H211" s="1"/>
  <c r="B35" i="276"/>
  <c r="E34"/>
  <c r="F122" i="273"/>
  <c r="C124"/>
  <c r="J122"/>
  <c r="E125" i="277" l="1"/>
  <c r="I125" s="1"/>
  <c r="J125"/>
  <c r="D125"/>
  <c r="B213" i="262"/>
  <c r="E211"/>
  <c r="I211"/>
  <c r="C35" i="276"/>
  <c r="D35"/>
  <c r="H35" s="1"/>
  <c r="D124" i="273"/>
  <c r="E124"/>
  <c r="I124" s="1"/>
  <c r="C126" i="277" l="1"/>
  <c r="F125"/>
  <c r="C213" i="262"/>
  <c r="D213"/>
  <c r="H213" s="1"/>
  <c r="J124" i="273"/>
  <c r="B36" i="276"/>
  <c r="E35"/>
  <c r="F124" i="273"/>
  <c r="C125"/>
  <c r="D126" i="277" l="1"/>
  <c r="E126"/>
  <c r="I126" s="1"/>
  <c r="B214" i="262"/>
  <c r="E213"/>
  <c r="I213"/>
  <c r="D36" i="276"/>
  <c r="H36" s="1"/>
  <c r="C36"/>
  <c r="E125" i="273"/>
  <c r="I125" s="1"/>
  <c r="D125"/>
  <c r="J125"/>
  <c r="J126" i="277" l="1"/>
  <c r="C127"/>
  <c r="F126"/>
  <c r="C214" i="262"/>
  <c r="D214"/>
  <c r="H214" s="1"/>
  <c r="B37" i="276"/>
  <c r="E36"/>
  <c r="C126" i="273"/>
  <c r="F125"/>
  <c r="E127" i="277" l="1"/>
  <c r="I127" s="1"/>
  <c r="J127"/>
  <c r="D127"/>
  <c r="E214" i="262"/>
  <c r="B215"/>
  <c r="I214"/>
  <c r="C37" i="276"/>
  <c r="D37"/>
  <c r="H37" s="1"/>
  <c r="E126" i="273"/>
  <c r="I126" s="1"/>
  <c r="D126"/>
  <c r="J126"/>
  <c r="C129" i="277" l="1"/>
  <c r="F127"/>
  <c r="D215" i="262"/>
  <c r="H215" s="1"/>
  <c r="C215"/>
  <c r="I215"/>
  <c r="B39" i="276"/>
  <c r="E37"/>
  <c r="C127" i="273"/>
  <c r="F126"/>
  <c r="D129" i="277" l="1"/>
  <c r="E129"/>
  <c r="I129" s="1"/>
  <c r="B216" i="262"/>
  <c r="E215"/>
  <c r="D39" i="276"/>
  <c r="H39" s="1"/>
  <c r="C39"/>
  <c r="D127" i="273"/>
  <c r="E127"/>
  <c r="I127" s="1"/>
  <c r="J129" i="277" l="1"/>
  <c r="C130"/>
  <c r="F129"/>
  <c r="D216" i="262"/>
  <c r="H216" s="1"/>
  <c r="C216"/>
  <c r="I216"/>
  <c r="J127" i="273"/>
  <c r="B40" i="276"/>
  <c r="E39"/>
  <c r="F127" i="273"/>
  <c r="C129"/>
  <c r="E130" i="277" l="1"/>
  <c r="I130" s="1"/>
  <c r="D130"/>
  <c r="E216" i="262"/>
  <c r="B218"/>
  <c r="C40" i="276"/>
  <c r="D40"/>
  <c r="H40" s="1"/>
  <c r="D129" i="273"/>
  <c r="E129"/>
  <c r="I129" s="1"/>
  <c r="J130" i="277" l="1"/>
  <c r="C131"/>
  <c r="F130"/>
  <c r="C218" i="262"/>
  <c r="D218"/>
  <c r="H218" s="1"/>
  <c r="J129" i="273"/>
  <c r="B41" i="276"/>
  <c r="E40"/>
  <c r="C130" i="273"/>
  <c r="F129"/>
  <c r="D131" i="277" l="1"/>
  <c r="E131"/>
  <c r="I131" s="1"/>
  <c r="E218" i="262"/>
  <c r="B219"/>
  <c r="I218"/>
  <c r="D41" i="276"/>
  <c r="H41" s="1"/>
  <c r="C41"/>
  <c r="E130" i="273"/>
  <c r="I130" s="1"/>
  <c r="D130"/>
  <c r="J130"/>
  <c r="J131" i="277" l="1"/>
  <c r="C132"/>
  <c r="F131"/>
  <c r="D219" i="262"/>
  <c r="H219" s="1"/>
  <c r="C219"/>
  <c r="I219"/>
  <c r="B42" i="276"/>
  <c r="E41"/>
  <c r="C131" i="273"/>
  <c r="F130"/>
  <c r="E132" i="277" l="1"/>
  <c r="I132" s="1"/>
  <c r="J132"/>
  <c r="D132"/>
  <c r="B220" i="262"/>
  <c r="E219"/>
  <c r="C42" i="276"/>
  <c r="D42"/>
  <c r="H42" s="1"/>
  <c r="D131" i="273"/>
  <c r="E131"/>
  <c r="I131" s="1"/>
  <c r="C134" i="277" l="1"/>
  <c r="F132"/>
  <c r="D220" i="262"/>
  <c r="H220" s="1"/>
  <c r="C220"/>
  <c r="I220"/>
  <c r="J131" i="273"/>
  <c r="B44" i="276"/>
  <c r="E42"/>
  <c r="C132" i="273"/>
  <c r="F131"/>
  <c r="D134" i="277" l="1"/>
  <c r="E134"/>
  <c r="I134" s="1"/>
  <c r="E220" i="262"/>
  <c r="B221"/>
  <c r="D44" i="276"/>
  <c r="H44" s="1"/>
  <c r="C44"/>
  <c r="E132" i="273"/>
  <c r="I132" s="1"/>
  <c r="D132"/>
  <c r="J134" i="277" l="1"/>
  <c r="C135"/>
  <c r="F134"/>
  <c r="C221" i="262"/>
  <c r="D221"/>
  <c r="H221" s="1"/>
  <c r="B45" i="276"/>
  <c r="E44"/>
  <c r="F132" i="273"/>
  <c r="C134"/>
  <c r="J132"/>
  <c r="E135" i="277" l="1"/>
  <c r="I135" s="1"/>
  <c r="J135"/>
  <c r="D135"/>
  <c r="E221" i="262"/>
  <c r="B223"/>
  <c r="I221"/>
  <c r="C45" i="276"/>
  <c r="D45"/>
  <c r="H45" s="1"/>
  <c r="E134" i="273"/>
  <c r="I134" s="1"/>
  <c r="D134"/>
  <c r="C136" i="277" l="1"/>
  <c r="F135"/>
  <c r="D223" i="262"/>
  <c r="H223" s="1"/>
  <c r="C223"/>
  <c r="J134" i="273"/>
  <c r="B46" i="276"/>
  <c r="E45"/>
  <c r="C135" i="273"/>
  <c r="F134"/>
  <c r="D136" i="277" l="1"/>
  <c r="E136"/>
  <c r="I136" s="1"/>
  <c r="I223" i="262"/>
  <c r="B224"/>
  <c r="E223"/>
  <c r="D46" i="276"/>
  <c r="H46" s="1"/>
  <c r="C46"/>
  <c r="D135" i="273"/>
  <c r="E135"/>
  <c r="I135" s="1"/>
  <c r="J136" i="277" l="1"/>
  <c r="C137"/>
  <c r="F136"/>
  <c r="D224" i="262"/>
  <c r="H224" s="1"/>
  <c r="C224"/>
  <c r="I224"/>
  <c r="J135" i="273"/>
  <c r="B47" i="276"/>
  <c r="E46"/>
  <c r="C136" i="273"/>
  <c r="F135"/>
  <c r="E137" i="277" l="1"/>
  <c r="I137" s="1"/>
  <c r="D137"/>
  <c r="B225" i="262"/>
  <c r="E224"/>
  <c r="C47" i="276"/>
  <c r="D47"/>
  <c r="H47" s="1"/>
  <c r="E136" i="273"/>
  <c r="I136" s="1"/>
  <c r="D136"/>
  <c r="H137" i="277" l="1"/>
  <c r="C139" s="1"/>
  <c r="F137"/>
  <c r="J137"/>
  <c r="C225" i="262"/>
  <c r="D225"/>
  <c r="H225" s="1"/>
  <c r="J136" i="273"/>
  <c r="E47" i="276"/>
  <c r="B49"/>
  <c r="C137" i="273"/>
  <c r="F136"/>
  <c r="E139" i="277" l="1"/>
  <c r="I139" s="1"/>
  <c r="J139"/>
  <c r="D139"/>
  <c r="E225" i="262"/>
  <c r="B226"/>
  <c r="I225"/>
  <c r="C49" i="276"/>
  <c r="D49"/>
  <c r="H49" s="1"/>
  <c r="D137" i="273"/>
  <c r="H137" s="1"/>
  <c r="E137"/>
  <c r="I137" s="1"/>
  <c r="C140" i="277" l="1"/>
  <c r="F139"/>
  <c r="C226" i="262"/>
  <c r="D226"/>
  <c r="H226" s="1"/>
  <c r="J137" i="273"/>
  <c r="B50" i="276"/>
  <c r="E49"/>
  <c r="F137" i="273"/>
  <c r="C139"/>
  <c r="D140" i="277" l="1"/>
  <c r="E140"/>
  <c r="I140" s="1"/>
  <c r="B227" i="262"/>
  <c r="E226"/>
  <c r="I226"/>
  <c r="D50" i="276"/>
  <c r="H50" s="1"/>
  <c r="C50"/>
  <c r="D139" i="273"/>
  <c r="E139"/>
  <c r="I139" s="1"/>
  <c r="J140" i="277" l="1"/>
  <c r="C141"/>
  <c r="F140"/>
  <c r="J139" i="273"/>
  <c r="D227" i="262"/>
  <c r="H227" s="1"/>
  <c r="C227"/>
  <c r="I227"/>
  <c r="B51" i="276"/>
  <c r="E50"/>
  <c r="C140" i="273"/>
  <c r="F139"/>
  <c r="E141" i="277" l="1"/>
  <c r="I141" s="1"/>
  <c r="J141"/>
  <c r="D141"/>
  <c r="E227" i="262"/>
  <c r="C51" i="276"/>
  <c r="D51"/>
  <c r="H51" s="1"/>
  <c r="E140" i="273"/>
  <c r="I140" s="1"/>
  <c r="D140"/>
  <c r="C142" i="277" l="1"/>
  <c r="F141"/>
  <c r="J140" i="273"/>
  <c r="B52" i="276"/>
  <c r="E51"/>
  <c r="C141" i="273"/>
  <c r="F140"/>
  <c r="D142" i="277" l="1"/>
  <c r="E142"/>
  <c r="I142" s="1"/>
  <c r="D52" i="276"/>
  <c r="H52" s="1"/>
  <c r="C52"/>
  <c r="D141" i="273"/>
  <c r="E141"/>
  <c r="I141" s="1"/>
  <c r="J142" i="277" l="1"/>
  <c r="C144"/>
  <c r="F142"/>
  <c r="J141" i="273"/>
  <c r="B54" i="276"/>
  <c r="E52"/>
  <c r="C142" i="273"/>
  <c r="F141"/>
  <c r="E144" i="277" l="1"/>
  <c r="I144" s="1"/>
  <c r="J144"/>
  <c r="D144"/>
  <c r="C54" i="276"/>
  <c r="D54"/>
  <c r="H54" s="1"/>
  <c r="E142" i="273"/>
  <c r="I142" s="1"/>
  <c r="D142"/>
  <c r="C145" i="277" l="1"/>
  <c r="F144"/>
  <c r="B55" i="276"/>
  <c r="E54"/>
  <c r="F142" i="273"/>
  <c r="C144"/>
  <c r="J142"/>
  <c r="D145" i="277" l="1"/>
  <c r="E145"/>
  <c r="I145" s="1"/>
  <c r="C55" i="276"/>
  <c r="D55"/>
  <c r="H55" s="1"/>
  <c r="E144" i="273"/>
  <c r="I144" s="1"/>
  <c r="D144"/>
  <c r="J145" i="277" l="1"/>
  <c r="C146"/>
  <c r="F145"/>
  <c r="J144" i="273"/>
  <c r="B56" i="276"/>
  <c r="E55"/>
  <c r="C145" i="273"/>
  <c r="F144"/>
  <c r="E146" i="277" l="1"/>
  <c r="I146" s="1"/>
  <c r="J146"/>
  <c r="D146"/>
  <c r="D56" i="276"/>
  <c r="H56" s="1"/>
  <c r="C56"/>
  <c r="D145" i="273"/>
  <c r="E145"/>
  <c r="I145" s="1"/>
  <c r="C147" i="277" l="1"/>
  <c r="F146"/>
  <c r="J145" i="273"/>
  <c r="B57" i="276"/>
  <c r="E56"/>
  <c r="C146" i="273"/>
  <c r="F145"/>
  <c r="D147" i="277" l="1"/>
  <c r="E147"/>
  <c r="I147" s="1"/>
  <c r="C57" i="276"/>
  <c r="D57"/>
  <c r="H57" s="1"/>
  <c r="E146" i="273"/>
  <c r="I146" s="1"/>
  <c r="D146"/>
  <c r="J147" i="277" l="1"/>
  <c r="C149"/>
  <c r="F147"/>
  <c r="J146" i="273"/>
  <c r="B59" i="276"/>
  <c r="E57"/>
  <c r="C147" i="273"/>
  <c r="F146"/>
  <c r="E149" i="277" l="1"/>
  <c r="I149" s="1"/>
  <c r="J149"/>
  <c r="D149"/>
  <c r="D59" i="276"/>
  <c r="H59" s="1"/>
  <c r="C59"/>
  <c r="D147" i="273"/>
  <c r="E147"/>
  <c r="I147" s="1"/>
  <c r="C150" i="277" l="1"/>
  <c r="F149"/>
  <c r="J147" i="273"/>
  <c r="B60" i="276"/>
  <c r="E59"/>
  <c r="C149" i="273"/>
  <c r="F147"/>
  <c r="D150" i="277" l="1"/>
  <c r="E150"/>
  <c r="I150" s="1"/>
  <c r="C60" i="276"/>
  <c r="D60"/>
  <c r="H60" s="1"/>
  <c r="D149" i="273"/>
  <c r="E149"/>
  <c r="I149" s="1"/>
  <c r="J150" i="277" l="1"/>
  <c r="C151"/>
  <c r="F150"/>
  <c r="J149" i="273"/>
  <c r="B61" i="276"/>
  <c r="E60"/>
  <c r="C150" i="273"/>
  <c r="F149"/>
  <c r="E151" i="277" l="1"/>
  <c r="I151" s="1"/>
  <c r="D151"/>
  <c r="D61" i="276"/>
  <c r="H61" s="1"/>
  <c r="C61"/>
  <c r="E150" i="273"/>
  <c r="I150" s="1"/>
  <c r="D150"/>
  <c r="J151" i="277" l="1"/>
  <c r="C152"/>
  <c r="F151"/>
  <c r="J150" i="273"/>
  <c r="B62" i="276"/>
  <c r="E61"/>
  <c r="C151" i="273"/>
  <c r="F150"/>
  <c r="D152" i="277" l="1"/>
  <c r="J152"/>
  <c r="E152"/>
  <c r="I152" s="1"/>
  <c r="C62" i="276"/>
  <c r="D62"/>
  <c r="H62" s="1"/>
  <c r="D151" i="273"/>
  <c r="E151"/>
  <c r="I151" s="1"/>
  <c r="F152" i="277" l="1"/>
  <c r="C154"/>
  <c r="H152"/>
  <c r="J151" i="273"/>
  <c r="B64" i="276"/>
  <c r="E62"/>
  <c r="C152" i="273"/>
  <c r="F151"/>
  <c r="D154" i="277" l="1"/>
  <c r="E154"/>
  <c r="I154" s="1"/>
  <c r="D64" i="276"/>
  <c r="H64" s="1"/>
  <c r="C64"/>
  <c r="E152" i="273"/>
  <c r="I152" s="1"/>
  <c r="D152"/>
  <c r="H152" s="1"/>
  <c r="J154" i="277" l="1"/>
  <c r="C155"/>
  <c r="F154"/>
  <c r="B65" i="276"/>
  <c r="E64"/>
  <c r="F152" i="273"/>
  <c r="C154"/>
  <c r="J152"/>
  <c r="E155" i="277" l="1"/>
  <c r="I155" s="1"/>
  <c r="J155"/>
  <c r="D155"/>
  <c r="C65" i="276"/>
  <c r="D65"/>
  <c r="H65" s="1"/>
  <c r="E154" i="273"/>
  <c r="I154" s="1"/>
  <c r="D154"/>
  <c r="C156" i="277" l="1"/>
  <c r="F155"/>
  <c r="J154" i="273"/>
  <c r="B66" i="276"/>
  <c r="E65"/>
  <c r="C155" i="273"/>
  <c r="F154"/>
  <c r="D156" i="277" l="1"/>
  <c r="E156"/>
  <c r="I156" s="1"/>
  <c r="D66" i="276"/>
  <c r="H66" s="1"/>
  <c r="C66"/>
  <c r="D155" i="273"/>
  <c r="E155"/>
  <c r="I155" s="1"/>
  <c r="J156" i="277" l="1"/>
  <c r="C157"/>
  <c r="F156"/>
  <c r="J155" i="273"/>
  <c r="B67" i="276"/>
  <c r="E66"/>
  <c r="C156" i="273"/>
  <c r="F155"/>
  <c r="E157" i="277" l="1"/>
  <c r="I157" s="1"/>
  <c r="J157"/>
  <c r="D157"/>
  <c r="C67" i="276"/>
  <c r="D67"/>
  <c r="H67" s="1"/>
  <c r="E156" i="273"/>
  <c r="I156" s="1"/>
  <c r="D156"/>
  <c r="C159" i="277" l="1"/>
  <c r="F157"/>
  <c r="J156" i="273"/>
  <c r="B69" i="276"/>
  <c r="E67"/>
  <c r="C157" i="273"/>
  <c r="F156"/>
  <c r="D159" i="277" l="1"/>
  <c r="E159"/>
  <c r="I159" s="1"/>
  <c r="D69" i="276"/>
  <c r="H69" s="1"/>
  <c r="C69"/>
  <c r="D157" i="273"/>
  <c r="E157"/>
  <c r="I157" s="1"/>
  <c r="J159" i="277" l="1"/>
  <c r="C160"/>
  <c r="F159"/>
  <c r="J157" i="273"/>
  <c r="B70" i="276"/>
  <c r="E69"/>
  <c r="C159" i="273"/>
  <c r="F157"/>
  <c r="E160" i="277" l="1"/>
  <c r="I160" s="1"/>
  <c r="J160"/>
  <c r="D160"/>
  <c r="C70" i="276"/>
  <c r="D70"/>
  <c r="H70" s="1"/>
  <c r="D159" i="273"/>
  <c r="E159"/>
  <c r="I159" s="1"/>
  <c r="C161" i="277" l="1"/>
  <c r="F160"/>
  <c r="J159" i="273"/>
  <c r="B71" i="276"/>
  <c r="E70"/>
  <c r="C160" i="273"/>
  <c r="F159"/>
  <c r="D161" i="277" l="1"/>
  <c r="E161"/>
  <c r="I161" s="1"/>
  <c r="D71" i="276"/>
  <c r="H71" s="1"/>
  <c r="C71"/>
  <c r="E160" i="273"/>
  <c r="I160" s="1"/>
  <c r="D160"/>
  <c r="J161" i="277" l="1"/>
  <c r="C162"/>
  <c r="F161"/>
  <c r="J160" i="273"/>
  <c r="B72" i="276"/>
  <c r="E71"/>
  <c r="C161" i="273"/>
  <c r="F160"/>
  <c r="E162" i="277" l="1"/>
  <c r="I162" s="1"/>
  <c r="J162"/>
  <c r="D162"/>
  <c r="C72" i="276"/>
  <c r="D72"/>
  <c r="H72" s="1"/>
  <c r="D161" i="273"/>
  <c r="E161"/>
  <c r="I161" s="1"/>
  <c r="C164" i="277" l="1"/>
  <c r="F162"/>
  <c r="J161" i="273"/>
  <c r="B74" i="276"/>
  <c r="E72"/>
  <c r="C162" i="273"/>
  <c r="F161"/>
  <c r="D164" i="277" l="1"/>
  <c r="E164"/>
  <c r="I164" s="1"/>
  <c r="D74" i="276"/>
  <c r="H74" s="1"/>
  <c r="C74"/>
  <c r="E162" i="273"/>
  <c r="I162" s="1"/>
  <c r="D162"/>
  <c r="J164" i="277" l="1"/>
  <c r="C165"/>
  <c r="F164"/>
  <c r="B75" i="276"/>
  <c r="E74"/>
  <c r="F162" i="273"/>
  <c r="C164"/>
  <c r="J162"/>
  <c r="E165" i="277" l="1"/>
  <c r="I165" s="1"/>
  <c r="D165"/>
  <c r="C75" i="276"/>
  <c r="D75"/>
  <c r="H75" s="1"/>
  <c r="E164" i="273"/>
  <c r="I164" s="1"/>
  <c r="D164"/>
  <c r="J165" i="277" l="1"/>
  <c r="C166"/>
  <c r="F165"/>
  <c r="J164" i="273"/>
  <c r="B76" i="276"/>
  <c r="E75"/>
  <c r="C165" i="273"/>
  <c r="F164"/>
  <c r="D166" i="277" l="1"/>
  <c r="E166"/>
  <c r="I166" s="1"/>
  <c r="D76" i="276"/>
  <c r="H76" s="1"/>
  <c r="C76"/>
  <c r="D165" i="273"/>
  <c r="E165"/>
  <c r="I165" s="1"/>
  <c r="J166" i="277" l="1"/>
  <c r="C167"/>
  <c r="F166"/>
  <c r="J165" i="273"/>
  <c r="B77" i="276"/>
  <c r="E76"/>
  <c r="C166" i="273"/>
  <c r="F165"/>
  <c r="E167" i="277" l="1"/>
  <c r="I167" s="1"/>
  <c r="D167"/>
  <c r="C77" i="276"/>
  <c r="D77"/>
  <c r="H77" s="1"/>
  <c r="E166" i="273"/>
  <c r="I166" s="1"/>
  <c r="D166"/>
  <c r="H167" i="277" l="1"/>
  <c r="C169" s="1"/>
  <c r="F167"/>
  <c r="J167"/>
  <c r="J166" i="273"/>
  <c r="B79" i="276"/>
  <c r="E77"/>
  <c r="C167" i="273"/>
  <c r="F166"/>
  <c r="E169" i="277" l="1"/>
  <c r="I169" s="1"/>
  <c r="D169"/>
  <c r="D79" i="276"/>
  <c r="H79" s="1"/>
  <c r="C79"/>
  <c r="D167" i="273"/>
  <c r="H167" s="1"/>
  <c r="E167"/>
  <c r="I167" s="1"/>
  <c r="J169" i="277" l="1"/>
  <c r="C170"/>
  <c r="F169"/>
  <c r="J167" i="273"/>
  <c r="B80" i="276"/>
  <c r="E79"/>
  <c r="C169" i="273"/>
  <c r="F167"/>
  <c r="D170" i="277" l="1"/>
  <c r="E170"/>
  <c r="I170" s="1"/>
  <c r="C80" i="276"/>
  <c r="D80"/>
  <c r="H80" s="1"/>
  <c r="D169" i="273"/>
  <c r="E169"/>
  <c r="I169" s="1"/>
  <c r="J170" i="277" l="1"/>
  <c r="C171"/>
  <c r="F170"/>
  <c r="J169" i="273"/>
  <c r="B81" i="276"/>
  <c r="E80"/>
  <c r="C170" i="273"/>
  <c r="F169"/>
  <c r="E171" i="277" l="1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J177"/>
  <c r="E177"/>
  <c r="I177" s="1"/>
  <c r="C87" i="276"/>
  <c r="D87"/>
  <c r="H87" s="1"/>
  <c r="E176" i="273"/>
  <c r="I176" s="1"/>
  <c r="D176"/>
  <c r="F177" i="277" l="1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B4" authorId="0">
      <text>
        <r>
          <rPr>
            <b/>
            <sz val="9"/>
            <color indexed="81"/>
            <rFont val="Tahoma"/>
            <charset val="1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<sst xmlns="http://schemas.openxmlformats.org/spreadsheetml/2006/main" count="156" uniqueCount="50">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</sst>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96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168" fontId="6" fillId="0" borderId="3" xfId="3" applyNumberFormat="1" applyFont="1" applyFill="1" applyBorder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D9" sqref="D9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89"/>
      <c r="C1" s="90"/>
      <c r="D1" s="90"/>
      <c r="E1" s="90"/>
      <c r="F1" s="90"/>
      <c r="G1" s="90"/>
      <c r="H1" s="90"/>
      <c r="I1" s="90"/>
      <c r="J1" s="91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 ht="15">
      <c r="A4" s="82">
        <v>1</v>
      </c>
      <c r="B4" s="95">
        <v>42883</v>
      </c>
      <c r="C4" s="32">
        <v>2000</v>
      </c>
      <c r="D4" s="17">
        <f>C4+(C4*0.04)</f>
        <v>2080</v>
      </c>
      <c r="E4" s="17">
        <f>C4/3250</f>
        <v>0.61538461538461542</v>
      </c>
      <c r="F4" s="28">
        <f>(D4-C4)/E4</f>
        <v>130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3"/>
      <c r="B5" s="95">
        <f>B4+7</f>
        <v>42890</v>
      </c>
      <c r="C5" s="20">
        <f>D4+G4-H4</f>
        <v>2080</v>
      </c>
      <c r="D5" s="17">
        <f>C5+(C5*0.04)</f>
        <v>2163.1999999999998</v>
      </c>
      <c r="E5" s="17">
        <f>C5/3250</f>
        <v>0.64</v>
      </c>
      <c r="F5" s="28">
        <f>(D5-C5)/E5</f>
        <v>129.99999999999972</v>
      </c>
      <c r="G5" s="18"/>
      <c r="H5" s="18"/>
      <c r="I5" s="19">
        <f>E5*50/C5</f>
        <v>1.5384615384615385E-2</v>
      </c>
      <c r="J5" s="18">
        <f>C5-(E5*1080)</f>
        <v>1388.8</v>
      </c>
    </row>
    <row r="6" spans="1:16">
      <c r="A6" s="83"/>
      <c r="B6" s="95">
        <f>B5+7</f>
        <v>42897</v>
      </c>
      <c r="C6" s="20">
        <f>D5+G5-H5</f>
        <v>2163.1999999999998</v>
      </c>
      <c r="D6" s="17">
        <f>C6+(C6*0.04)</f>
        <v>2249.7279999999996</v>
      </c>
      <c r="E6" s="17">
        <f>C6/3250</f>
        <v>0.66559999999999997</v>
      </c>
      <c r="F6" s="28">
        <f>(D6-C6)/E6</f>
        <v>129.99999999999969</v>
      </c>
      <c r="G6" s="18"/>
      <c r="H6" s="18"/>
      <c r="I6" s="19">
        <f>E6*50/C6</f>
        <v>1.5384615384615387E-2</v>
      </c>
      <c r="J6" s="18">
        <f>C6-(E6*1080)</f>
        <v>1444.3519999999999</v>
      </c>
    </row>
    <row r="7" spans="1:16" ht="13.5" thickBot="1">
      <c r="A7" s="84"/>
      <c r="B7" s="95">
        <f>B6+7</f>
        <v>42904</v>
      </c>
      <c r="C7" s="20">
        <f>D6+G6-H6</f>
        <v>2249.7279999999996</v>
      </c>
      <c r="D7" s="17">
        <f>C7+(C7*0.04)</f>
        <v>2339.7171199999998</v>
      </c>
      <c r="E7" s="17">
        <f>C7/3250</f>
        <v>0.69222399999999984</v>
      </c>
      <c r="F7" s="28">
        <f>(D7-C7)/E7</f>
        <v>130.00000000000028</v>
      </c>
      <c r="G7" s="18"/>
      <c r="H7" s="18"/>
      <c r="I7" s="19">
        <f>E7*50/C7</f>
        <v>1.5384615384615382E-2</v>
      </c>
      <c r="J7" s="18">
        <f>C7-(E7*1080)</f>
        <v>1502.1260799999998</v>
      </c>
      <c r="K7" s="87"/>
      <c r="L7" s="88"/>
      <c r="M7" s="88"/>
      <c r="N7" s="88"/>
      <c r="O7" s="88"/>
      <c r="P7" s="88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2">
        <v>2</v>
      </c>
      <c r="B9" s="95">
        <f>B7+7</f>
        <v>42911</v>
      </c>
      <c r="C9" s="20">
        <f>D7+G7-H7</f>
        <v>2339.7171199999998</v>
      </c>
      <c r="D9" s="17">
        <f>C9+(C9*0.04)</f>
        <v>2433.3058047999998</v>
      </c>
      <c r="E9" s="17">
        <f>C9/3250</f>
        <v>0.71991295999999994</v>
      </c>
      <c r="F9" s="28">
        <f>(D9-C9)/E9</f>
        <v>130.00000000000003</v>
      </c>
      <c r="G9" s="18"/>
      <c r="H9" s="18"/>
      <c r="I9" s="19">
        <f>E9*50/C9</f>
        <v>1.5384615384615384E-2</v>
      </c>
      <c r="J9" s="18">
        <f>C9-(E9*1080)</f>
        <v>1562.2111231999997</v>
      </c>
    </row>
    <row r="10" spans="1:16">
      <c r="A10" s="83"/>
      <c r="B10" s="95">
        <f>B9+7</f>
        <v>42918</v>
      </c>
      <c r="C10" s="20">
        <f>D9+G9-H9</f>
        <v>2433.3058047999998</v>
      </c>
      <c r="D10" s="17">
        <f>C10+(C10*0.04)</f>
        <v>2530.6380369919998</v>
      </c>
      <c r="E10" s="17">
        <f>C10/3250</f>
        <v>0.74870947839999991</v>
      </c>
      <c r="F10" s="28">
        <f>(D10-C10)/E10</f>
        <v>130</v>
      </c>
      <c r="G10" s="18"/>
      <c r="H10" s="18"/>
      <c r="I10" s="19">
        <f>E10*50/C10</f>
        <v>1.5384615384615382E-2</v>
      </c>
      <c r="J10" s="18">
        <f>C10-(E10*1080)</f>
        <v>1624.699568128</v>
      </c>
    </row>
    <row r="11" spans="1:16">
      <c r="A11" s="83"/>
      <c r="B11" s="95">
        <f>B10+7</f>
        <v>42925</v>
      </c>
      <c r="C11" s="20">
        <f>D10+G10-H10</f>
        <v>2530.6380369919998</v>
      </c>
      <c r="D11" s="17">
        <f>C11+(C11*0.04)</f>
        <v>2631.8635584716799</v>
      </c>
      <c r="E11" s="17">
        <f>C11/3250</f>
        <v>0.77865785753599992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18">
        <f>C11-(E11*1080)</f>
        <v>1689.6875508531198</v>
      </c>
    </row>
    <row r="12" spans="1:16" ht="13.5" thickBot="1">
      <c r="A12" s="84"/>
      <c r="B12" s="95">
        <f>B11+7</f>
        <v>42932</v>
      </c>
      <c r="C12" s="20">
        <f>D11+G11-H11</f>
        <v>2631.8635584716799</v>
      </c>
      <c r="D12" s="17">
        <f>C12+(C12*0.04)</f>
        <v>2737.1381008105473</v>
      </c>
      <c r="E12" s="17">
        <f>C12/3250</f>
        <v>0.80980417183743991</v>
      </c>
      <c r="F12" s="28">
        <f>(D12-C12)/E12</f>
        <v>130.00000000000023</v>
      </c>
      <c r="G12" s="18"/>
      <c r="H12" s="18"/>
      <c r="I12" s="19">
        <f>E12*50/C12</f>
        <v>1.5384615384615384E-2</v>
      </c>
      <c r="J12" s="18">
        <f>C12-(E12*1080)</f>
        <v>1757.2750528872448</v>
      </c>
      <c r="K12" s="87"/>
      <c r="L12" s="88"/>
      <c r="M12" s="88"/>
      <c r="N12" s="88"/>
      <c r="O12" s="88"/>
      <c r="P12" s="88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2">
        <v>3</v>
      </c>
      <c r="B14" s="95">
        <f>B12+7</f>
        <v>42939</v>
      </c>
      <c r="C14" s="20">
        <f>D12+G12-H12</f>
        <v>2737.1381008105473</v>
      </c>
      <c r="D14" s="17">
        <f>C14+(C14*0.04)</f>
        <v>2846.6236248429691</v>
      </c>
      <c r="E14" s="17">
        <f>C14/3250</f>
        <v>0.84219633871093758</v>
      </c>
      <c r="F14" s="28">
        <f>(D14-C14)/E14</f>
        <v>129.99999999999994</v>
      </c>
      <c r="G14" s="18"/>
      <c r="H14" s="18"/>
      <c r="I14" s="19">
        <f>E14*50/C14</f>
        <v>1.5384615384615385E-2</v>
      </c>
      <c r="J14" s="18">
        <f>C14-(E14*1080)</f>
        <v>1827.5660550027346</v>
      </c>
    </row>
    <row r="15" spans="1:16">
      <c r="A15" s="83"/>
      <c r="B15" s="95">
        <f>B14+7</f>
        <v>42946</v>
      </c>
      <c r="C15" s="20">
        <f>D14+G14-H14</f>
        <v>2846.6236248429691</v>
      </c>
      <c r="D15" s="17">
        <f>C15+(C15*0.04)</f>
        <v>2960.4885698366879</v>
      </c>
      <c r="E15" s="17">
        <f>C15/3250</f>
        <v>0.87588419225937508</v>
      </c>
      <c r="F15" s="28">
        <f>(D15-C15)/E15</f>
        <v>130.00000000000009</v>
      </c>
      <c r="G15" s="18"/>
      <c r="H15" s="18"/>
      <c r="I15" s="19">
        <f>E15*50/C15</f>
        <v>1.5384615384615385E-2</v>
      </c>
      <c r="J15" s="18">
        <f>C15-(E15*1080)</f>
        <v>1900.668697202844</v>
      </c>
    </row>
    <row r="16" spans="1:16">
      <c r="A16" s="83"/>
      <c r="B16" s="95">
        <f>B15+7</f>
        <v>42953</v>
      </c>
      <c r="C16" s="20">
        <f>D15+G15-H15</f>
        <v>2960.4885698366879</v>
      </c>
      <c r="D16" s="17">
        <f>C16+(C16*0.04)</f>
        <v>3078.9081126301553</v>
      </c>
      <c r="E16" s="17">
        <f>C16/3250</f>
        <v>0.91091955994975016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18">
        <f>C16-(E16*1080)</f>
        <v>1976.6954450909577</v>
      </c>
    </row>
    <row r="17" spans="1:16" ht="13.5" thickBot="1">
      <c r="A17" s="84"/>
      <c r="B17" s="95">
        <f>B16+7</f>
        <v>42960</v>
      </c>
      <c r="C17" s="20">
        <f>D16+G16-H16</f>
        <v>3078.9081126301553</v>
      </c>
      <c r="D17" s="17">
        <f>C17+(C17*0.04)</f>
        <v>3202.0644371353615</v>
      </c>
      <c r="E17" s="17">
        <f>C17/3250</f>
        <v>0.94735634234774013</v>
      </c>
      <c r="F17" s="28">
        <f>(D17-C17)/E17</f>
        <v>129.99999999999994</v>
      </c>
      <c r="G17" s="18"/>
      <c r="H17" s="81">
        <f>(D17-C4)*0.3</f>
        <v>360.61933114060844</v>
      </c>
      <c r="I17" s="19">
        <f>E17*50/C17</f>
        <v>1.5384615384615385E-2</v>
      </c>
      <c r="J17" s="18">
        <f>C17-(E17*1080)</f>
        <v>2055.7632628945958</v>
      </c>
      <c r="K17" s="85" t="s">
        <v>49</v>
      </c>
      <c r="L17" s="86"/>
      <c r="M17" s="86"/>
      <c r="N17" s="86"/>
      <c r="O17" s="86"/>
      <c r="P17" s="86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2">
        <v>4</v>
      </c>
      <c r="B19" s="95">
        <f>B17+7</f>
        <v>42967</v>
      </c>
      <c r="C19" s="20">
        <f>D17+G17-H17</f>
        <v>2841.4451059947532</v>
      </c>
      <c r="D19" s="17">
        <f>C19+(C19*0.04)</f>
        <v>2955.1029102345433</v>
      </c>
      <c r="E19" s="17">
        <f>C19/3250</f>
        <v>0.87429080184453944</v>
      </c>
      <c r="F19" s="28">
        <f>(D19-C19)/E19</f>
        <v>129.99999999999989</v>
      </c>
      <c r="G19" s="18"/>
      <c r="H19" s="18"/>
      <c r="I19" s="19">
        <f>E19*50/C19</f>
        <v>1.5384615384615384E-2</v>
      </c>
      <c r="J19" s="18">
        <f>C19-(E19*1080)</f>
        <v>1897.2110400026506</v>
      </c>
    </row>
    <row r="20" spans="1:16">
      <c r="A20" s="83"/>
      <c r="B20" s="95">
        <f>B19+7</f>
        <v>42974</v>
      </c>
      <c r="C20" s="20">
        <f>D19+G19-H19</f>
        <v>2955.1029102345433</v>
      </c>
      <c r="D20" s="17">
        <f>C20+(C20*0.04)</f>
        <v>3073.3070266439249</v>
      </c>
      <c r="E20" s="17">
        <f>C20/3250</f>
        <v>0.90926243391832107</v>
      </c>
      <c r="F20" s="28">
        <f>(D20-C20)/E20</f>
        <v>129.99999999999989</v>
      </c>
      <c r="G20" s="18"/>
      <c r="H20" s="18"/>
      <c r="I20" s="19">
        <f>E20*50/C20</f>
        <v>1.5384615384615385E-2</v>
      </c>
      <c r="J20" s="18">
        <f>C20-(E20*1080)</f>
        <v>1973.0994816027564</v>
      </c>
    </row>
    <row r="21" spans="1:16">
      <c r="A21" s="83"/>
      <c r="B21" s="95">
        <f>B20+7</f>
        <v>42981</v>
      </c>
      <c r="C21" s="20">
        <f>D20+G20-H20</f>
        <v>3073.3070266439249</v>
      </c>
      <c r="D21" s="17">
        <f>C21+(C21*0.04)</f>
        <v>3196.2393077096817</v>
      </c>
      <c r="E21" s="17">
        <f>C21/3250</f>
        <v>0.94563293127505388</v>
      </c>
      <c r="F21" s="28">
        <f>(D21-C21)/E21</f>
        <v>129.99999999999977</v>
      </c>
      <c r="G21" s="18"/>
      <c r="H21" s="18"/>
      <c r="I21" s="19">
        <f>E21*50/C21</f>
        <v>1.5384615384615385E-2</v>
      </c>
      <c r="J21" s="18">
        <f>C21-(E21*1080)</f>
        <v>2052.0234608668666</v>
      </c>
    </row>
    <row r="22" spans="1:16" ht="13.5" thickBot="1">
      <c r="A22" s="84"/>
      <c r="B22" s="95">
        <f>B21+7</f>
        <v>42988</v>
      </c>
      <c r="C22" s="20">
        <f>D21+G21-H21</f>
        <v>3196.2393077096817</v>
      </c>
      <c r="D22" s="17">
        <f>C22+(C22*0.04)</f>
        <v>3324.0888800180692</v>
      </c>
      <c r="E22" s="17">
        <f>C22/3250</f>
        <v>0.9834582485260559</v>
      </c>
      <c r="F22" s="28">
        <f>(D22-C22)/E22</f>
        <v>130.0000000000002</v>
      </c>
      <c r="G22" s="18"/>
      <c r="H22" s="18"/>
      <c r="I22" s="19">
        <f>E22*50/C22</f>
        <v>1.5384615384615384E-2</v>
      </c>
      <c r="J22" s="18">
        <f>C22-(E22*1080)</f>
        <v>2134.1043993015414</v>
      </c>
      <c r="K22" s="87"/>
      <c r="L22" s="88"/>
      <c r="M22" s="88"/>
      <c r="N22" s="88"/>
      <c r="O22" s="88"/>
      <c r="P22" s="88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2">
        <v>5</v>
      </c>
      <c r="B24" s="95">
        <f>B22+7</f>
        <v>42995</v>
      </c>
      <c r="C24" s="20">
        <f>D22+G22-H22</f>
        <v>3324.0888800180692</v>
      </c>
      <c r="D24" s="17">
        <f>C24+(C24*0.04)</f>
        <v>3457.0524352187917</v>
      </c>
      <c r="E24" s="17">
        <f>C24/3250</f>
        <v>1.0227965784670983</v>
      </c>
      <c r="F24" s="28">
        <f>(D24-C24)/E24</f>
        <v>129.9999999999998</v>
      </c>
      <c r="G24" s="18"/>
      <c r="H24" s="18"/>
      <c r="I24" s="19">
        <f>E24*50/C24</f>
        <v>1.5384615384615385E-2</v>
      </c>
      <c r="J24" s="18">
        <f>C24-(E24*1080)</f>
        <v>2219.4685752736032</v>
      </c>
    </row>
    <row r="25" spans="1:16">
      <c r="A25" s="83"/>
      <c r="B25" s="95">
        <f>B24+7</f>
        <v>43002</v>
      </c>
      <c r="C25" s="20">
        <f>D24+G24-H24</f>
        <v>3457.0524352187917</v>
      </c>
      <c r="D25" s="17">
        <f>C25+(C25*0.04)</f>
        <v>3595.3345326275435</v>
      </c>
      <c r="E25" s="17">
        <f>C25/3250</f>
        <v>1.063708441605782</v>
      </c>
      <c r="F25" s="28">
        <f>(D25-C25)/E25</f>
        <v>130.00000000000006</v>
      </c>
      <c r="G25" s="18"/>
      <c r="H25" s="18"/>
      <c r="I25" s="19">
        <f>E25*50/C25</f>
        <v>1.5384615384615384E-2</v>
      </c>
      <c r="J25" s="18">
        <f>C25-(E25*1080)</f>
        <v>2308.247318284547</v>
      </c>
    </row>
    <row r="26" spans="1:16">
      <c r="A26" s="83"/>
      <c r="B26" s="95">
        <f>B25+7</f>
        <v>43009</v>
      </c>
      <c r="C26" s="20">
        <f>D25+G25-H25</f>
        <v>3595.3345326275435</v>
      </c>
      <c r="D26" s="17">
        <f>C26+(C26*0.04)</f>
        <v>3739.1479139326452</v>
      </c>
      <c r="E26" s="17">
        <f>C26/3250</f>
        <v>1.1062567792700133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18">
        <f>C26-(E26*1080)</f>
        <v>2400.5772110159292</v>
      </c>
    </row>
    <row r="27" spans="1:16" ht="13.5" thickBot="1">
      <c r="A27" s="84"/>
      <c r="B27" s="95">
        <f>B26+7</f>
        <v>43016</v>
      </c>
      <c r="C27" s="20">
        <f>D26+G26-H26</f>
        <v>3739.1479139326452</v>
      </c>
      <c r="D27" s="17">
        <f>C27+(C27*0.04)</f>
        <v>3888.7138304899509</v>
      </c>
      <c r="E27" s="17">
        <f>C27/3250</f>
        <v>1.1505070504408139</v>
      </c>
      <c r="F27" s="28">
        <f>(D27-C27)/E27</f>
        <v>129.99999999999983</v>
      </c>
      <c r="G27" s="18"/>
      <c r="H27" s="18"/>
      <c r="I27" s="19">
        <f>E27*50/C27</f>
        <v>1.5384615384615385E-2</v>
      </c>
      <c r="J27" s="18">
        <f>C27-(E27*1080)</f>
        <v>2496.6002994565661</v>
      </c>
      <c r="K27" s="87"/>
      <c r="L27" s="88"/>
      <c r="M27" s="88"/>
      <c r="N27" s="88"/>
      <c r="O27" s="88"/>
      <c r="P27" s="88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2">
        <v>6</v>
      </c>
      <c r="B29" s="95">
        <f>B27+7</f>
        <v>43023</v>
      </c>
      <c r="C29" s="20">
        <f>D27+G27-H27</f>
        <v>3888.7138304899509</v>
      </c>
      <c r="D29" s="17">
        <f>C29+(C29*0.04)</f>
        <v>4044.2623837095489</v>
      </c>
      <c r="E29" s="17">
        <f>C29/3250</f>
        <v>1.1965273324584464</v>
      </c>
      <c r="F29" s="28">
        <f>(D29-C29)/E29</f>
        <v>130</v>
      </c>
      <c r="G29" s="18"/>
      <c r="H29" s="18"/>
      <c r="I29" s="19">
        <f>E29*50/C29</f>
        <v>1.5384615384615385E-2</v>
      </c>
      <c r="J29" s="18">
        <f>C29-(E29*1080)</f>
        <v>2596.4643114348287</v>
      </c>
    </row>
    <row r="30" spans="1:16">
      <c r="A30" s="83"/>
      <c r="B30" s="95">
        <f>B29+7</f>
        <v>43030</v>
      </c>
      <c r="C30" s="20">
        <f>D29+G29-H29</f>
        <v>4044.2623837095489</v>
      </c>
      <c r="D30" s="17">
        <f>C30+(C30*0.04)</f>
        <v>4206.0328790579306</v>
      </c>
      <c r="E30" s="17">
        <f>C30/3250</f>
        <v>1.2443884257567843</v>
      </c>
      <c r="F30" s="28">
        <f>(D30-C30)/E30</f>
        <v>129.9999999999998</v>
      </c>
      <c r="G30" s="18"/>
      <c r="H30" s="18"/>
      <c r="I30" s="19">
        <f>E30*50/C30</f>
        <v>1.5384615384615385E-2</v>
      </c>
      <c r="J30" s="18">
        <f>C30-(E30*1080)</f>
        <v>2700.3228838922219</v>
      </c>
    </row>
    <row r="31" spans="1:16">
      <c r="A31" s="83"/>
      <c r="B31" s="95">
        <f>B30+7</f>
        <v>43037</v>
      </c>
      <c r="C31" s="20">
        <f>D30+G30-H30</f>
        <v>4206.0328790579306</v>
      </c>
      <c r="D31" s="17">
        <f>C31+(C31*0.04)</f>
        <v>4374.2741942202474</v>
      </c>
      <c r="E31" s="17">
        <f>C31/3250</f>
        <v>1.2941639627870556</v>
      </c>
      <c r="F31" s="28">
        <f>(D31-C31)/E31</f>
        <v>129.99999999999969</v>
      </c>
      <c r="G31" s="18"/>
      <c r="H31" s="18"/>
      <c r="I31" s="19">
        <f>E31*50/C31</f>
        <v>1.5384615384615384E-2</v>
      </c>
      <c r="J31" s="18">
        <f>C31-(E31*1080)</f>
        <v>2808.3357992479105</v>
      </c>
    </row>
    <row r="32" spans="1:16" ht="13.5" thickBot="1">
      <c r="A32" s="84"/>
      <c r="B32" s="95">
        <f>B31+7</f>
        <v>43044</v>
      </c>
      <c r="C32" s="20">
        <f>D31+G31-H31</f>
        <v>4374.2741942202474</v>
      </c>
      <c r="D32" s="17">
        <f>C32+(C32*0.04)</f>
        <v>4549.2451619890571</v>
      </c>
      <c r="E32" s="17">
        <f>C32/3250</f>
        <v>1.3459305212985377</v>
      </c>
      <c r="F32" s="28">
        <f>(D32-C32)/E32</f>
        <v>129.99999999999986</v>
      </c>
      <c r="G32" s="18"/>
      <c r="H32" s="81">
        <f>(D32-C19)*0.35</f>
        <v>597.73001959800627</v>
      </c>
      <c r="I32" s="19">
        <f>E32*50/C32</f>
        <v>1.5384615384615387E-2</v>
      </c>
      <c r="J32" s="18">
        <f>C32-(E32*1080)</f>
        <v>2920.6692312178266</v>
      </c>
      <c r="K32" s="85" t="s">
        <v>48</v>
      </c>
      <c r="L32" s="86"/>
      <c r="M32" s="86"/>
      <c r="N32" s="86"/>
      <c r="O32" s="86"/>
      <c r="P32" s="86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2">
        <v>7</v>
      </c>
      <c r="B34" s="95">
        <f>B32+7</f>
        <v>43051</v>
      </c>
      <c r="C34" s="20">
        <f>D32+G32-H32</f>
        <v>3951.5151423910511</v>
      </c>
      <c r="D34" s="17">
        <f>C34+(C34*0.04)</f>
        <v>4109.5757480866932</v>
      </c>
      <c r="E34" s="17">
        <f>C34/3250</f>
        <v>1.2158508130434003</v>
      </c>
      <c r="F34" s="28">
        <f>(D34-C34)/E34</f>
        <v>130.00000000000009</v>
      </c>
      <c r="G34" s="18"/>
      <c r="H34" s="18"/>
      <c r="I34" s="19">
        <f>E34*50/C34</f>
        <v>1.5384615384615384E-2</v>
      </c>
      <c r="J34" s="18">
        <f>C34-(E34*1080)</f>
        <v>2638.3962643041787</v>
      </c>
    </row>
    <row r="35" spans="1:16">
      <c r="A35" s="83"/>
      <c r="B35" s="95">
        <f>B34+7</f>
        <v>43058</v>
      </c>
      <c r="C35" s="20">
        <f>D34+G34-H34</f>
        <v>4109.5757480866932</v>
      </c>
      <c r="D35" s="17">
        <f>C35+(C35*0.04)</f>
        <v>4273.958778010161</v>
      </c>
      <c r="E35" s="17">
        <f>C35/3250</f>
        <v>1.2644848455651363</v>
      </c>
      <c r="F35" s="28">
        <f>(D35-C35)/E35</f>
        <v>130.00000000000006</v>
      </c>
      <c r="G35" s="18"/>
      <c r="H35" s="18"/>
      <c r="I35" s="19">
        <f>E35*50/C35</f>
        <v>1.5384615384615384E-2</v>
      </c>
      <c r="J35" s="18">
        <f>C35-(E35*1080)</f>
        <v>2743.9321148763461</v>
      </c>
    </row>
    <row r="36" spans="1:16">
      <c r="A36" s="83"/>
      <c r="B36" s="95">
        <f>B35+7</f>
        <v>43065</v>
      </c>
      <c r="C36" s="20">
        <f>D35+G35-H35</f>
        <v>4273.958778010161</v>
      </c>
      <c r="D36" s="17">
        <f>C36+(C36*0.04)</f>
        <v>4444.9171291305674</v>
      </c>
      <c r="E36" s="17">
        <f>C36/3250</f>
        <v>1.3150642393877419</v>
      </c>
      <c r="F36" s="28">
        <f>(D36-C36)/E36</f>
        <v>129.99999999999997</v>
      </c>
      <c r="G36" s="18"/>
      <c r="H36" s="18"/>
      <c r="I36" s="19">
        <f>E36*50/C36</f>
        <v>1.5384615384615385E-2</v>
      </c>
      <c r="J36" s="18">
        <f>C36-(E36*1080)</f>
        <v>2853.6893994714001</v>
      </c>
    </row>
    <row r="37" spans="1:16" ht="13.5" thickBot="1">
      <c r="A37" s="84"/>
      <c r="B37" s="95">
        <f>B36+7</f>
        <v>43072</v>
      </c>
      <c r="C37" s="20">
        <f>D36+G36-H36</f>
        <v>4444.9171291305674</v>
      </c>
      <c r="D37" s="17">
        <f>C37+(C37*0.04)</f>
        <v>4622.7138142957901</v>
      </c>
      <c r="E37" s="17">
        <f>C37/3250</f>
        <v>1.3676668089632515</v>
      </c>
      <c r="F37" s="28">
        <f>(D37-C37)/E37</f>
        <v>130</v>
      </c>
      <c r="G37" s="81"/>
      <c r="H37" s="81"/>
      <c r="I37" s="19">
        <f>E37*50/C37</f>
        <v>1.5384615384615384E-2</v>
      </c>
      <c r="J37" s="18">
        <f>C37-(E37*1080)</f>
        <v>2967.8369754502555</v>
      </c>
      <c r="K37" s="87"/>
      <c r="L37" s="88"/>
      <c r="M37" s="88"/>
      <c r="N37" s="88"/>
      <c r="O37" s="88"/>
      <c r="P37" s="88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2">
        <v>8</v>
      </c>
      <c r="B39" s="95">
        <f>B37+7</f>
        <v>43079</v>
      </c>
      <c r="C39" s="20">
        <f>D37+G37-H37</f>
        <v>4622.7138142957901</v>
      </c>
      <c r="D39" s="17">
        <f>C39+(C39*0.04)</f>
        <v>4807.6223668676221</v>
      </c>
      <c r="E39" s="17">
        <f>C39/3250</f>
        <v>1.4223734813217817</v>
      </c>
      <c r="F39" s="28">
        <f>(D39-C39)/E39</f>
        <v>130.00000000000023</v>
      </c>
      <c r="G39" s="18"/>
      <c r="H39" s="18"/>
      <c r="I39" s="19">
        <f>E39*50/C39</f>
        <v>1.5384615384615385E-2</v>
      </c>
      <c r="J39" s="18">
        <f>C39-(E39*1080)</f>
        <v>3086.5504544682663</v>
      </c>
    </row>
    <row r="40" spans="1:16">
      <c r="A40" s="83"/>
      <c r="B40" s="95">
        <f>B39+7</f>
        <v>43086</v>
      </c>
      <c r="C40" s="20">
        <f>D39+G39-H39</f>
        <v>4807.6223668676221</v>
      </c>
      <c r="D40" s="17">
        <f>C40+(C40*0.04)</f>
        <v>4999.927261542327</v>
      </c>
      <c r="E40" s="17">
        <f>C40/3250</f>
        <v>1.4792684205746529</v>
      </c>
      <c r="F40" s="28">
        <f>(D40-C40)/E40</f>
        <v>130</v>
      </c>
      <c r="G40" s="18"/>
      <c r="H40" s="18"/>
      <c r="I40" s="19">
        <f>E40*50/C40</f>
        <v>1.5384615384615384E-2</v>
      </c>
      <c r="J40" s="18">
        <f>C40-(E40*1080)</f>
        <v>3210.0124726469967</v>
      </c>
    </row>
    <row r="41" spans="1:16">
      <c r="A41" s="83"/>
      <c r="B41" s="95">
        <f>B40+7</f>
        <v>43093</v>
      </c>
      <c r="C41" s="20">
        <f>D40+G40-H40</f>
        <v>4999.927261542327</v>
      </c>
      <c r="D41" s="17">
        <f>C41+(C41*0.04)</f>
        <v>5199.92435200402</v>
      </c>
      <c r="E41" s="17">
        <f>C41/3250</f>
        <v>1.538439157397639</v>
      </c>
      <c r="F41" s="28">
        <f>(D41-C41)/E41</f>
        <v>129.99999999999994</v>
      </c>
      <c r="G41" s="18"/>
      <c r="H41" s="18"/>
      <c r="I41" s="19">
        <f>E41*50/C41</f>
        <v>1.5384615384615384E-2</v>
      </c>
      <c r="J41" s="18">
        <f>C41-(E41*1080)</f>
        <v>3338.412971552877</v>
      </c>
    </row>
    <row r="42" spans="1:16" ht="13.5" thickBot="1">
      <c r="A42" s="84"/>
      <c r="B42" s="95">
        <f>B41+7</f>
        <v>43100</v>
      </c>
      <c r="C42" s="20">
        <f>D41+G41-H41</f>
        <v>5199.92435200402</v>
      </c>
      <c r="D42" s="17">
        <f>C42+(C42*0.04)</f>
        <v>5407.9213260841807</v>
      </c>
      <c r="E42" s="17">
        <f>C42/3250</f>
        <v>1.5999767236935447</v>
      </c>
      <c r="F42" s="28">
        <f>(D42-C42)/E42</f>
        <v>129.99999999999994</v>
      </c>
      <c r="G42" s="81"/>
      <c r="H42" s="81"/>
      <c r="I42" s="19">
        <f>E42*50/C42</f>
        <v>1.5384615384615385E-2</v>
      </c>
      <c r="J42" s="18">
        <f>C42-(E42*1080)</f>
        <v>3471.9494904149915</v>
      </c>
      <c r="K42" s="87"/>
      <c r="L42" s="88"/>
      <c r="M42" s="88"/>
      <c r="N42" s="88"/>
      <c r="O42" s="88"/>
      <c r="P42" s="88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2">
        <v>9</v>
      </c>
      <c r="B44" s="95">
        <f>B42+7</f>
        <v>43107</v>
      </c>
      <c r="C44" s="20">
        <f>D42+G42-H42</f>
        <v>5407.9213260841807</v>
      </c>
      <c r="D44" s="17">
        <f>C44+(C44*0.04)</f>
        <v>5624.2381791275475</v>
      </c>
      <c r="E44" s="17">
        <f>C44/3250</f>
        <v>1.6639757926412864</v>
      </c>
      <c r="F44" s="28">
        <f>(D44-C44)/E44</f>
        <v>129.99999999999974</v>
      </c>
      <c r="G44" s="18"/>
      <c r="H44" s="18"/>
      <c r="I44" s="19">
        <f>E44*50/C44</f>
        <v>1.5384615384615385E-2</v>
      </c>
      <c r="J44" s="18">
        <f>C44-(E44*1080)</f>
        <v>3610.8274700315915</v>
      </c>
    </row>
    <row r="45" spans="1:16">
      <c r="A45" s="83"/>
      <c r="B45" s="95">
        <f>B44+7</f>
        <v>43114</v>
      </c>
      <c r="C45" s="20">
        <f>D44+G44-H44</f>
        <v>5624.2381791275475</v>
      </c>
      <c r="D45" s="17">
        <f>C45+(C45*0.04)</f>
        <v>5849.2077062926492</v>
      </c>
      <c r="E45" s="17">
        <f>C45/3250</f>
        <v>1.7305348243469376</v>
      </c>
      <c r="F45" s="28">
        <f>(D45-C45)/E45</f>
        <v>129.99999999999989</v>
      </c>
      <c r="G45" s="18"/>
      <c r="H45" s="18"/>
      <c r="I45" s="19">
        <f>E45*50/C45</f>
        <v>1.5384615384615384E-2</v>
      </c>
      <c r="J45" s="18">
        <f>C45-(E45*1080)</f>
        <v>3755.2605688328549</v>
      </c>
    </row>
    <row r="46" spans="1:16">
      <c r="A46" s="83"/>
      <c r="B46" s="95">
        <f>B45+7</f>
        <v>43121</v>
      </c>
      <c r="C46" s="20">
        <f>D45+G45-H45</f>
        <v>5849.2077062926492</v>
      </c>
      <c r="D46" s="17">
        <f>C46+(C46*0.04)</f>
        <v>6083.176014544355</v>
      </c>
      <c r="E46" s="17">
        <f>C46/3250</f>
        <v>1.799756217320815</v>
      </c>
      <c r="F46" s="28">
        <f>(D46-C46)/E46</f>
        <v>129.99999999999991</v>
      </c>
      <c r="G46" s="18"/>
      <c r="H46" s="18"/>
      <c r="I46" s="19">
        <f>E46*50/C46</f>
        <v>1.5384615384615384E-2</v>
      </c>
      <c r="J46" s="18">
        <f>C46-(E46*1080)</f>
        <v>3905.470991586169</v>
      </c>
    </row>
    <row r="47" spans="1:16" ht="13.5" thickBot="1">
      <c r="A47" s="84"/>
      <c r="B47" s="95">
        <f>B46+7</f>
        <v>43128</v>
      </c>
      <c r="C47" s="20">
        <f>D46+G46-H46</f>
        <v>6083.176014544355</v>
      </c>
      <c r="D47" s="17">
        <f>C47+(C47*0.04)</f>
        <v>6326.5030551261289</v>
      </c>
      <c r="E47" s="17">
        <f>C47/3250</f>
        <v>1.8717464660136476</v>
      </c>
      <c r="F47" s="28">
        <f>(D47-C47)/E47</f>
        <v>129.99999999999983</v>
      </c>
      <c r="G47" s="81"/>
      <c r="H47" s="81">
        <f>(D47-C34)*0.35</f>
        <v>831.24576945727722</v>
      </c>
      <c r="I47" s="19">
        <f>E47*50/C47</f>
        <v>1.5384615384615385E-2</v>
      </c>
      <c r="J47" s="18">
        <f>C47-(E47*1080)</f>
        <v>4061.6898312496155</v>
      </c>
      <c r="K47" s="85" t="s">
        <v>48</v>
      </c>
      <c r="L47" s="86"/>
      <c r="M47" s="86"/>
      <c r="N47" s="86"/>
      <c r="O47" s="86"/>
      <c r="P47" s="86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2">
        <v>10</v>
      </c>
      <c r="B49" s="95">
        <f>B47+7</f>
        <v>43135</v>
      </c>
      <c r="C49" s="20">
        <f>D47+G47-H47</f>
        <v>5495.2572856688512</v>
      </c>
      <c r="D49" s="17">
        <f>C49+(C49*0.04)</f>
        <v>5715.067577095605</v>
      </c>
      <c r="E49" s="17">
        <f>C49/3250</f>
        <v>1.6908483955904157</v>
      </c>
      <c r="F49" s="28">
        <f>(D49-C49)/E49</f>
        <v>129.99999999999986</v>
      </c>
      <c r="G49" s="18"/>
      <c r="H49" s="18"/>
      <c r="I49" s="19">
        <f>E49*50/C49</f>
        <v>1.5384615384615384E-2</v>
      </c>
      <c r="J49" s="18">
        <f>C49-(E49*1080)</f>
        <v>3669.1410184312022</v>
      </c>
    </row>
    <row r="50" spans="1:16">
      <c r="A50" s="83"/>
      <c r="B50" s="95">
        <f>B49+7</f>
        <v>43142</v>
      </c>
      <c r="C50" s="20">
        <f>D49+G49-H49</f>
        <v>5715.067577095605</v>
      </c>
      <c r="D50" s="17">
        <f>C50+(C50*0.04)</f>
        <v>5943.670280179429</v>
      </c>
      <c r="E50" s="17">
        <f>C50/3250</f>
        <v>1.7584823314140323</v>
      </c>
      <c r="F50" s="28">
        <f>(D50-C50)/E50</f>
        <v>129.99999999999991</v>
      </c>
      <c r="G50" s="18"/>
      <c r="H50" s="18"/>
      <c r="I50" s="19">
        <f>E50*50/C50</f>
        <v>1.5384615384615384E-2</v>
      </c>
      <c r="J50" s="18">
        <f>C50-(E50*1080)</f>
        <v>3815.90665916845</v>
      </c>
    </row>
    <row r="51" spans="1:16">
      <c r="A51" s="83"/>
      <c r="B51" s="95">
        <f>B50+7</f>
        <v>43149</v>
      </c>
      <c r="C51" s="20">
        <f>D50+G50-H50</f>
        <v>5943.670280179429</v>
      </c>
      <c r="D51" s="17">
        <f>C51+(C51*0.04)</f>
        <v>6181.4170913866064</v>
      </c>
      <c r="E51" s="17">
        <f>C51/3250</f>
        <v>1.8288216246705935</v>
      </c>
      <c r="F51" s="28">
        <f>(D51-C51)/E51</f>
        <v>130.00000000000014</v>
      </c>
      <c r="G51" s="18"/>
      <c r="H51" s="18"/>
      <c r="I51" s="19">
        <f>E51*50/C51</f>
        <v>1.5384615384615384E-2</v>
      </c>
      <c r="J51" s="18">
        <f>C51-(E51*1080)</f>
        <v>3968.5429255351883</v>
      </c>
    </row>
    <row r="52" spans="1:16" ht="13.5" thickBot="1">
      <c r="A52" s="84"/>
      <c r="B52" s="95">
        <f>B51+7</f>
        <v>43156</v>
      </c>
      <c r="C52" s="20">
        <f>D51+G51-H51</f>
        <v>6181.4170913866064</v>
      </c>
      <c r="D52" s="17">
        <f>C52+(C52*0.04)</f>
        <v>6428.6737750420707</v>
      </c>
      <c r="E52" s="17">
        <f>C52/3250</f>
        <v>1.9019744896574173</v>
      </c>
      <c r="F52" s="28">
        <f>(D52-C52)/E52</f>
        <v>130</v>
      </c>
      <c r="G52" s="81"/>
      <c r="H52" s="81"/>
      <c r="I52" s="19">
        <f>E52*50/C52</f>
        <v>1.5384615384615384E-2</v>
      </c>
      <c r="J52" s="18">
        <f>C52-(E52*1080)</f>
        <v>4127.2846425565958</v>
      </c>
      <c r="K52" s="87"/>
      <c r="L52" s="88"/>
      <c r="M52" s="88"/>
      <c r="N52" s="88"/>
      <c r="O52" s="88"/>
      <c r="P52" s="88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2">
        <v>11</v>
      </c>
      <c r="B54" s="95">
        <f>B52+7</f>
        <v>43163</v>
      </c>
      <c r="C54" s="20">
        <f>D52+G52-H52</f>
        <v>6428.6737750420707</v>
      </c>
      <c r="D54" s="17">
        <f>C54+(C54*0.04)</f>
        <v>6685.8207260437539</v>
      </c>
      <c r="E54" s="17">
        <f>C54/3250</f>
        <v>1.9780534692437142</v>
      </c>
      <c r="F54" s="28">
        <f>(D54-C54)/E54</f>
        <v>130.00000000000017</v>
      </c>
      <c r="G54" s="18"/>
      <c r="H54" s="18"/>
      <c r="I54" s="19">
        <f>E54*50/C54</f>
        <v>1.5384615384615385E-2</v>
      </c>
      <c r="J54" s="18">
        <f>C54-(E54*1080)</f>
        <v>4292.3760282588592</v>
      </c>
    </row>
    <row r="55" spans="1:16">
      <c r="A55" s="83"/>
      <c r="B55" s="95">
        <f>B54+7</f>
        <v>43170</v>
      </c>
      <c r="C55" s="20">
        <f>D54+G54-H54</f>
        <v>6685.8207260437539</v>
      </c>
      <c r="D55" s="17">
        <f>C55+(C55*0.04)</f>
        <v>6953.2535550855036</v>
      </c>
      <c r="E55" s="17">
        <f>C55/3250</f>
        <v>2.0571756080134627</v>
      </c>
      <c r="F55" s="28">
        <f>(D55-C55)/E55</f>
        <v>129.9999999999998</v>
      </c>
      <c r="G55" s="18"/>
      <c r="H55" s="18"/>
      <c r="I55" s="19">
        <f>E55*50/C55</f>
        <v>1.5384615384615385E-2</v>
      </c>
      <c r="J55" s="18">
        <f>C55-(E55*1080)</f>
        <v>4464.0710693892142</v>
      </c>
    </row>
    <row r="56" spans="1:16">
      <c r="A56" s="83"/>
      <c r="B56" s="95">
        <f>B55+7</f>
        <v>43177</v>
      </c>
      <c r="C56" s="20">
        <f>D55+G55-H55</f>
        <v>6953.2535550855036</v>
      </c>
      <c r="D56" s="17">
        <f>C56+(C56*0.04)</f>
        <v>7231.3836972889239</v>
      </c>
      <c r="E56" s="17">
        <f>C56/3250</f>
        <v>2.1394626323340011</v>
      </c>
      <c r="F56" s="28">
        <f>(D56-C56)/E56</f>
        <v>130.00000000000006</v>
      </c>
      <c r="G56" s="18"/>
      <c r="H56" s="18"/>
      <c r="I56" s="19">
        <f>E56*50/C56</f>
        <v>1.5384615384615385E-2</v>
      </c>
      <c r="J56" s="18">
        <f>C56-(E56*1080)</f>
        <v>4642.6339121647825</v>
      </c>
    </row>
    <row r="57" spans="1:16" ht="13.5" thickBot="1">
      <c r="A57" s="84"/>
      <c r="B57" s="95">
        <f>B56+7</f>
        <v>43184</v>
      </c>
      <c r="C57" s="20">
        <f>D56+G56-H56</f>
        <v>7231.3836972889239</v>
      </c>
      <c r="D57" s="17">
        <f>C57+(C57*0.04)</f>
        <v>7520.6390451804809</v>
      </c>
      <c r="E57" s="17">
        <f>C57/3250</f>
        <v>2.2250411376273611</v>
      </c>
      <c r="F57" s="28">
        <f>(D57-C57)/E57</f>
        <v>130.00000000000003</v>
      </c>
      <c r="G57" s="81"/>
      <c r="H57" s="81"/>
      <c r="I57" s="19">
        <f>E57*50/C57</f>
        <v>1.5384615384615384E-2</v>
      </c>
      <c r="J57" s="18">
        <f>C57-(E57*1080)</f>
        <v>4828.3392686513744</v>
      </c>
      <c r="K57" s="87"/>
      <c r="L57" s="88"/>
      <c r="M57" s="88"/>
      <c r="N57" s="88"/>
      <c r="O57" s="88"/>
      <c r="P57" s="88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2">
        <v>12</v>
      </c>
      <c r="B59" s="95">
        <f>B57+7</f>
        <v>43191</v>
      </c>
      <c r="C59" s="20">
        <f>D57+G57-H57</f>
        <v>7520.6390451804809</v>
      </c>
      <c r="D59" s="17">
        <f>C59+(C59*0.04)</f>
        <v>7821.4646069876999</v>
      </c>
      <c r="E59" s="17">
        <f>C59/3250</f>
        <v>2.3140427831324555</v>
      </c>
      <c r="F59" s="28">
        <f>(D59-C59)/E59</f>
        <v>129.99999999999989</v>
      </c>
      <c r="G59" s="18"/>
      <c r="H59" s="18"/>
      <c r="I59" s="19">
        <f>E59*50/C59</f>
        <v>1.5384615384615384E-2</v>
      </c>
      <c r="J59" s="18">
        <f>C59-(E59*1080)</f>
        <v>5021.4728393974292</v>
      </c>
    </row>
    <row r="60" spans="1:16">
      <c r="A60" s="83"/>
      <c r="B60" s="95">
        <f>B59+7</f>
        <v>43198</v>
      </c>
      <c r="C60" s="20">
        <f>D59+G59-H59</f>
        <v>7821.4646069876999</v>
      </c>
      <c r="D60" s="17">
        <f>C60+(C60*0.04)</f>
        <v>8134.3231912672081</v>
      </c>
      <c r="E60" s="17">
        <f>C60/3250</f>
        <v>2.4066044944577536</v>
      </c>
      <c r="F60" s="28">
        <f>(D60-C60)/E60</f>
        <v>130.00000000000011</v>
      </c>
      <c r="G60" s="18"/>
      <c r="H60" s="18"/>
      <c r="I60" s="19">
        <f>E60*50/C60</f>
        <v>1.5384615384615384E-2</v>
      </c>
      <c r="J60" s="18">
        <f>C60-(E60*1080)</f>
        <v>5222.3317529733258</v>
      </c>
    </row>
    <row r="61" spans="1:16">
      <c r="A61" s="83"/>
      <c r="B61" s="95">
        <f>B60+7</f>
        <v>43205</v>
      </c>
      <c r="C61" s="20">
        <f>D60+G60-H60</f>
        <v>8134.3231912672081</v>
      </c>
      <c r="D61" s="17">
        <f>C61+(C61*0.04)</f>
        <v>8459.6961189178965</v>
      </c>
      <c r="E61" s="17">
        <f>C61/3250</f>
        <v>2.5028686742360642</v>
      </c>
      <c r="F61" s="28">
        <f>(D61-C61)/E61</f>
        <v>130</v>
      </c>
      <c r="G61" s="18"/>
      <c r="H61" s="18"/>
      <c r="I61" s="19">
        <f>E61*50/C61</f>
        <v>1.5384615384615385E-2</v>
      </c>
      <c r="J61" s="18">
        <f>C61-(E61*1080)</f>
        <v>5431.2250230922582</v>
      </c>
    </row>
    <row r="62" spans="1:16" ht="13.5" thickBot="1">
      <c r="A62" s="84"/>
      <c r="B62" s="95">
        <f>B61+7</f>
        <v>43212</v>
      </c>
      <c r="C62" s="20">
        <f>D61+G61-H61</f>
        <v>8459.6961189178965</v>
      </c>
      <c r="D62" s="17">
        <f>C62+(C62*0.04)</f>
        <v>8798.0839636746132</v>
      </c>
      <c r="E62" s="17">
        <f>C62/3250</f>
        <v>2.6029834212055065</v>
      </c>
      <c r="F62" s="28">
        <f>(D62-C62)/E62</f>
        <v>130.00000000000034</v>
      </c>
      <c r="G62" s="81"/>
      <c r="H62" s="81">
        <f>(D62-C49)*0.35</f>
        <v>1155.9893373020166</v>
      </c>
      <c r="I62" s="19">
        <f>E62*50/C62</f>
        <v>1.5384615384615385E-2</v>
      </c>
      <c r="J62" s="18">
        <f>C62-(E62*1080)</f>
        <v>5648.4740240159499</v>
      </c>
      <c r="K62" s="85" t="s">
        <v>48</v>
      </c>
      <c r="L62" s="86"/>
      <c r="M62" s="86"/>
      <c r="N62" s="86"/>
      <c r="O62" s="86"/>
      <c r="P62" s="86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2">
        <v>13</v>
      </c>
      <c r="B64" s="95">
        <f>B62+7</f>
        <v>43219</v>
      </c>
      <c r="C64" s="20">
        <f>D62+G62-H62</f>
        <v>7642.0946263725964</v>
      </c>
      <c r="D64" s="17">
        <f>C64+(C64*0.04)</f>
        <v>7947.7784114275</v>
      </c>
      <c r="E64" s="17">
        <f>C64/3250</f>
        <v>2.3514137311915682</v>
      </c>
      <c r="F64" s="28">
        <f>(D64-C64)/E64</f>
        <v>129.99999999999991</v>
      </c>
      <c r="G64" s="17"/>
      <c r="H64" s="80"/>
      <c r="I64" s="19">
        <f>E64*50/C64</f>
        <v>1.5384615384615384E-2</v>
      </c>
      <c r="J64" s="18">
        <f>C64-(E64*1080)</f>
        <v>5102.5677966857029</v>
      </c>
    </row>
    <row r="65" spans="1:16">
      <c r="A65" s="83"/>
      <c r="B65" s="95">
        <f>B64+7</f>
        <v>43226</v>
      </c>
      <c r="C65" s="20">
        <f>D64+G64-H64</f>
        <v>7947.7784114275</v>
      </c>
      <c r="D65" s="17">
        <f>C65+(C65*0.04)</f>
        <v>8265.6895478846</v>
      </c>
      <c r="E65" s="17">
        <f>C65/3250</f>
        <v>2.4454702804392308</v>
      </c>
      <c r="F65" s="28">
        <f>(D65-C65)/E65</f>
        <v>129.99999999999997</v>
      </c>
      <c r="G65" s="17"/>
      <c r="H65" s="80"/>
      <c r="I65" s="19">
        <f>E65*50/C65</f>
        <v>1.5384615384615384E-2</v>
      </c>
      <c r="J65" s="18">
        <f>C65-(E65*1080)</f>
        <v>5306.6705085531303</v>
      </c>
    </row>
    <row r="66" spans="1:16">
      <c r="A66" s="83"/>
      <c r="B66" s="95">
        <f>B65+7</f>
        <v>43233</v>
      </c>
      <c r="C66" s="20">
        <f>D65+G65-H65</f>
        <v>8265.6895478846</v>
      </c>
      <c r="D66" s="17">
        <f>C66+(C66*0.04)</f>
        <v>8596.3171297999834</v>
      </c>
      <c r="E66" s="17">
        <f>C66/3250</f>
        <v>2.5432890916568001</v>
      </c>
      <c r="F66" s="28">
        <f>(D66-C66)/E66</f>
        <v>129.99999999999977</v>
      </c>
      <c r="G66" s="17"/>
      <c r="H66" s="80"/>
      <c r="I66" s="19">
        <f>E66*50/C66</f>
        <v>1.5384615384615385E-2</v>
      </c>
      <c r="J66" s="18">
        <f>C66-(E66*1080)</f>
        <v>5518.9373288952556</v>
      </c>
    </row>
    <row r="67" spans="1:16" ht="13.5" thickBot="1">
      <c r="A67" s="84"/>
      <c r="B67" s="95">
        <f>B66+7</f>
        <v>43240</v>
      </c>
      <c r="C67" s="20">
        <f>D66+G66-H66</f>
        <v>8596.3171297999834</v>
      </c>
      <c r="D67" s="17">
        <f>C67+(C67*0.04)</f>
        <v>8940.169814991983</v>
      </c>
      <c r="E67" s="17">
        <f>C67/3250</f>
        <v>2.645020655323072</v>
      </c>
      <c r="F67" s="28">
        <f>(D67-C67)/E67</f>
        <v>130.00000000000011</v>
      </c>
      <c r="G67" s="81"/>
      <c r="H67" s="81"/>
      <c r="I67" s="19">
        <f>E67*50/C67</f>
        <v>1.5384615384615385E-2</v>
      </c>
      <c r="J67" s="18">
        <f>C67-(E67*1080)</f>
        <v>5739.6948220510658</v>
      </c>
      <c r="K67" s="87"/>
      <c r="L67" s="88"/>
      <c r="M67" s="88"/>
      <c r="N67" s="88"/>
      <c r="O67" s="88"/>
      <c r="P67" s="88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2">
        <v>14</v>
      </c>
      <c r="B69" s="95">
        <f>B67+7</f>
        <v>43247</v>
      </c>
      <c r="C69" s="20">
        <f>D67+G67-H67</f>
        <v>8940.169814991983</v>
      </c>
      <c r="D69" s="17">
        <f>C69+(C69*0.04)</f>
        <v>9297.7766075916625</v>
      </c>
      <c r="E69" s="17">
        <f>C69/3250</f>
        <v>2.7508214815359948</v>
      </c>
      <c r="F69" s="28">
        <f>(D69-C69)/E69</f>
        <v>130.00000000000006</v>
      </c>
      <c r="G69" s="18"/>
      <c r="H69" s="18"/>
      <c r="I69" s="19">
        <f>E69*50/C69</f>
        <v>1.5384615384615384E-2</v>
      </c>
      <c r="J69" s="18">
        <f>C69-(E69*1080)</f>
        <v>5969.2826149331086</v>
      </c>
    </row>
    <row r="70" spans="1:16">
      <c r="A70" s="83"/>
      <c r="B70" s="95">
        <f>B69+7</f>
        <v>43254</v>
      </c>
      <c r="C70" s="20">
        <f>D69+G69-H69</f>
        <v>9297.7766075916625</v>
      </c>
      <c r="D70" s="17">
        <f>C70+(C70*0.04)</f>
        <v>9669.6876718953281</v>
      </c>
      <c r="E70" s="17">
        <f>C70/3250</f>
        <v>2.8608543407974345</v>
      </c>
      <c r="F70" s="28">
        <f>(D70-C70)/E70</f>
        <v>129.99999999999969</v>
      </c>
      <c r="G70" s="18"/>
      <c r="H70" s="18"/>
      <c r="I70" s="19">
        <f>E70*50/C70</f>
        <v>1.5384615384615384E-2</v>
      </c>
      <c r="J70" s="18">
        <f>C70-(E70*1080)</f>
        <v>6208.0539195304336</v>
      </c>
    </row>
    <row r="71" spans="1:16">
      <c r="A71" s="83"/>
      <c r="B71" s="95">
        <f>B70+7</f>
        <v>43261</v>
      </c>
      <c r="C71" s="20">
        <f>D70+G70-H70</f>
        <v>9669.6876718953281</v>
      </c>
      <c r="D71" s="17">
        <f>C71+(C71*0.04)</f>
        <v>10056.475178771141</v>
      </c>
      <c r="E71" s="17">
        <f>C71/3250</f>
        <v>2.9752885144293315</v>
      </c>
      <c r="F71" s="28">
        <f>(D71-C71)/E71</f>
        <v>129.99999999999997</v>
      </c>
      <c r="G71" s="18"/>
      <c r="H71" s="18"/>
      <c r="I71" s="19">
        <f>E71*50/C71</f>
        <v>1.5384615384615384E-2</v>
      </c>
      <c r="J71" s="18">
        <f>C71-(E71*1080)</f>
        <v>6456.3760763116497</v>
      </c>
    </row>
    <row r="72" spans="1:16" ht="13.5" thickBot="1">
      <c r="A72" s="84"/>
      <c r="B72" s="95">
        <f>B71+7</f>
        <v>43268</v>
      </c>
      <c r="C72" s="20">
        <f>D71+G71-H71</f>
        <v>10056.475178771141</v>
      </c>
      <c r="D72" s="17">
        <f>C72+(C72*0.04)</f>
        <v>10458.734185921987</v>
      </c>
      <c r="E72" s="17">
        <f>C72/3250</f>
        <v>3.0943000550065052</v>
      </c>
      <c r="F72" s="28">
        <f>(D72-C72)/E72</f>
        <v>130.00000000000003</v>
      </c>
      <c r="G72" s="81"/>
      <c r="H72" s="81"/>
      <c r="I72" s="19">
        <f>E72*50/C72</f>
        <v>1.5384615384615385E-2</v>
      </c>
      <c r="J72" s="18">
        <f>C72-(E72*1080)</f>
        <v>6714.6311193641159</v>
      </c>
      <c r="K72" s="87"/>
      <c r="L72" s="88"/>
      <c r="M72" s="88"/>
      <c r="N72" s="88"/>
      <c r="O72" s="88"/>
      <c r="P72" s="88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2">
        <v>15</v>
      </c>
      <c r="B74" s="95">
        <f>B72+7</f>
        <v>43275</v>
      </c>
      <c r="C74" s="20">
        <f>D72+G72-H72</f>
        <v>10458.734185921987</v>
      </c>
      <c r="D74" s="17">
        <f>C74+(C74*0.04)</f>
        <v>10877.083553358867</v>
      </c>
      <c r="E74" s="17">
        <f>C74/3250</f>
        <v>3.2180720572067654</v>
      </c>
      <c r="F74" s="28">
        <f>(D74-C74)/E74</f>
        <v>130.0000000000002</v>
      </c>
      <c r="G74" s="18"/>
      <c r="H74" s="18"/>
      <c r="I74" s="19">
        <f>E74*50/C74</f>
        <v>1.5384615384615387E-2</v>
      </c>
      <c r="J74" s="18">
        <f>C74-(E74*1080)</f>
        <v>6983.2163641386796</v>
      </c>
    </row>
    <row r="75" spans="1:16">
      <c r="A75" s="83"/>
      <c r="B75" s="95">
        <f>B74+7</f>
        <v>43282</v>
      </c>
      <c r="C75" s="20">
        <f>D74+G74-H74</f>
        <v>10877.083553358867</v>
      </c>
      <c r="D75" s="17">
        <f>C75+(C75*0.04)</f>
        <v>11312.166895493221</v>
      </c>
      <c r="E75" s="17">
        <f>C75/3250</f>
        <v>3.346794939495036</v>
      </c>
      <c r="F75" s="28">
        <f>(D75-C75)/E75</f>
        <v>129.99999999999983</v>
      </c>
      <c r="G75" s="18"/>
      <c r="H75" s="18"/>
      <c r="I75" s="19">
        <f>E75*50/C75</f>
        <v>1.5384615384615384E-2</v>
      </c>
      <c r="J75" s="18">
        <f>C75-(E75*1080)</f>
        <v>7262.5450187042279</v>
      </c>
    </row>
    <row r="76" spans="1:16">
      <c r="A76" s="83"/>
      <c r="B76" s="95">
        <f>B75+7</f>
        <v>43289</v>
      </c>
      <c r="C76" s="20">
        <f>D75+G75-H75</f>
        <v>11312.166895493221</v>
      </c>
      <c r="D76" s="17">
        <f>C76+(C76*0.04)</f>
        <v>11764.653571312951</v>
      </c>
      <c r="E76" s="17">
        <f>C76/3250</f>
        <v>3.4806667370748374</v>
      </c>
      <c r="F76" s="28">
        <f>(D76-C76)/E76</f>
        <v>130.00000000000017</v>
      </c>
      <c r="G76" s="18"/>
      <c r="H76" s="18"/>
      <c r="I76" s="19">
        <f>E76*50/C76</f>
        <v>1.5384615384615385E-2</v>
      </c>
      <c r="J76" s="18">
        <f>C76-(E76*1080)</f>
        <v>7553.0468194523964</v>
      </c>
    </row>
    <row r="77" spans="1:16" ht="13.5" thickBot="1">
      <c r="A77" s="84"/>
      <c r="B77" s="95">
        <f>B76+7</f>
        <v>43296</v>
      </c>
      <c r="C77" s="20">
        <f>D76+G76-H76</f>
        <v>11764.653571312951</v>
      </c>
      <c r="D77" s="17">
        <f>C77+(C77*0.04)</f>
        <v>12235.239714165469</v>
      </c>
      <c r="E77" s="17">
        <f>C77/3250</f>
        <v>3.6198934065578308</v>
      </c>
      <c r="F77" s="28">
        <f>(D77-C77)/E77</f>
        <v>130.00000000000017</v>
      </c>
      <c r="G77" s="81"/>
      <c r="H77" s="81">
        <f>(D77-C64)*0.35</f>
        <v>1607.6007807275055</v>
      </c>
      <c r="I77" s="19">
        <f>E77*50/C77</f>
        <v>1.5384615384615382E-2</v>
      </c>
      <c r="J77" s="18">
        <f>C77-(E77*1080)</f>
        <v>7855.1686922304934</v>
      </c>
      <c r="K77" s="85" t="s">
        <v>48</v>
      </c>
      <c r="L77" s="86"/>
      <c r="M77" s="86"/>
      <c r="N77" s="86"/>
      <c r="O77" s="86"/>
      <c r="P77" s="86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2">
        <v>16</v>
      </c>
      <c r="B79" s="95">
        <f>B77+7</f>
        <v>43303</v>
      </c>
      <c r="C79" s="20">
        <f>D77+G77-H77</f>
        <v>10627.638933437964</v>
      </c>
      <c r="D79" s="17">
        <f>C79+(C79*0.04)</f>
        <v>11052.744490775482</v>
      </c>
      <c r="E79" s="17">
        <f>C79/3250</f>
        <v>3.2700427487501429</v>
      </c>
      <c r="F79" s="28">
        <f>(D79-C79)/E79</f>
        <v>129.9999999999998</v>
      </c>
      <c r="G79" s="18"/>
      <c r="H79" s="18"/>
      <c r="I79" s="19">
        <f>E79*50/C79</f>
        <v>1.5384615384615385E-2</v>
      </c>
      <c r="J79" s="18">
        <f>C79-(E79*1080)</f>
        <v>7095.9927647878094</v>
      </c>
    </row>
    <row r="80" spans="1:16">
      <c r="A80" s="83"/>
      <c r="B80" s="95">
        <f>B79+7</f>
        <v>43310</v>
      </c>
      <c r="C80" s="20">
        <f>D79+G79-H79</f>
        <v>11052.744490775482</v>
      </c>
      <c r="D80" s="17">
        <f>C80+(C80*0.04)</f>
        <v>11494.8542704065</v>
      </c>
      <c r="E80" s="17">
        <f>C80/3250</f>
        <v>3.4008444587001483</v>
      </c>
      <c r="F80" s="28">
        <f>(D80-C80)/E80</f>
        <v>129.99999999999983</v>
      </c>
      <c r="G80" s="18"/>
      <c r="H80" s="18"/>
      <c r="I80" s="19">
        <f>E80*50/C80</f>
        <v>1.5384615384615384E-2</v>
      </c>
      <c r="J80" s="18">
        <f>C80-(E80*1080)</f>
        <v>7379.8324753793213</v>
      </c>
    </row>
    <row r="81" spans="1:16">
      <c r="A81" s="83"/>
      <c r="B81" s="95">
        <f>B80+7</f>
        <v>43317</v>
      </c>
      <c r="C81" s="20">
        <f>D80+G80-H80</f>
        <v>11494.8542704065</v>
      </c>
      <c r="D81" s="17">
        <f>C81+(C81*0.04)</f>
        <v>11954.64844122276</v>
      </c>
      <c r="E81" s="17">
        <f>C81/3250</f>
        <v>3.5368782370481537</v>
      </c>
      <c r="F81" s="28">
        <f>(D81-C81)/E81</f>
        <v>129.99999999999994</v>
      </c>
      <c r="G81" s="18"/>
      <c r="H81" s="18"/>
      <c r="I81" s="19">
        <f>E81*50/C81</f>
        <v>1.5384615384615385E-2</v>
      </c>
      <c r="J81" s="18">
        <f>C81-(E81*1080)</f>
        <v>7675.0257743944949</v>
      </c>
    </row>
    <row r="82" spans="1:16" ht="13.5" thickBot="1">
      <c r="A82" s="84"/>
      <c r="B82" s="95">
        <f>B81+7</f>
        <v>43324</v>
      </c>
      <c r="C82" s="20">
        <f>D81+G81-H81</f>
        <v>11954.64844122276</v>
      </c>
      <c r="D82" s="17">
        <f>C82+(C82*0.04)</f>
        <v>12432.83437887167</v>
      </c>
      <c r="E82" s="17">
        <f>C82/3250</f>
        <v>3.67835336653008</v>
      </c>
      <c r="F82" s="28">
        <f>(D82-C82)/E82</f>
        <v>129.99999999999991</v>
      </c>
      <c r="G82" s="81"/>
      <c r="H82" s="81"/>
      <c r="I82" s="19">
        <f>E82*50/C82</f>
        <v>1.5384615384615385E-2</v>
      </c>
      <c r="J82" s="18">
        <f>C82-(E82*1080)</f>
        <v>7982.026805370273</v>
      </c>
      <c r="K82" s="87"/>
      <c r="L82" s="88"/>
      <c r="M82" s="88"/>
      <c r="N82" s="88"/>
      <c r="O82" s="88"/>
      <c r="P82" s="88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2">
        <v>17</v>
      </c>
      <c r="B84" s="95">
        <f>B82+7</f>
        <v>43331</v>
      </c>
      <c r="C84" s="20">
        <f>D82+G82-H82</f>
        <v>12432.83437887167</v>
      </c>
      <c r="D84" s="17">
        <f>C84+(C84*0.04)</f>
        <v>12930.147754026537</v>
      </c>
      <c r="E84" s="17">
        <f>C84/3250</f>
        <v>3.825487501191283</v>
      </c>
      <c r="F84" s="28">
        <f>(D84-C84)/E84</f>
        <v>129.99999999999997</v>
      </c>
      <c r="G84" s="18"/>
      <c r="H84" s="18"/>
      <c r="I84" s="19">
        <f>E84*50/C84</f>
        <v>1.5384615384615384E-2</v>
      </c>
      <c r="J84" s="18">
        <f>C84-(E84*1080)</f>
        <v>8301.3078775850845</v>
      </c>
    </row>
    <row r="85" spans="1:16">
      <c r="A85" s="83"/>
      <c r="B85" s="95">
        <f>B84+7</f>
        <v>43338</v>
      </c>
      <c r="C85" s="20">
        <f>D84+G84-H84</f>
        <v>12930.147754026537</v>
      </c>
      <c r="D85" s="17">
        <f>C85+(C85*0.04)</f>
        <v>13447.353664187598</v>
      </c>
      <c r="E85" s="17">
        <f>C85/3250</f>
        <v>3.9785070012389343</v>
      </c>
      <c r="F85" s="28">
        <f>(D85-C85)/E85</f>
        <v>129.99999999999994</v>
      </c>
      <c r="G85" s="18"/>
      <c r="H85" s="18"/>
      <c r="I85" s="19">
        <f>E85*50/C85</f>
        <v>1.5384615384615384E-2</v>
      </c>
      <c r="J85" s="18">
        <f>C85-(E85*1080)</f>
        <v>8633.3601926884876</v>
      </c>
      <c r="K85" s="31"/>
      <c r="L85" s="31"/>
    </row>
    <row r="86" spans="1:16">
      <c r="A86" s="83"/>
      <c r="B86" s="95">
        <f>B85+7</f>
        <v>43345</v>
      </c>
      <c r="C86" s="20">
        <f>D85+G85-H85</f>
        <v>13447.353664187598</v>
      </c>
      <c r="D86" s="17">
        <f>C86+(C86*0.04)</f>
        <v>13985.247810755101</v>
      </c>
      <c r="E86" s="17">
        <f>C86/3250</f>
        <v>4.1376472812884915</v>
      </c>
      <c r="F86" s="28">
        <f>(D86-C86)/E86</f>
        <v>129.99999999999989</v>
      </c>
      <c r="G86" s="18"/>
      <c r="H86" s="18"/>
      <c r="I86" s="19">
        <f>E86*50/C86</f>
        <v>1.5384615384615384E-2</v>
      </c>
      <c r="J86" s="18">
        <f>C86-(E86*1080)</f>
        <v>8978.6946003960275</v>
      </c>
      <c r="K86" s="31"/>
      <c r="L86" s="31"/>
    </row>
    <row r="87" spans="1:16" ht="13.5" thickBot="1">
      <c r="A87" s="84"/>
      <c r="B87" s="95">
        <f>B86+7</f>
        <v>43352</v>
      </c>
      <c r="C87" s="20">
        <f>D86+G86-H86</f>
        <v>13985.247810755101</v>
      </c>
      <c r="D87" s="17">
        <f>C87+(C87*0.04)</f>
        <v>14544.657723185306</v>
      </c>
      <c r="E87" s="17">
        <f>C87/3250</f>
        <v>4.3031531725400312</v>
      </c>
      <c r="F87" s="28">
        <f>(D87-C87)/E87</f>
        <v>130.00000000000014</v>
      </c>
      <c r="G87" s="81"/>
      <c r="H87" s="81"/>
      <c r="I87" s="19">
        <f>E87*50/C87</f>
        <v>1.5384615384615384E-2</v>
      </c>
      <c r="J87" s="18">
        <f>C87-(E87*1080)</f>
        <v>9337.8423844118679</v>
      </c>
      <c r="K87" s="87"/>
      <c r="L87" s="88"/>
      <c r="M87" s="88"/>
      <c r="N87" s="88"/>
      <c r="O87" s="88"/>
      <c r="P87" s="88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2">
        <v>18</v>
      </c>
      <c r="B89" s="95">
        <f>B87+7</f>
        <v>43359</v>
      </c>
      <c r="C89" s="20">
        <f>D87+G87-H87</f>
        <v>14544.657723185306</v>
      </c>
      <c r="D89" s="17">
        <f>C89+(C89*0.04)</f>
        <v>15126.444032112719</v>
      </c>
      <c r="E89" s="17">
        <f>C89/3250</f>
        <v>4.4752792994416328</v>
      </c>
      <c r="F89" s="28">
        <f>(D89-C89)/E89</f>
        <v>130.00000000000003</v>
      </c>
      <c r="G89" s="18"/>
      <c r="H89" s="18"/>
      <c r="I89" s="19">
        <f>E89*50/C89</f>
        <v>1.5384615384615385E-2</v>
      </c>
      <c r="J89" s="18">
        <f>C89-(E89*1080)</f>
        <v>9711.3560797883438</v>
      </c>
    </row>
    <row r="90" spans="1:16">
      <c r="A90" s="83"/>
      <c r="B90" s="95">
        <f>B89+7</f>
        <v>43366</v>
      </c>
      <c r="C90" s="20">
        <f>D89+G89-H89</f>
        <v>15126.444032112719</v>
      </c>
      <c r="D90" s="17">
        <f>C90+(C90*0.04)</f>
        <v>15731.501793397227</v>
      </c>
      <c r="E90" s="17">
        <f>C90/3250</f>
        <v>4.6542904714192979</v>
      </c>
      <c r="F90" s="28">
        <f>(D90-C90)/E90</f>
        <v>129.99999999999989</v>
      </c>
      <c r="G90" s="18"/>
      <c r="H90" s="18"/>
      <c r="I90" s="19">
        <f>E90*50/C90</f>
        <v>1.5384615384615384E-2</v>
      </c>
      <c r="J90" s="18">
        <f>C90-(E90*1080)</f>
        <v>10099.810322979876</v>
      </c>
    </row>
    <row r="91" spans="1:16">
      <c r="A91" s="83"/>
      <c r="B91" s="95">
        <f>B90+7</f>
        <v>43373</v>
      </c>
      <c r="C91" s="20">
        <f>D90+G90-H90</f>
        <v>15731.501793397227</v>
      </c>
      <c r="D91" s="17">
        <f>C91+(C91*0.04)</f>
        <v>16360.761865133116</v>
      </c>
      <c r="E91" s="17">
        <f>C91/3250</f>
        <v>4.8404620902760698</v>
      </c>
      <c r="F91" s="28">
        <f>(D91-C91)/E91</f>
        <v>130.00000000000003</v>
      </c>
      <c r="G91" s="18"/>
      <c r="H91" s="18"/>
      <c r="I91" s="19">
        <f>E91*50/C91</f>
        <v>1.5384615384615385E-2</v>
      </c>
      <c r="J91" s="18">
        <f>C91-(E91*1080)</f>
        <v>10503.802735899071</v>
      </c>
    </row>
    <row r="92" spans="1:16" ht="13.5" thickBot="1">
      <c r="A92" s="84"/>
      <c r="B92" s="95">
        <f>B91+7</f>
        <v>43380</v>
      </c>
      <c r="C92" s="20">
        <f>D91+G91-H91</f>
        <v>16360.761865133116</v>
      </c>
      <c r="D92" s="17">
        <f>C92+(C92*0.04)</f>
        <v>17015.192339738442</v>
      </c>
      <c r="E92" s="17">
        <f>C92/3250</f>
        <v>5.0340805738871124</v>
      </c>
      <c r="F92" s="28">
        <f>(D92-C92)/E92</f>
        <v>130.00000000000023</v>
      </c>
      <c r="G92" s="81"/>
      <c r="H92" s="81">
        <f>(D92-C79)*0.35</f>
        <v>2235.6436922051671</v>
      </c>
      <c r="I92" s="19">
        <f>E92*50/C92</f>
        <v>1.5384615384615384E-2</v>
      </c>
      <c r="J92" s="18">
        <f>C92-(E92*1080)</f>
        <v>10923.954845335034</v>
      </c>
      <c r="K92" s="85" t="s">
        <v>48</v>
      </c>
      <c r="L92" s="86"/>
      <c r="M92" s="86"/>
      <c r="N92" s="86"/>
      <c r="O92" s="86"/>
      <c r="P92" s="86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2">
        <v>19</v>
      </c>
      <c r="B94" s="95">
        <f>B92+7</f>
        <v>43387</v>
      </c>
      <c r="C94" s="20">
        <f>D92+G92-H92</f>
        <v>14779.548647533275</v>
      </c>
      <c r="D94" s="17">
        <f>C94+(C94*0.04)</f>
        <v>15370.730593434606</v>
      </c>
      <c r="E94" s="17">
        <f>C94/3250</f>
        <v>4.5475534300102387</v>
      </c>
      <c r="F94" s="28">
        <f>(D94-C94)/E94</f>
        <v>130.00000000000006</v>
      </c>
      <c r="G94" s="17"/>
      <c r="H94" s="18"/>
      <c r="I94" s="19">
        <f>E94*50/C94</f>
        <v>1.5384615384615385E-2</v>
      </c>
      <c r="J94" s="18">
        <f>C94-(E94*1080)</f>
        <v>9868.1909431222157</v>
      </c>
    </row>
    <row r="95" spans="1:16">
      <c r="A95" s="83"/>
      <c r="B95" s="95">
        <f>B94+7</f>
        <v>43394</v>
      </c>
      <c r="C95" s="20">
        <f>D94+G94-H94</f>
        <v>15370.730593434606</v>
      </c>
      <c r="D95" s="17">
        <f>C95+(C95*0.04)</f>
        <v>15985.55981717199</v>
      </c>
      <c r="E95" s="17">
        <f>C95/3250</f>
        <v>4.729455567210648</v>
      </c>
      <c r="F95" s="28">
        <f>(D95-C95)/E95</f>
        <v>130.00000000000003</v>
      </c>
      <c r="G95" s="17"/>
      <c r="H95" s="18"/>
      <c r="I95" s="19">
        <f>E95*50/C95</f>
        <v>1.5384615384615385E-2</v>
      </c>
      <c r="J95" s="18">
        <f>C95-(E95*1080)</f>
        <v>10262.918580847105</v>
      </c>
    </row>
    <row r="96" spans="1:16">
      <c r="A96" s="83"/>
      <c r="B96" s="95">
        <f>B95+7</f>
        <v>43401</v>
      </c>
      <c r="C96" s="20">
        <f>D95+G95-H95</f>
        <v>15985.55981717199</v>
      </c>
      <c r="D96" s="17">
        <f>C96+(C96*0.04)</f>
        <v>16624.98220985887</v>
      </c>
      <c r="E96" s="17">
        <f>C96/3250</f>
        <v>4.918633789899074</v>
      </c>
      <c r="F96" s="28">
        <f>(D96-C96)/E96</f>
        <v>130.00000000000006</v>
      </c>
      <c r="G96" s="17"/>
      <c r="H96" s="18"/>
      <c r="I96" s="19">
        <f>E96*50/C96</f>
        <v>1.5384615384615385E-2</v>
      </c>
      <c r="J96" s="18">
        <f>C96-(E96*1080)</f>
        <v>10673.435324080991</v>
      </c>
    </row>
    <row r="97" spans="1:16" ht="13.5" thickBot="1">
      <c r="A97" s="84"/>
      <c r="B97" s="95">
        <f>B96+7</f>
        <v>43408</v>
      </c>
      <c r="C97" s="20">
        <f>D96+G96-H96</f>
        <v>16624.98220985887</v>
      </c>
      <c r="D97" s="17">
        <f>C97+(C97*0.04)</f>
        <v>17289.981498253226</v>
      </c>
      <c r="E97" s="17">
        <f>C97/3250</f>
        <v>5.1153791414950369</v>
      </c>
      <c r="F97" s="28">
        <f>(D97-C97)/E97</f>
        <v>130.00000000000023</v>
      </c>
      <c r="G97" s="81"/>
      <c r="H97" s="81"/>
      <c r="I97" s="19">
        <f>E97*50/C97</f>
        <v>1.5384615384615385E-2</v>
      </c>
      <c r="J97" s="18">
        <f>C97-(E97*1080)</f>
        <v>11100.37273704423</v>
      </c>
      <c r="K97" s="87"/>
      <c r="L97" s="88"/>
      <c r="M97" s="88"/>
      <c r="N97" s="88"/>
      <c r="O97" s="88"/>
      <c r="P97" s="88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2">
        <v>20</v>
      </c>
      <c r="B99" s="95">
        <f>B97+7</f>
        <v>43415</v>
      </c>
      <c r="C99" s="20">
        <f>D97+G97-H97</f>
        <v>17289.981498253226</v>
      </c>
      <c r="D99" s="17">
        <f>C99+(C99*0.04)</f>
        <v>17981.580758183354</v>
      </c>
      <c r="E99" s="17">
        <f>C99/3250</f>
        <v>5.3199943071548388</v>
      </c>
      <c r="F99" s="28">
        <f>(D99-C99)/E99</f>
        <v>129.9999999999998</v>
      </c>
      <c r="G99" s="18"/>
      <c r="H99" s="18"/>
      <c r="I99" s="19">
        <f>E99*50/C99</f>
        <v>1.5384615384615384E-2</v>
      </c>
      <c r="J99" s="18">
        <f>C99-(E99*1080)</f>
        <v>11544.387646526</v>
      </c>
    </row>
    <row r="100" spans="1:16">
      <c r="A100" s="83"/>
      <c r="B100" s="95">
        <f>B99+7</f>
        <v>43422</v>
      </c>
      <c r="C100" s="20">
        <f>D99+G99-H99</f>
        <v>17981.580758183354</v>
      </c>
      <c r="D100" s="17">
        <f>C100+(C100*0.04)</f>
        <v>18700.843988510689</v>
      </c>
      <c r="E100" s="17">
        <f>C100/3250</f>
        <v>5.5327940794410324</v>
      </c>
      <c r="F100" s="28">
        <f>(D100-C100)/E100</f>
        <v>130.00000000000011</v>
      </c>
      <c r="G100" s="18"/>
      <c r="H100" s="18"/>
      <c r="I100" s="19">
        <f>E100*50/C100</f>
        <v>1.5384615384615385E-2</v>
      </c>
      <c r="J100" s="18">
        <f>C100-(E100*1080)</f>
        <v>12006.163152387038</v>
      </c>
    </row>
    <row r="101" spans="1:16">
      <c r="A101" s="83"/>
      <c r="B101" s="95">
        <f>B100+7</f>
        <v>43429</v>
      </c>
      <c r="C101" s="20">
        <f>D100+G100-H100</f>
        <v>18700.843988510689</v>
      </c>
      <c r="D101" s="17">
        <f>C101+(C101*0.04)</f>
        <v>19448.877748051116</v>
      </c>
      <c r="E101" s="17">
        <f>C101/3250</f>
        <v>5.7541058426186735</v>
      </c>
      <c r="F101" s="28">
        <f>(D101-C101)/E101</f>
        <v>129.99999999999991</v>
      </c>
      <c r="G101" s="18"/>
      <c r="H101" s="18"/>
      <c r="I101" s="19">
        <f>E101*50/C101</f>
        <v>1.5384615384615385E-2</v>
      </c>
      <c r="J101" s="18">
        <f>C101-(E101*1080)</f>
        <v>12486.409678482521</v>
      </c>
    </row>
    <row r="102" spans="1:16" ht="13.5" thickBot="1">
      <c r="A102" s="84"/>
      <c r="B102" s="95">
        <f>B101+7</f>
        <v>43436</v>
      </c>
      <c r="C102" s="20">
        <f>D101+G101-H101</f>
        <v>19448.877748051116</v>
      </c>
      <c r="D102" s="17">
        <f>C102+(C102*0.04)</f>
        <v>20226.832857973161</v>
      </c>
      <c r="E102" s="17">
        <f>C102/3250</f>
        <v>5.98427007632342</v>
      </c>
      <c r="F102" s="28">
        <f>(D102-C102)/E102</f>
        <v>129.99999999999997</v>
      </c>
      <c r="G102" s="81"/>
      <c r="H102" s="81"/>
      <c r="I102" s="19">
        <f>E102*50/C102</f>
        <v>1.5384615384615384E-2</v>
      </c>
      <c r="J102" s="18">
        <f>C102-(E102*1080)</f>
        <v>12985.866065621824</v>
      </c>
      <c r="K102" s="87"/>
      <c r="L102" s="88"/>
      <c r="M102" s="88"/>
      <c r="N102" s="88"/>
      <c r="O102" s="88"/>
      <c r="P102" s="88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2">
        <v>21</v>
      </c>
      <c r="B104" s="95">
        <f>B102+7</f>
        <v>43443</v>
      </c>
      <c r="C104" s="20">
        <f>D102+G102-H102</f>
        <v>20226.832857973161</v>
      </c>
      <c r="D104" s="17">
        <f>C104+(C104*0.04)</f>
        <v>21035.906172292089</v>
      </c>
      <c r="E104" s="17">
        <f>C104/3250</f>
        <v>6.2236408793763571</v>
      </c>
      <c r="F104" s="28">
        <f>(D104-C104)/E104</f>
        <v>130.00000000000028</v>
      </c>
      <c r="G104" s="18"/>
      <c r="H104" s="18"/>
      <c r="I104" s="19">
        <f>E104*50/C104</f>
        <v>1.5384615384615385E-2</v>
      </c>
      <c r="J104" s="18">
        <f>C104-(E104*1080)</f>
        <v>13505.300708246694</v>
      </c>
    </row>
    <row r="105" spans="1:16">
      <c r="A105" s="83"/>
      <c r="B105" s="95">
        <f>B104+7</f>
        <v>43450</v>
      </c>
      <c r="C105" s="20">
        <f>D104+G104-H104</f>
        <v>21035.906172292089</v>
      </c>
      <c r="D105" s="17">
        <f>C105+(C105*0.04)</f>
        <v>21877.342419183773</v>
      </c>
      <c r="E105" s="17">
        <f>C105/3250</f>
        <v>6.4725865145514119</v>
      </c>
      <c r="F105" s="28">
        <f>(D105-C105)/E105</f>
        <v>130.00000000000011</v>
      </c>
      <c r="G105" s="18"/>
      <c r="H105" s="18"/>
      <c r="I105" s="19">
        <f>E105*50/C105</f>
        <v>1.5384615384615384E-2</v>
      </c>
      <c r="J105" s="18">
        <f>C105-(E105*1080)</f>
        <v>14045.512736576564</v>
      </c>
    </row>
    <row r="106" spans="1:16">
      <c r="A106" s="83"/>
      <c r="B106" s="95">
        <f>B105+7</f>
        <v>43457</v>
      </c>
      <c r="C106" s="20">
        <f>D105+G105-H105</f>
        <v>21877.342419183773</v>
      </c>
      <c r="D106" s="17">
        <f>C106+(C106*0.04)</f>
        <v>22752.436115951125</v>
      </c>
      <c r="E106" s="17">
        <f>C106/3250</f>
        <v>6.7314899751334689</v>
      </c>
      <c r="F106" s="28">
        <f>(D106-C106)/E106</f>
        <v>130.00000000000009</v>
      </c>
      <c r="G106" s="18"/>
      <c r="H106" s="18"/>
      <c r="I106" s="19">
        <f>E106*50/C106</f>
        <v>1.5384615384615385E-2</v>
      </c>
      <c r="J106" s="18">
        <f>C106-(E106*1080)</f>
        <v>14607.333246039627</v>
      </c>
    </row>
    <row r="107" spans="1:16" ht="13.5" thickBot="1">
      <c r="A107" s="84"/>
      <c r="B107" s="95">
        <f>B106+7</f>
        <v>43464</v>
      </c>
      <c r="C107" s="20">
        <f>D106+G106-H106</f>
        <v>22752.436115951125</v>
      </c>
      <c r="D107" s="17">
        <f>C107+(C107*0.04)</f>
        <v>23662.533560589171</v>
      </c>
      <c r="E107" s="17">
        <f>C107/3250</f>
        <v>7.0007495741388075</v>
      </c>
      <c r="F107" s="28">
        <f>(D107-C107)/E107</f>
        <v>130.00000000000014</v>
      </c>
      <c r="G107" s="81"/>
      <c r="H107" s="81">
        <f>(D107-C94)*0.35</f>
        <v>3109.0447195695633</v>
      </c>
      <c r="I107" s="19">
        <f>E107*50/C107</f>
        <v>1.5384615384615384E-2</v>
      </c>
      <c r="J107" s="18">
        <f>C107-(E107*1080)</f>
        <v>15191.626575881211</v>
      </c>
      <c r="K107" s="85" t="s">
        <v>48</v>
      </c>
      <c r="L107" s="86"/>
      <c r="M107" s="86"/>
      <c r="N107" s="86"/>
      <c r="O107" s="86"/>
      <c r="P107" s="86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2">
        <v>22</v>
      </c>
      <c r="B109" s="95">
        <f>B107+7</f>
        <v>43471</v>
      </c>
      <c r="C109" s="20">
        <f>D107+G107-H107</f>
        <v>20553.488841019607</v>
      </c>
      <c r="D109" s="17">
        <f>C109+(C109*0.04)</f>
        <v>21375.628394660391</v>
      </c>
      <c r="E109" s="17">
        <f>C109/3250</f>
        <v>6.3241504126214174</v>
      </c>
      <c r="F109" s="28">
        <f>(D109-C109)/E109</f>
        <v>129.99999999999989</v>
      </c>
      <c r="G109" s="18"/>
      <c r="H109" s="18"/>
      <c r="I109" s="19">
        <f>E109*50/C109</f>
        <v>1.5384615384615384E-2</v>
      </c>
      <c r="J109" s="18">
        <f>C109-(E109*1080)</f>
        <v>13723.406395388476</v>
      </c>
    </row>
    <row r="110" spans="1:16">
      <c r="A110" s="83"/>
      <c r="B110" s="95">
        <f>B109+7</f>
        <v>43478</v>
      </c>
      <c r="C110" s="20">
        <f>D109+G109-H109</f>
        <v>21375.628394660391</v>
      </c>
      <c r="D110" s="17">
        <f>C110+(C110*0.04)</f>
        <v>22230.653530446805</v>
      </c>
      <c r="E110" s="17">
        <f>C110/3250</f>
        <v>6.5771164291262743</v>
      </c>
      <c r="F110" s="28">
        <f>(D110-C110)/E110</f>
        <v>129.99999999999983</v>
      </c>
      <c r="G110" s="18"/>
      <c r="H110" s="18"/>
      <c r="I110" s="19">
        <f>E110*50/C110</f>
        <v>1.5384615384615385E-2</v>
      </c>
      <c r="J110" s="18">
        <f>C110-(E110*1080)</f>
        <v>14272.342651204013</v>
      </c>
    </row>
    <row r="111" spans="1:16">
      <c r="A111" s="83"/>
      <c r="B111" s="95">
        <f>B110+7</f>
        <v>43485</v>
      </c>
      <c r="C111" s="20">
        <f>D110+G110-H110</f>
        <v>22230.653530446805</v>
      </c>
      <c r="D111" s="17">
        <f>C111+(C111*0.04)</f>
        <v>23119.879671664676</v>
      </c>
      <c r="E111" s="17">
        <f>C111/3250</f>
        <v>6.8402010862913247</v>
      </c>
      <c r="F111" s="28">
        <f>(D111-C111)/E111</f>
        <v>129.99999999999974</v>
      </c>
      <c r="G111" s="18"/>
      <c r="H111" s="18"/>
      <c r="I111" s="19">
        <f>E111*50/C111</f>
        <v>1.5384615384615384E-2</v>
      </c>
      <c r="J111" s="18">
        <f>C111-(E111*1080)</f>
        <v>14843.236357252175</v>
      </c>
    </row>
    <row r="112" spans="1:16" ht="13.5" thickBot="1">
      <c r="A112" s="84"/>
      <c r="B112" s="95">
        <f>B111+7</f>
        <v>43492</v>
      </c>
      <c r="C112" s="20">
        <f>D111+G111-H111</f>
        <v>23119.879671664676</v>
      </c>
      <c r="D112" s="17">
        <f>C112+(C112*0.04)</f>
        <v>24044.674858531263</v>
      </c>
      <c r="E112" s="17">
        <f>C112/3250</f>
        <v>7.1138091297429771</v>
      </c>
      <c r="F112" s="28">
        <f>(D112-C112)/E112</f>
        <v>130.00000000000011</v>
      </c>
      <c r="G112" s="81"/>
      <c r="H112" s="81"/>
      <c r="I112" s="19">
        <f>E112*50/C112</f>
        <v>1.5384615384615385E-2</v>
      </c>
      <c r="J112" s="18">
        <f>C112-(E112*1080)</f>
        <v>15436.965811542261</v>
      </c>
      <c r="K112" s="87"/>
      <c r="L112" s="88"/>
      <c r="M112" s="88"/>
      <c r="N112" s="88"/>
      <c r="O112" s="88"/>
      <c r="P112" s="88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2">
        <v>23</v>
      </c>
      <c r="B114" s="95">
        <f>B112+7</f>
        <v>43499</v>
      </c>
      <c r="C114" s="20">
        <f>D112+G112-H112</f>
        <v>24044.674858531263</v>
      </c>
      <c r="D114" s="17">
        <f>C114+(C114*0.04)</f>
        <v>25006.461852872515</v>
      </c>
      <c r="E114" s="17">
        <f>C114/3250</f>
        <v>7.3983614949326961</v>
      </c>
      <c r="F114" s="28">
        <f>(D114-C114)/E114</f>
        <v>130.00000000000014</v>
      </c>
      <c r="G114" s="18"/>
      <c r="H114" s="18"/>
      <c r="I114" s="19">
        <f>E114*50/C114</f>
        <v>1.5384615384615385E-2</v>
      </c>
      <c r="J114" s="18">
        <f>C114-(E114*1080)</f>
        <v>16054.444444003952</v>
      </c>
    </row>
    <row r="115" spans="1:16">
      <c r="A115" s="83"/>
      <c r="B115" s="95">
        <f>B114+7</f>
        <v>43506</v>
      </c>
      <c r="C115" s="20">
        <f>D114+G114-H114</f>
        <v>25006.461852872515</v>
      </c>
      <c r="D115" s="17">
        <f>C115+(C115*0.04)</f>
        <v>26006.720326987415</v>
      </c>
      <c r="E115" s="17">
        <f>C115/3250</f>
        <v>7.6942959547300047</v>
      </c>
      <c r="F115" s="28">
        <f>(D115-C115)/E115</f>
        <v>129.99999999999997</v>
      </c>
      <c r="G115" s="18"/>
      <c r="H115" s="18"/>
      <c r="I115" s="19">
        <f>E115*50/C115</f>
        <v>1.5384615384615385E-2</v>
      </c>
      <c r="J115" s="18">
        <f>C115-(E115*1080)</f>
        <v>16696.622221764112</v>
      </c>
    </row>
    <row r="116" spans="1:16">
      <c r="A116" s="83"/>
      <c r="B116" s="95">
        <f>B115+7</f>
        <v>43513</v>
      </c>
      <c r="C116" s="20">
        <f>D115+G115-H115</f>
        <v>26006.720326987415</v>
      </c>
      <c r="D116" s="17">
        <f>C116+(C116*0.04)</f>
        <v>27046.989140066911</v>
      </c>
      <c r="E116" s="17">
        <f>C116/3250</f>
        <v>8.0020677929192043</v>
      </c>
      <c r="F116" s="28">
        <f>(D116-C116)/E116</f>
        <v>129.99999999999991</v>
      </c>
      <c r="G116" s="18"/>
      <c r="H116" s="18"/>
      <c r="I116" s="19">
        <f>E116*50/C116</f>
        <v>1.5384615384615384E-2</v>
      </c>
      <c r="J116" s="18">
        <f>C116-(E116*1080)</f>
        <v>17364.487110634676</v>
      </c>
    </row>
    <row r="117" spans="1:16" ht="13.5" thickBot="1">
      <c r="A117" s="84"/>
      <c r="B117" s="95">
        <f>B116+7</f>
        <v>43520</v>
      </c>
      <c r="C117" s="20">
        <f>D116+G116-H116</f>
        <v>27046.989140066911</v>
      </c>
      <c r="D117" s="17">
        <f>C117+(C117*0.04)</f>
        <v>28128.868705669589</v>
      </c>
      <c r="E117" s="17">
        <f>C117/3250</f>
        <v>8.3221505046359727</v>
      </c>
      <c r="F117" s="28">
        <f>(D117-C117)/E117</f>
        <v>130.00000000000017</v>
      </c>
      <c r="G117" s="81"/>
      <c r="H117" s="81"/>
      <c r="I117" s="19">
        <f>E117*50/C117</f>
        <v>1.5384615384615385E-2</v>
      </c>
      <c r="J117" s="18">
        <f>C117-(E117*1080)</f>
        <v>18059.06659506006</v>
      </c>
      <c r="K117" s="87"/>
      <c r="L117" s="88"/>
      <c r="M117" s="88"/>
      <c r="N117" s="88"/>
      <c r="O117" s="88"/>
      <c r="P117" s="88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2">
        <v>24</v>
      </c>
      <c r="B119" s="95">
        <f>B117+7</f>
        <v>43527</v>
      </c>
      <c r="C119" s="20">
        <f>D117+G117-H117</f>
        <v>28128.868705669589</v>
      </c>
      <c r="D119" s="17">
        <f>C119+(C119*0.04)</f>
        <v>29254.023453896374</v>
      </c>
      <c r="E119" s="17">
        <f>C119/3250</f>
        <v>8.6550365248214121</v>
      </c>
      <c r="F119" s="28">
        <f>(D119-C119)/E119</f>
        <v>130.00000000000017</v>
      </c>
      <c r="G119" s="18"/>
      <c r="H119" s="18"/>
      <c r="I119" s="19">
        <f>E119*50/C119</f>
        <v>1.5384615384615385E-2</v>
      </c>
      <c r="J119" s="18">
        <f>C119-(E119*1080)</f>
        <v>18781.429258862463</v>
      </c>
    </row>
    <row r="120" spans="1:16">
      <c r="A120" s="83"/>
      <c r="B120" s="95">
        <f>B119+7</f>
        <v>43534</v>
      </c>
      <c r="C120" s="20">
        <f>D119+G119-H119</f>
        <v>29254.023453896374</v>
      </c>
      <c r="D120" s="17">
        <f>C120+(C120*0.04)</f>
        <v>30424.18439205223</v>
      </c>
      <c r="E120" s="17">
        <f>C120/3250</f>
        <v>9.001237985814269</v>
      </c>
      <c r="F120" s="28">
        <f>(D120-C120)/E120</f>
        <v>130.00000000000006</v>
      </c>
      <c r="G120" s="18"/>
      <c r="H120" s="18"/>
      <c r="I120" s="19">
        <f>E120*50/C120</f>
        <v>1.5384615384615384E-2</v>
      </c>
      <c r="J120" s="18">
        <f>C120-(E120*1080)</f>
        <v>19532.686429216963</v>
      </c>
    </row>
    <row r="121" spans="1:16">
      <c r="A121" s="83"/>
      <c r="B121" s="95">
        <f>B120+7</f>
        <v>43541</v>
      </c>
      <c r="C121" s="20">
        <f>D120+G120-H120</f>
        <v>30424.18439205223</v>
      </c>
      <c r="D121" s="17">
        <f>C121+(C121*0.04)</f>
        <v>31641.151767734318</v>
      </c>
      <c r="E121" s="17">
        <f>C121/3250</f>
        <v>9.3612875052468407</v>
      </c>
      <c r="F121" s="28">
        <f>(D121-C121)/E121</f>
        <v>129.99999999999991</v>
      </c>
      <c r="G121" s="18"/>
      <c r="H121" s="18"/>
      <c r="I121" s="19">
        <f>E121*50/C121</f>
        <v>1.5384615384615385E-2</v>
      </c>
      <c r="J121" s="18">
        <f>C121-(E121*1080)</f>
        <v>20313.993886385644</v>
      </c>
    </row>
    <row r="122" spans="1:16" ht="13.5" thickBot="1">
      <c r="A122" s="84"/>
      <c r="B122" s="95">
        <f>B121+7</f>
        <v>43548</v>
      </c>
      <c r="C122" s="20">
        <f>D121+G121-H121</f>
        <v>31641.151767734318</v>
      </c>
      <c r="D122" s="17">
        <f>C122+(C122*0.04)</f>
        <v>32906.797838443694</v>
      </c>
      <c r="E122" s="17">
        <f>C122/3250</f>
        <v>9.735739005456713</v>
      </c>
      <c r="F122" s="28">
        <f>(D122-C122)/E122</f>
        <v>130.00000000000031</v>
      </c>
      <c r="G122" s="81"/>
      <c r="H122" s="81">
        <f>(D122-C109)*0.35</f>
        <v>4323.6581490984299</v>
      </c>
      <c r="I122" s="19">
        <f>E122*50/C122</f>
        <v>1.5384615384615385E-2</v>
      </c>
      <c r="J122" s="18">
        <f>C122-(E122*1080)</f>
        <v>21126.55364184107</v>
      </c>
      <c r="K122" s="85" t="s">
        <v>48</v>
      </c>
      <c r="L122" s="86"/>
      <c r="M122" s="86"/>
      <c r="N122" s="86"/>
      <c r="O122" s="86"/>
      <c r="P122" s="86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2">
        <v>25</v>
      </c>
      <c r="B124" s="95">
        <f>B122+7</f>
        <v>43555</v>
      </c>
      <c r="C124" s="20">
        <f>D122+G122-H122</f>
        <v>28583.139689345262</v>
      </c>
      <c r="D124" s="17">
        <f>C124+(C124*0.04)</f>
        <v>29726.465276919072</v>
      </c>
      <c r="E124" s="17">
        <f>C124/3250</f>
        <v>8.7948122121062351</v>
      </c>
      <c r="F124" s="28">
        <f>(D124-C124)/E124</f>
        <v>130</v>
      </c>
      <c r="G124" s="17"/>
      <c r="H124" s="18"/>
      <c r="I124" s="19">
        <f>E124*50/C124</f>
        <v>1.5384615384615385E-2</v>
      </c>
      <c r="J124" s="18">
        <f>C124-(E124*1080)</f>
        <v>19084.742500270528</v>
      </c>
    </row>
    <row r="125" spans="1:16">
      <c r="A125" s="83"/>
      <c r="B125" s="95">
        <f>B124+7</f>
        <v>43562</v>
      </c>
      <c r="C125" s="20">
        <f>D124+G124-H124</f>
        <v>29726.465276919072</v>
      </c>
      <c r="D125" s="17">
        <f>C125+(C125*0.04)</f>
        <v>30915.523887995834</v>
      </c>
      <c r="E125" s="17">
        <f>C125/3250</f>
        <v>9.1466047005904834</v>
      </c>
      <c r="F125" s="28">
        <f>(D125-C125)/E125</f>
        <v>129.99999999999989</v>
      </c>
      <c r="G125" s="17"/>
      <c r="H125" s="18"/>
      <c r="I125" s="19">
        <f>E125*50/C125</f>
        <v>1.5384615384615384E-2</v>
      </c>
      <c r="J125" s="18">
        <f>C125-(E125*1080)</f>
        <v>19848.13220028135</v>
      </c>
      <c r="K125" s="31"/>
      <c r="L125" s="31"/>
    </row>
    <row r="126" spans="1:16">
      <c r="A126" s="83"/>
      <c r="B126" s="95">
        <f>B125+7</f>
        <v>43569</v>
      </c>
      <c r="C126" s="20">
        <f>D125+G125-H125</f>
        <v>30915.523887995834</v>
      </c>
      <c r="D126" s="17">
        <f>C126+(C126*0.04)</f>
        <v>32152.144843515667</v>
      </c>
      <c r="E126" s="17">
        <f>C126/3250</f>
        <v>9.5124688886141033</v>
      </c>
      <c r="F126" s="28">
        <f>(D126-C126)/E126</f>
        <v>129.99999999999994</v>
      </c>
      <c r="G126" s="17"/>
      <c r="H126" s="18"/>
      <c r="I126" s="19">
        <f>E126*50/C126</f>
        <v>1.5384615384615385E-2</v>
      </c>
      <c r="J126" s="18">
        <f>C126-(E126*1080)</f>
        <v>20642.057488292601</v>
      </c>
      <c r="K126" s="31"/>
      <c r="L126" s="31"/>
    </row>
    <row r="127" spans="1:16" ht="13.5" thickBot="1">
      <c r="A127" s="84"/>
      <c r="B127" s="95">
        <f>B126+7</f>
        <v>43576</v>
      </c>
      <c r="C127" s="20">
        <f>D126+G126-H126</f>
        <v>32152.144843515667</v>
      </c>
      <c r="D127" s="17">
        <f>C127+(C127*0.04)</f>
        <v>33438.230637256296</v>
      </c>
      <c r="E127" s="17">
        <f>C127/3250</f>
        <v>9.8929676441586665</v>
      </c>
      <c r="F127" s="28">
        <f>(D127-C127)/E127</f>
        <v>130.00000000000023</v>
      </c>
      <c r="G127" s="81"/>
      <c r="H127" s="81"/>
      <c r="I127" s="19">
        <f>E127*50/C127</f>
        <v>1.5384615384615384E-2</v>
      </c>
      <c r="J127" s="18">
        <f>C127-(E127*1080)</f>
        <v>21467.739787824306</v>
      </c>
      <c r="K127" s="87"/>
      <c r="L127" s="88"/>
      <c r="M127" s="88"/>
      <c r="N127" s="88"/>
      <c r="O127" s="88"/>
      <c r="P127" s="88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2">
        <v>26</v>
      </c>
      <c r="B129" s="95">
        <f>B127+7</f>
        <v>43583</v>
      </c>
      <c r="C129" s="20">
        <f>D127+G127-H127</f>
        <v>33438.230637256296</v>
      </c>
      <c r="D129" s="17">
        <f>C129+(C129*0.04)</f>
        <v>34775.759862746549</v>
      </c>
      <c r="E129" s="17">
        <f>C129/3250</f>
        <v>10.288686349925014</v>
      </c>
      <c r="F129" s="28">
        <f>(D129-C129)/E129</f>
        <v>130.00000000000006</v>
      </c>
      <c r="G129" s="18"/>
      <c r="H129" s="18"/>
      <c r="I129" s="19">
        <f>E129*50/C129</f>
        <v>1.5384615384615382E-2</v>
      </c>
      <c r="J129" s="18">
        <f>C129-(E129*1080)</f>
        <v>22326.449379337282</v>
      </c>
    </row>
    <row r="130" spans="1:16">
      <c r="A130" s="83"/>
      <c r="B130" s="95">
        <f>B129+7</f>
        <v>43590</v>
      </c>
      <c r="C130" s="20">
        <f>D129+G129-H129</f>
        <v>34775.759862746549</v>
      </c>
      <c r="D130" s="17">
        <f>C130+(C130*0.04)</f>
        <v>36166.790257256413</v>
      </c>
      <c r="E130" s="17">
        <f>C130/3250</f>
        <v>10.700233803922014</v>
      </c>
      <c r="F130" s="28">
        <f>(D130-C130)/E130</f>
        <v>130.0000000000002</v>
      </c>
      <c r="G130" s="18"/>
      <c r="H130" s="18"/>
      <c r="I130" s="19">
        <f>E130*50/C130</f>
        <v>1.5384615384615384E-2</v>
      </c>
      <c r="J130" s="18">
        <f>C130-(E130*1080)</f>
        <v>23219.507354510773</v>
      </c>
    </row>
    <row r="131" spans="1:16">
      <c r="A131" s="83"/>
      <c r="B131" s="95">
        <f>B130+7</f>
        <v>43597</v>
      </c>
      <c r="C131" s="20">
        <f>D130+G130-H130</f>
        <v>36166.790257256413</v>
      </c>
      <c r="D131" s="17">
        <f>C131+(C131*0.04)</f>
        <v>37613.46186754667</v>
      </c>
      <c r="E131" s="17">
        <f>C131/3250</f>
        <v>11.128243156078897</v>
      </c>
      <c r="F131" s="28">
        <f>(D131-C131)/E131</f>
        <v>130.00000000000009</v>
      </c>
      <c r="G131" s="18"/>
      <c r="H131" s="18"/>
      <c r="I131" s="19">
        <f>E131*50/C131</f>
        <v>1.5384615384615385E-2</v>
      </c>
      <c r="J131" s="18">
        <f>C131-(E131*1080)</f>
        <v>24148.287648691206</v>
      </c>
    </row>
    <row r="132" spans="1:16" ht="13.5" thickBot="1">
      <c r="A132" s="84"/>
      <c r="B132" s="95">
        <f>B131+7</f>
        <v>43604</v>
      </c>
      <c r="C132" s="20">
        <f>D131+G131-H131</f>
        <v>37613.46186754667</v>
      </c>
      <c r="D132" s="17">
        <f>C132+(C132*0.04)</f>
        <v>39118.000342248539</v>
      </c>
      <c r="E132" s="17">
        <f>C132/3250</f>
        <v>11.573372882322053</v>
      </c>
      <c r="F132" s="28">
        <f>(D132-C132)/E132</f>
        <v>130.00000000000017</v>
      </c>
      <c r="G132" s="81"/>
      <c r="H132" s="81"/>
      <c r="I132" s="19">
        <f>E132*50/C132</f>
        <v>1.5384615384615385E-2</v>
      </c>
      <c r="J132" s="18">
        <f>C132-(E132*1080)</f>
        <v>25114.219154638853</v>
      </c>
      <c r="K132" s="87"/>
      <c r="L132" s="88"/>
      <c r="M132" s="88"/>
      <c r="N132" s="88"/>
      <c r="O132" s="88"/>
      <c r="P132" s="88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2">
        <v>27</v>
      </c>
      <c r="B134" s="95">
        <f>B132+7</f>
        <v>43611</v>
      </c>
      <c r="C134" s="20">
        <f>D132+G132-H132</f>
        <v>39118.000342248539</v>
      </c>
      <c r="D134" s="17">
        <f>C134+(C134*0.04)</f>
        <v>40682.72035593848</v>
      </c>
      <c r="E134" s="17">
        <f>C134/3250</f>
        <v>12.036307797614935</v>
      </c>
      <c r="F134" s="28">
        <f>(D134-C134)/E134</f>
        <v>129.99999999999994</v>
      </c>
      <c r="G134" s="18"/>
      <c r="H134" s="18"/>
      <c r="I134" s="19">
        <f>E134*50/C134</f>
        <v>1.5384615384615384E-2</v>
      </c>
      <c r="J134" s="18">
        <f>C134-(E134*1080)</f>
        <v>26118.787920824409</v>
      </c>
    </row>
    <row r="135" spans="1:16">
      <c r="A135" s="83"/>
      <c r="B135" s="95">
        <f>B134+7</f>
        <v>43618</v>
      </c>
      <c r="C135" s="20">
        <f>D134+G134-H134</f>
        <v>40682.72035593848</v>
      </c>
      <c r="D135" s="17">
        <f>C135+(C135*0.04)</f>
        <v>42310.029170176022</v>
      </c>
      <c r="E135" s="17">
        <f>C135/3250</f>
        <v>12.517760109519532</v>
      </c>
      <c r="F135" s="28">
        <f>(D135-C135)/E135</f>
        <v>130.0000000000002</v>
      </c>
      <c r="G135" s="18"/>
      <c r="H135" s="18"/>
      <c r="I135" s="19">
        <f>E135*50/C135</f>
        <v>1.5384615384615384E-2</v>
      </c>
      <c r="J135" s="18">
        <f>C135-(E135*1080)</f>
        <v>27163.539437657386</v>
      </c>
    </row>
    <row r="136" spans="1:16">
      <c r="A136" s="83"/>
      <c r="B136" s="95">
        <f>B135+7</f>
        <v>43625</v>
      </c>
      <c r="C136" s="20">
        <f>D135+G135-H135</f>
        <v>42310.029170176022</v>
      </c>
      <c r="D136" s="17">
        <f>C136+(C136*0.04)</f>
        <v>44002.43033698306</v>
      </c>
      <c r="E136" s="17">
        <f>C136/3250</f>
        <v>13.018470513900315</v>
      </c>
      <c r="F136" s="28">
        <f>(D136-C136)/E136</f>
        <v>129.99999999999977</v>
      </c>
      <c r="G136" s="18"/>
      <c r="H136" s="18"/>
      <c r="I136" s="19">
        <f>E136*50/C136</f>
        <v>1.5384615384615385E-2</v>
      </c>
      <c r="J136" s="18">
        <f>C136-(E136*1080)</f>
        <v>28250.081015163683</v>
      </c>
    </row>
    <row r="137" spans="1:16" ht="13.5" thickBot="1">
      <c r="A137" s="84"/>
      <c r="B137" s="95">
        <f>B136+7</f>
        <v>43632</v>
      </c>
      <c r="C137" s="20">
        <f>D136+G136-H136</f>
        <v>44002.43033698306</v>
      </c>
      <c r="D137" s="17">
        <f>C137+(C137*0.04)</f>
        <v>45762.527550462379</v>
      </c>
      <c r="E137" s="17">
        <f>C137/3250</f>
        <v>13.539209334456325</v>
      </c>
      <c r="F137" s="28">
        <f>(D137-C137)/E137</f>
        <v>129.99999999999977</v>
      </c>
      <c r="G137" s="81"/>
      <c r="H137" s="81">
        <f>(D137-C124)*0.35</f>
        <v>6012.7857513909903</v>
      </c>
      <c r="I137" s="19">
        <f>E137*50/C137</f>
        <v>1.5384615384615384E-2</v>
      </c>
      <c r="J137" s="18">
        <f>C137-(E137*1080)</f>
        <v>29380.084255770227</v>
      </c>
      <c r="K137" s="85" t="s">
        <v>48</v>
      </c>
      <c r="L137" s="86"/>
      <c r="M137" s="86"/>
      <c r="N137" s="86"/>
      <c r="O137" s="86"/>
      <c r="P137" s="86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2">
        <v>28</v>
      </c>
      <c r="B139" s="95">
        <f>B137+7</f>
        <v>43639</v>
      </c>
      <c r="C139" s="20">
        <f>D137+G137-H137</f>
        <v>39749.741799071388</v>
      </c>
      <c r="D139" s="17">
        <f>C139+(C139*0.04)</f>
        <v>41339.73147103424</v>
      </c>
      <c r="E139" s="17">
        <f>C139/3250</f>
        <v>12.230689784329657</v>
      </c>
      <c r="F139" s="28">
        <f>(D139-C139)/E139</f>
        <v>129.99999999999974</v>
      </c>
      <c r="G139" s="18"/>
      <c r="H139" s="18"/>
      <c r="I139" s="19">
        <f>E139*50/C139</f>
        <v>1.5384615384615384E-2</v>
      </c>
      <c r="J139" s="18">
        <f>C139-(E139*1080)</f>
        <v>26540.596831995357</v>
      </c>
    </row>
    <row r="140" spans="1:16">
      <c r="A140" s="83"/>
      <c r="B140" s="95">
        <f>B139+7</f>
        <v>43646</v>
      </c>
      <c r="C140" s="20">
        <f>D139+G139-H139</f>
        <v>41339.73147103424</v>
      </c>
      <c r="D140" s="17">
        <f>C140+(C140*0.04)</f>
        <v>42993.32072987561</v>
      </c>
      <c r="E140" s="17">
        <f>C140/3250</f>
        <v>12.719917375702844</v>
      </c>
      <c r="F140" s="28">
        <f>(D140-C140)/E140</f>
        <v>130.00000000000003</v>
      </c>
      <c r="G140" s="18"/>
      <c r="H140" s="18"/>
      <c r="I140" s="19">
        <f>E140*50/C140</f>
        <v>1.5384615384615385E-2</v>
      </c>
      <c r="J140" s="18">
        <f>C140-(E140*1080)</f>
        <v>27602.220705275169</v>
      </c>
    </row>
    <row r="141" spans="1:16">
      <c r="A141" s="83"/>
      <c r="B141" s="95">
        <f>B140+7</f>
        <v>43653</v>
      </c>
      <c r="C141" s="20">
        <f>D140+G140-H140</f>
        <v>42993.32072987561</v>
      </c>
      <c r="D141" s="17">
        <f>C141+(C141*0.04)</f>
        <v>44713.053559070635</v>
      </c>
      <c r="E141" s="17">
        <f>C141/3250</f>
        <v>13.228714070730957</v>
      </c>
      <c r="F141" s="28">
        <f>(D141-C141)/E141</f>
        <v>130.00000000000006</v>
      </c>
      <c r="G141" s="18"/>
      <c r="H141" s="18"/>
      <c r="I141" s="19">
        <f>E141*50/C141</f>
        <v>1.5384615384615385E-2</v>
      </c>
      <c r="J141" s="18">
        <f>C141-(E141*1080)</f>
        <v>28706.309533486175</v>
      </c>
    </row>
    <row r="142" spans="1:16" ht="13.5" thickBot="1">
      <c r="A142" s="84"/>
      <c r="B142" s="95">
        <f>B141+7</f>
        <v>43660</v>
      </c>
      <c r="C142" s="20">
        <f>D141+G141-H141</f>
        <v>44713.053559070635</v>
      </c>
      <c r="D142" s="17">
        <f>C142+(C142*0.04)</f>
        <v>46501.575701433459</v>
      </c>
      <c r="E142" s="17">
        <f>C142/3250</f>
        <v>13.757862633560196</v>
      </c>
      <c r="F142" s="28">
        <f>(D142-C142)/E142</f>
        <v>129.99999999999994</v>
      </c>
      <c r="G142" s="81"/>
      <c r="H142" s="81"/>
      <c r="I142" s="19">
        <f>E142*50/C142</f>
        <v>1.5384615384615385E-2</v>
      </c>
      <c r="J142" s="18">
        <f>C142-(E142*1080)</f>
        <v>29854.561914825623</v>
      </c>
      <c r="K142" s="87"/>
      <c r="L142" s="88"/>
      <c r="M142" s="88"/>
      <c r="N142" s="88"/>
      <c r="O142" s="88"/>
      <c r="P142" s="88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2">
        <v>29</v>
      </c>
      <c r="B144" s="95">
        <f>B142+7</f>
        <v>43667</v>
      </c>
      <c r="C144" s="20">
        <f>D142+G142-H142</f>
        <v>46501.575701433459</v>
      </c>
      <c r="D144" s="17">
        <f>C144+(C144*0.04)</f>
        <v>48361.638729490798</v>
      </c>
      <c r="E144" s="17">
        <f>C144/3250</f>
        <v>14.308177138902604</v>
      </c>
      <c r="F144" s="28">
        <f>(D144-C144)/E144</f>
        <v>130</v>
      </c>
      <c r="G144" s="18"/>
      <c r="H144" s="18"/>
      <c r="I144" s="19">
        <f>E144*50/C144</f>
        <v>1.5384615384615385E-2</v>
      </c>
      <c r="J144" s="18">
        <f>C144-(E144*1080)</f>
        <v>31048.744391418648</v>
      </c>
    </row>
    <row r="145" spans="1:16">
      <c r="A145" s="83"/>
      <c r="B145" s="95">
        <f>B144+7</f>
        <v>43674</v>
      </c>
      <c r="C145" s="20">
        <f>D144+G144-H144</f>
        <v>48361.638729490798</v>
      </c>
      <c r="D145" s="17">
        <f>C145+(C145*0.04)</f>
        <v>50296.104278670427</v>
      </c>
      <c r="E145" s="17">
        <f>C145/3250</f>
        <v>14.880504224458708</v>
      </c>
      <c r="F145" s="28">
        <f>(D145-C145)/E145</f>
        <v>129.99999999999983</v>
      </c>
      <c r="G145" s="18"/>
      <c r="H145" s="18"/>
      <c r="I145" s="19">
        <f>E145*50/C145</f>
        <v>1.5384615384615384E-2</v>
      </c>
      <c r="J145" s="18">
        <f>C145-(E145*1080)</f>
        <v>32290.694167075395</v>
      </c>
    </row>
    <row r="146" spans="1:16">
      <c r="A146" s="83"/>
      <c r="B146" s="95">
        <f>B145+7</f>
        <v>43681</v>
      </c>
      <c r="C146" s="20">
        <f>D145+G145-H145</f>
        <v>50296.104278670427</v>
      </c>
      <c r="D146" s="17">
        <f>C146+(C146*0.04)</f>
        <v>52307.948449817246</v>
      </c>
      <c r="E146" s="17">
        <f>C146/3250</f>
        <v>15.475724393437055</v>
      </c>
      <c r="F146" s="28">
        <f>(D146-C146)/E146</f>
        <v>130.00000000000009</v>
      </c>
      <c r="G146" s="18"/>
      <c r="H146" s="18"/>
      <c r="I146" s="19">
        <f>E146*50/C146</f>
        <v>1.5384615384615385E-2</v>
      </c>
      <c r="J146" s="18">
        <f>C146-(E146*1080)</f>
        <v>33582.321933758409</v>
      </c>
    </row>
    <row r="147" spans="1:16" ht="13.5" thickBot="1">
      <c r="A147" s="84"/>
      <c r="B147" s="95">
        <f>B146+7</f>
        <v>43688</v>
      </c>
      <c r="C147" s="20">
        <f>D146+G146-H146</f>
        <v>52307.948449817246</v>
      </c>
      <c r="D147" s="17">
        <f>C147+(C147*0.04)</f>
        <v>54400.266387809934</v>
      </c>
      <c r="E147" s="17">
        <f>C147/3250</f>
        <v>16.094753369174537</v>
      </c>
      <c r="F147" s="28">
        <f>(D147-C147)/E147</f>
        <v>129.99999999999989</v>
      </c>
      <c r="G147" s="81"/>
      <c r="H147" s="81"/>
      <c r="I147" s="19">
        <f>E147*50/C147</f>
        <v>1.5384615384615384E-2</v>
      </c>
      <c r="J147" s="18">
        <f>C147-(E147*1080)</f>
        <v>34925.614811108746</v>
      </c>
      <c r="K147" s="87"/>
      <c r="L147" s="88"/>
      <c r="M147" s="88"/>
      <c r="N147" s="88"/>
      <c r="O147" s="88"/>
      <c r="P147" s="88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2">
        <v>30</v>
      </c>
      <c r="B149" s="95">
        <f>B147+7</f>
        <v>43695</v>
      </c>
      <c r="C149" s="20">
        <f>D147+G147-H147</f>
        <v>54400.266387809934</v>
      </c>
      <c r="D149" s="17">
        <f>C149+(C149*0.04)</f>
        <v>56576.277043322334</v>
      </c>
      <c r="E149" s="17">
        <f>C149/3250</f>
        <v>16.738543503941518</v>
      </c>
      <c r="F149" s="28">
        <f>(D149-C149)/E149</f>
        <v>130.00000000000017</v>
      </c>
      <c r="G149" s="18"/>
      <c r="H149" s="18"/>
      <c r="I149" s="19">
        <f>E149*50/C149</f>
        <v>1.5384615384615385E-2</v>
      </c>
      <c r="J149" s="18">
        <f>C149-(E149*1080)</f>
        <v>36322.639403553098</v>
      </c>
    </row>
    <row r="150" spans="1:16">
      <c r="A150" s="83"/>
      <c r="B150" s="95">
        <f>B149+7</f>
        <v>43702</v>
      </c>
      <c r="C150" s="20">
        <f>D149+G149-H149</f>
        <v>56576.277043322334</v>
      </c>
      <c r="D150" s="17">
        <f>C150+(C150*0.04)</f>
        <v>58839.328125055225</v>
      </c>
      <c r="E150" s="17">
        <f>C150/3250</f>
        <v>17.40808524409918</v>
      </c>
      <c r="F150" s="28">
        <f>(D150-C150)/E150</f>
        <v>129.99999999999983</v>
      </c>
      <c r="G150" s="18"/>
      <c r="H150" s="18"/>
      <c r="I150" s="19">
        <f>E150*50/C150</f>
        <v>1.5384615384615384E-2</v>
      </c>
      <c r="J150" s="18">
        <f>C150-(E150*1080)</f>
        <v>37775.544979695216</v>
      </c>
    </row>
    <row r="151" spans="1:16">
      <c r="A151" s="83"/>
      <c r="B151" s="95">
        <f>B150+7</f>
        <v>43709</v>
      </c>
      <c r="C151" s="20">
        <f>D150+G150-H150</f>
        <v>58839.328125055225</v>
      </c>
      <c r="D151" s="17">
        <f>C151+(C151*0.04)</f>
        <v>61192.901250057432</v>
      </c>
      <c r="E151" s="17">
        <f>C151/3250</f>
        <v>18.104408653863146</v>
      </c>
      <c r="F151" s="28">
        <f>(D151-C151)/E151</f>
        <v>129.99999999999991</v>
      </c>
      <c r="G151" s="18"/>
      <c r="H151" s="18"/>
      <c r="I151" s="19">
        <f>E151*50/C151</f>
        <v>1.5384615384615385E-2</v>
      </c>
      <c r="J151" s="18">
        <f>C151-(E151*1080)</f>
        <v>39286.566778883025</v>
      </c>
    </row>
    <row r="152" spans="1:16" ht="13.5" thickBot="1">
      <c r="A152" s="84"/>
      <c r="B152" s="95">
        <f>B151+7</f>
        <v>43716</v>
      </c>
      <c r="C152" s="20">
        <f>D151+G151-H151</f>
        <v>61192.901250057432</v>
      </c>
      <c r="D152" s="17">
        <f>C152+(C152*0.04)</f>
        <v>63640.617300059726</v>
      </c>
      <c r="E152" s="17">
        <f>C152/3250</f>
        <v>18.828585000017672</v>
      </c>
      <c r="F152" s="28">
        <f>(D152-C152)/E152</f>
        <v>129.99999999999986</v>
      </c>
      <c r="G152" s="81"/>
      <c r="H152" s="81">
        <f>(D152-C139)*0.35</f>
        <v>8361.8064253459179</v>
      </c>
      <c r="I152" s="19">
        <f>E152*50/C152</f>
        <v>1.5384615384615385E-2</v>
      </c>
      <c r="J152" s="18">
        <f>C152-(E152*1080)</f>
        <v>40858.029450038346</v>
      </c>
      <c r="K152" s="85" t="s">
        <v>48</v>
      </c>
      <c r="L152" s="86"/>
      <c r="M152" s="86"/>
      <c r="N152" s="86"/>
      <c r="O152" s="86"/>
      <c r="P152" s="86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2">
        <v>31</v>
      </c>
      <c r="B154" s="95">
        <f>B152+7</f>
        <v>43723</v>
      </c>
      <c r="C154" s="20">
        <f>D152+G152-H152</f>
        <v>55278.81087471381</v>
      </c>
      <c r="D154" s="17">
        <f>C154+(C154*0.04)</f>
        <v>57489.963309702362</v>
      </c>
      <c r="E154" s="17">
        <f>C154/3250</f>
        <v>17.008864884527327</v>
      </c>
      <c r="F154" s="28">
        <f>(D154-C154)/E154</f>
        <v>129.99999999999991</v>
      </c>
      <c r="G154" s="17"/>
      <c r="H154" s="80"/>
      <c r="I154" s="19">
        <f>E154*50/C154</f>
        <v>1.5384615384615385E-2</v>
      </c>
      <c r="J154" s="18">
        <f>C154-(E154*1080)</f>
        <v>36909.236799424296</v>
      </c>
    </row>
    <row r="155" spans="1:16">
      <c r="A155" s="83"/>
      <c r="B155" s="95">
        <f>B154+7</f>
        <v>43730</v>
      </c>
      <c r="C155" s="20">
        <f>D154+G154-H154</f>
        <v>57489.963309702362</v>
      </c>
      <c r="D155" s="17">
        <f>C155+(C155*0.04)</f>
        <v>59789.561842090458</v>
      </c>
      <c r="E155" s="17">
        <f>C155/3250</f>
        <v>17.68921947990842</v>
      </c>
      <c r="F155" s="28">
        <f>(D155-C155)/E155</f>
        <v>130.00000000000009</v>
      </c>
      <c r="G155" s="17"/>
      <c r="H155" s="80"/>
      <c r="I155" s="19">
        <f>E155*50/C155</f>
        <v>1.5384615384615385E-2</v>
      </c>
      <c r="J155" s="18">
        <f>C155-(E155*1080)</f>
        <v>38385.606271401266</v>
      </c>
    </row>
    <row r="156" spans="1:16">
      <c r="A156" s="83"/>
      <c r="B156" s="95">
        <f>B155+7</f>
        <v>43737</v>
      </c>
      <c r="C156" s="20">
        <f>D155+G155-H155</f>
        <v>59789.561842090458</v>
      </c>
      <c r="D156" s="17">
        <f>C156+(C156*0.04)</f>
        <v>62181.144315774072</v>
      </c>
      <c r="E156" s="17">
        <f>C156/3250</f>
        <v>18.396788259104756</v>
      </c>
      <c r="F156" s="28">
        <f>(D156-C156)/E156</f>
        <v>129.9999999999998</v>
      </c>
      <c r="G156" s="17"/>
      <c r="H156" s="80"/>
      <c r="I156" s="19">
        <f>E156*50/C156</f>
        <v>1.5384615384615384E-2</v>
      </c>
      <c r="J156" s="18">
        <f>C156-(E156*1080)</f>
        <v>39921.030522257322</v>
      </c>
    </row>
    <row r="157" spans="1:16" ht="13.5" thickBot="1">
      <c r="A157" s="84"/>
      <c r="B157" s="95">
        <f>B156+7</f>
        <v>43744</v>
      </c>
      <c r="C157" s="20">
        <f>D156+G156-H156</f>
        <v>62181.144315774072</v>
      </c>
      <c r="D157" s="17">
        <f>C157+(C157*0.04)</f>
        <v>64668.390088405038</v>
      </c>
      <c r="E157" s="17">
        <f>C157/3250</f>
        <v>19.132659789468946</v>
      </c>
      <c r="F157" s="28">
        <f>(D157-C157)/E157</f>
        <v>130.00000000000014</v>
      </c>
      <c r="G157" s="81"/>
      <c r="H157" s="81"/>
      <c r="I157" s="19">
        <f>E157*50/C157</f>
        <v>1.5384615384615385E-2</v>
      </c>
      <c r="J157" s="18">
        <f>C157-(E157*1080)</f>
        <v>41517.871743147611</v>
      </c>
      <c r="K157" s="87"/>
      <c r="L157" s="88"/>
      <c r="M157" s="88"/>
      <c r="N157" s="88"/>
      <c r="O157" s="88"/>
      <c r="P157" s="88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2">
        <v>32</v>
      </c>
      <c r="B159" s="95">
        <f>B157+7</f>
        <v>43751</v>
      </c>
      <c r="C159" s="20">
        <f>D157+G157-H157</f>
        <v>64668.390088405038</v>
      </c>
      <c r="D159" s="17">
        <f>C159+(C159*0.04)</f>
        <v>67255.125691941241</v>
      </c>
      <c r="E159" s="17">
        <f>C159/3250</f>
        <v>19.897966181047703</v>
      </c>
      <c r="F159" s="28">
        <f>(D159-C159)/E159</f>
        <v>130.00000000000006</v>
      </c>
      <c r="G159" s="18"/>
      <c r="H159" s="18"/>
      <c r="I159" s="19">
        <f>E159*50/C159</f>
        <v>1.5384615384615384E-2</v>
      </c>
      <c r="J159" s="18">
        <f>C159-(E159*1080)</f>
        <v>43178.586612873522</v>
      </c>
    </row>
    <row r="160" spans="1:16">
      <c r="A160" s="83"/>
      <c r="B160" s="95">
        <f>B159+7</f>
        <v>43758</v>
      </c>
      <c r="C160" s="20">
        <f>D159+G159-H159</f>
        <v>67255.125691941241</v>
      </c>
      <c r="D160" s="17">
        <f>C160+(C160*0.04)</f>
        <v>69945.330719618883</v>
      </c>
      <c r="E160" s="17">
        <f>C160/3250</f>
        <v>20.693884828289612</v>
      </c>
      <c r="F160" s="28">
        <f>(D160-C160)/E160</f>
        <v>129.99999999999966</v>
      </c>
      <c r="G160" s="18"/>
      <c r="H160" s="18"/>
      <c r="I160" s="19">
        <f>E160*50/C160</f>
        <v>1.5384615384615384E-2</v>
      </c>
      <c r="J160" s="18">
        <f>C160-(E160*1080)</f>
        <v>44905.730077388464</v>
      </c>
    </row>
    <row r="161" spans="1:16">
      <c r="A161" s="83"/>
      <c r="B161" s="95">
        <f>B160+7</f>
        <v>43765</v>
      </c>
      <c r="C161" s="20">
        <f>D160+G160-H160</f>
        <v>69945.330719618883</v>
      </c>
      <c r="D161" s="17">
        <f>C161+(C161*0.04)</f>
        <v>72743.143948403638</v>
      </c>
      <c r="E161" s="17">
        <f>C161/3250</f>
        <v>21.521640221421194</v>
      </c>
      <c r="F161" s="28">
        <f>(D161-C161)/E161</f>
        <v>129.99999999999997</v>
      </c>
      <c r="G161" s="18"/>
      <c r="H161" s="18"/>
      <c r="I161" s="19">
        <f>E161*50/C161</f>
        <v>1.5384615384615384E-2</v>
      </c>
      <c r="J161" s="18">
        <f>C161-(E161*1080)</f>
        <v>46701.959280483992</v>
      </c>
    </row>
    <row r="162" spans="1:16" ht="13.5" thickBot="1">
      <c r="A162" s="84"/>
      <c r="B162" s="95">
        <f>B161+7</f>
        <v>43772</v>
      </c>
      <c r="C162" s="20">
        <f>D161+G161-H161</f>
        <v>72743.143948403638</v>
      </c>
      <c r="D162" s="17">
        <f>C162+(C162*0.04)</f>
        <v>75652.869706339785</v>
      </c>
      <c r="E162" s="17">
        <f>C162/3250</f>
        <v>22.382505830278042</v>
      </c>
      <c r="F162" s="28">
        <f>(D162-C162)/E162</f>
        <v>130.00000000000006</v>
      </c>
      <c r="G162" s="81"/>
      <c r="H162" s="81"/>
      <c r="I162" s="19">
        <f>E162*50/C162</f>
        <v>1.5384615384615384E-2</v>
      </c>
      <c r="J162" s="18">
        <f>C162-(E162*1080)</f>
        <v>48570.037651703358</v>
      </c>
      <c r="K162" s="87"/>
      <c r="L162" s="88"/>
      <c r="M162" s="88"/>
      <c r="N162" s="88"/>
      <c r="O162" s="88"/>
      <c r="P162" s="88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2">
        <v>33</v>
      </c>
      <c r="B164" s="95">
        <f>B162+7</f>
        <v>43779</v>
      </c>
      <c r="C164" s="20">
        <f>D162+G162-H162</f>
        <v>75652.869706339785</v>
      </c>
      <c r="D164" s="17">
        <f>C164+(C164*0.04)</f>
        <v>78678.984494593373</v>
      </c>
      <c r="E164" s="17">
        <f>C164/3250</f>
        <v>23.277806063489166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18">
        <f>C164-(E164*1080)</f>
        <v>50512.839157771486</v>
      </c>
    </row>
    <row r="165" spans="1:16">
      <c r="A165" s="83"/>
      <c r="B165" s="95">
        <f>B164+7</f>
        <v>43786</v>
      </c>
      <c r="C165" s="20">
        <f>D164+G164-H164</f>
        <v>78678.984494593373</v>
      </c>
      <c r="D165" s="17">
        <f>C165+(C165*0.04)</f>
        <v>81826.143874377114</v>
      </c>
      <c r="E165" s="17">
        <f>C165/3250</f>
        <v>24.208918306028732</v>
      </c>
      <c r="F165" s="28">
        <f>(D165-C165)/E165</f>
        <v>130.00000000000026</v>
      </c>
      <c r="G165" s="18"/>
      <c r="H165" s="18"/>
      <c r="I165" s="19">
        <f>E165*50/C165</f>
        <v>1.5384615384615385E-2</v>
      </c>
      <c r="J165" s="18">
        <f>C165-(E165*1080)</f>
        <v>52533.352724082346</v>
      </c>
      <c r="K165" s="31"/>
      <c r="L165" s="31"/>
    </row>
    <row r="166" spans="1:16">
      <c r="A166" s="83"/>
      <c r="B166" s="95">
        <f>B165+7</f>
        <v>43793</v>
      </c>
      <c r="C166" s="20">
        <f>D165+G165-H165</f>
        <v>81826.143874377114</v>
      </c>
      <c r="D166" s="17">
        <f>C166+(C166*0.04)</f>
        <v>85099.1896293522</v>
      </c>
      <c r="E166" s="17">
        <f>C166/3250</f>
        <v>25.17727503826988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18">
        <f>C166-(E166*1080)</f>
        <v>54634.686833045649</v>
      </c>
      <c r="K166" s="31"/>
      <c r="L166" s="31"/>
    </row>
    <row r="167" spans="1:16" ht="13.5" thickBot="1">
      <c r="A167" s="84"/>
      <c r="B167" s="95">
        <f>B166+7</f>
        <v>43800</v>
      </c>
      <c r="C167" s="20">
        <f>D166+G166-H166</f>
        <v>85099.1896293522</v>
      </c>
      <c r="D167" s="17">
        <f>C167+(C167*0.04)</f>
        <v>88503.157214526291</v>
      </c>
      <c r="E167" s="17">
        <f>C167/3250</f>
        <v>26.184366039800675</v>
      </c>
      <c r="F167" s="28">
        <f>(D167-C167)/E167</f>
        <v>130.00000000000009</v>
      </c>
      <c r="G167" s="81"/>
      <c r="H167" s="81">
        <f>(D167-C154)*0.35</f>
        <v>11628.521218934367</v>
      </c>
      <c r="I167" s="19">
        <f>E167*50/C167</f>
        <v>1.5384615384615384E-2</v>
      </c>
      <c r="J167" s="18">
        <f>C167-(E167*1080)</f>
        <v>56820.074306367474</v>
      </c>
      <c r="K167" s="85" t="s">
        <v>48</v>
      </c>
      <c r="L167" s="86"/>
      <c r="M167" s="86"/>
      <c r="N167" s="86"/>
      <c r="O167" s="86"/>
      <c r="P167" s="86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2">
        <v>34</v>
      </c>
      <c r="B169" s="95">
        <f>B167+7</f>
        <v>43807</v>
      </c>
      <c r="C169" s="20">
        <f>D167+G167-H167</f>
        <v>76874.635995591918</v>
      </c>
      <c r="D169" s="17">
        <f>C169+(C169*0.04)</f>
        <v>79949.621435415596</v>
      </c>
      <c r="E169" s="17">
        <f>C169/3250</f>
        <v>23.653734152489822</v>
      </c>
      <c r="F169" s="28">
        <f>(D169-C169)/E169</f>
        <v>130.00000000000006</v>
      </c>
      <c r="G169" s="18"/>
      <c r="H169" s="18"/>
      <c r="I169" s="19">
        <f>E169*50/C169</f>
        <v>1.5384615384615387E-2</v>
      </c>
      <c r="J169" s="18">
        <f>C169-(E169*1080)</f>
        <v>51328.603110902914</v>
      </c>
    </row>
    <row r="170" spans="1:16">
      <c r="A170" s="83"/>
      <c r="B170" s="95">
        <f>B169+7</f>
        <v>43814</v>
      </c>
      <c r="C170" s="20">
        <f>D169+G169-H169</f>
        <v>79949.621435415596</v>
      </c>
      <c r="D170" s="17">
        <f>C170+(C170*0.04)</f>
        <v>83147.606292832221</v>
      </c>
      <c r="E170" s="17">
        <f>C170/3250</f>
        <v>24.599883518589415</v>
      </c>
      <c r="F170" s="28">
        <f>(D170-C170)/E170</f>
        <v>130.00000000000003</v>
      </c>
      <c r="G170" s="18"/>
      <c r="H170" s="18"/>
      <c r="I170" s="19">
        <f>E170*50/C170</f>
        <v>1.5384615384615384E-2</v>
      </c>
      <c r="J170" s="18">
        <f>C170-(E170*1080)</f>
        <v>53381.747235339033</v>
      </c>
    </row>
    <row r="171" spans="1:16">
      <c r="A171" s="83"/>
      <c r="B171" s="95">
        <f>B170+7</f>
        <v>43821</v>
      </c>
      <c r="C171" s="20">
        <f>D170+G170-H170</f>
        <v>83147.606292832221</v>
      </c>
      <c r="D171" s="17">
        <f>C171+(C171*0.04)</f>
        <v>86473.510544545512</v>
      </c>
      <c r="E171" s="17">
        <f>C171/3250</f>
        <v>25.583878859332991</v>
      </c>
      <c r="F171" s="28">
        <f>(D171-C171)/E171</f>
        <v>130.00000000000009</v>
      </c>
      <c r="G171" s="18"/>
      <c r="H171" s="18"/>
      <c r="I171" s="19">
        <f>E171*50/C171</f>
        <v>1.5384615384615384E-2</v>
      </c>
      <c r="J171" s="18">
        <f>C171-(E171*1080)</f>
        <v>55517.017124752587</v>
      </c>
    </row>
    <row r="172" spans="1:16" ht="13.5" thickBot="1">
      <c r="A172" s="84"/>
      <c r="B172" s="95">
        <f>B171+7</f>
        <v>43828</v>
      </c>
      <c r="C172" s="20">
        <f>D171+G171-H171</f>
        <v>86473.510544545512</v>
      </c>
      <c r="D172" s="17">
        <f>C172+(C172*0.04)</f>
        <v>89932.450966327335</v>
      </c>
      <c r="E172" s="17">
        <f>C172/3250</f>
        <v>26.607234013706311</v>
      </c>
      <c r="F172" s="28">
        <f>(D172-C172)/E172</f>
        <v>130.00000000000009</v>
      </c>
      <c r="G172" s="81"/>
      <c r="H172" s="81"/>
      <c r="I172" s="19">
        <f>E172*50/C172</f>
        <v>1.5384615384615384E-2</v>
      </c>
      <c r="J172" s="18">
        <f>C172-(E172*1080)</f>
        <v>57737.697809742691</v>
      </c>
      <c r="K172" s="87"/>
      <c r="L172" s="88"/>
      <c r="M172" s="88"/>
      <c r="N172" s="88"/>
      <c r="O172" s="88"/>
      <c r="P172" s="88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2">
        <v>35</v>
      </c>
      <c r="B174" s="95">
        <f>B172+7</f>
        <v>43835</v>
      </c>
      <c r="C174" s="20">
        <f>D172+G172-H172</f>
        <v>89932.450966327335</v>
      </c>
      <c r="D174" s="17">
        <f>C174+(C174*0.04)</f>
        <v>93529.749004980433</v>
      </c>
      <c r="E174" s="17">
        <f>C174/3250</f>
        <v>27.671523374254566</v>
      </c>
      <c r="F174" s="28">
        <f>(D174-C174)/E174</f>
        <v>130.00000000000017</v>
      </c>
      <c r="G174" s="18"/>
      <c r="H174" s="18"/>
      <c r="I174" s="19">
        <f>E174*50/C174</f>
        <v>1.5384615384615385E-2</v>
      </c>
      <c r="J174" s="18">
        <f>C174-(E174*1080)</f>
        <v>60047.205722132407</v>
      </c>
    </row>
    <row r="175" spans="1:16">
      <c r="A175" s="83"/>
      <c r="B175" s="95">
        <f>B174+7</f>
        <v>43842</v>
      </c>
      <c r="C175" s="20">
        <f>D174+G174-H174</f>
        <v>93529.749004980433</v>
      </c>
      <c r="D175" s="17">
        <f>C175+(C175*0.04)</f>
        <v>97270.938965179652</v>
      </c>
      <c r="E175" s="17">
        <f>C175/3250</f>
        <v>28.778384309224748</v>
      </c>
      <c r="F175" s="28">
        <f>(D175-C175)/E175</f>
        <v>130.00000000000006</v>
      </c>
      <c r="G175" s="18"/>
      <c r="H175" s="18"/>
      <c r="I175" s="19">
        <f>E175*50/C175</f>
        <v>1.5384615384615384E-2</v>
      </c>
      <c r="J175" s="18">
        <f>C175-(E175*1080)</f>
        <v>62449.093951017705</v>
      </c>
    </row>
    <row r="176" spans="1:16">
      <c r="A176" s="83"/>
      <c r="B176" s="95">
        <f>B175+7</f>
        <v>43849</v>
      </c>
      <c r="C176" s="20">
        <f>D175+G175-H175</f>
        <v>97270.938965179652</v>
      </c>
      <c r="D176" s="17">
        <f>C176+(C176*0.04)</f>
        <v>101161.77652378684</v>
      </c>
      <c r="E176" s="17">
        <f>C176/3250</f>
        <v>29.929519681593739</v>
      </c>
      <c r="F176" s="28">
        <f>(D176-C176)/E176</f>
        <v>130.00000000000023</v>
      </c>
      <c r="G176" s="18"/>
      <c r="H176" s="18"/>
      <c r="I176" s="19">
        <f>E176*50/C176</f>
        <v>1.5384615384615384E-2</v>
      </c>
      <c r="J176" s="18">
        <f>C176-(E176*1080)</f>
        <v>64947.057709058412</v>
      </c>
    </row>
    <row r="177" spans="1:16" ht="13.5" thickBot="1">
      <c r="A177" s="84"/>
      <c r="B177" s="95">
        <f>B176+7</f>
        <v>43856</v>
      </c>
      <c r="C177" s="20">
        <f>D176+G176-H176</f>
        <v>101161.77652378684</v>
      </c>
      <c r="D177" s="17">
        <f>C177+(C177*0.04)</f>
        <v>105208.24758473832</v>
      </c>
      <c r="E177" s="17">
        <f>C177/3250</f>
        <v>31.126700468857489</v>
      </c>
      <c r="F177" s="28">
        <f>(D177-C177)/E177</f>
        <v>130</v>
      </c>
      <c r="G177" s="81"/>
      <c r="H177" s="81">
        <f>(D177-C169)*0.35</f>
        <v>9916.7640562012384</v>
      </c>
      <c r="I177" s="19">
        <f>E177*50/C177</f>
        <v>1.5384615384615384E-2</v>
      </c>
      <c r="J177" s="18">
        <f>C177-(E177*1080)</f>
        <v>67544.940017420755</v>
      </c>
      <c r="K177" s="85" t="s">
        <v>48</v>
      </c>
      <c r="L177" s="86"/>
      <c r="M177" s="86"/>
      <c r="N177" s="86"/>
      <c r="O177" s="86"/>
      <c r="P177" s="86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B1:J1"/>
    <mergeCell ref="A4:A7"/>
    <mergeCell ref="K7:P7"/>
    <mergeCell ref="A9:A12"/>
    <mergeCell ref="K12:P12"/>
    <mergeCell ref="A14:A17"/>
    <mergeCell ref="K17:P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B4" sqref="B4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89"/>
      <c r="C1" s="90"/>
      <c r="D1" s="90"/>
      <c r="E1" s="90"/>
      <c r="F1" s="90"/>
      <c r="G1" s="90"/>
      <c r="H1" s="90"/>
      <c r="I1" s="90"/>
      <c r="J1" s="91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 ht="15">
      <c r="A4" s="82">
        <v>1</v>
      </c>
      <c r="B4" s="95">
        <v>42883</v>
      </c>
      <c r="C4" s="32">
        <v>2000</v>
      </c>
      <c r="D4" s="17">
        <f>C4+(C4*0.04)</f>
        <v>2080</v>
      </c>
      <c r="E4" s="17">
        <f>C4/3250</f>
        <v>0.61538461538461542</v>
      </c>
      <c r="F4" s="28">
        <f>(D4-C4)/E4</f>
        <v>130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3"/>
      <c r="B5" s="95">
        <f>B4+7</f>
        <v>42890</v>
      </c>
      <c r="C5" s="20">
        <f>D4+G4-H4</f>
        <v>2080</v>
      </c>
      <c r="D5" s="17">
        <f>C5+(C5*0.04)</f>
        <v>2163.1999999999998</v>
      </c>
      <c r="E5" s="17">
        <f>C5/3250</f>
        <v>0.64</v>
      </c>
      <c r="F5" s="28">
        <f>(D5-C5)/E5</f>
        <v>129.99999999999972</v>
      </c>
      <c r="G5" s="18"/>
      <c r="H5" s="18"/>
      <c r="I5" s="19">
        <f>E5*50/C5</f>
        <v>1.5384615384615385E-2</v>
      </c>
      <c r="J5" s="18">
        <f>C5-(E5*1080)</f>
        <v>1388.8</v>
      </c>
    </row>
    <row r="6" spans="1:16">
      <c r="A6" s="83"/>
      <c r="B6" s="95">
        <f>B5+7</f>
        <v>42897</v>
      </c>
      <c r="C6" s="20">
        <f>D5+G5-H5</f>
        <v>2163.1999999999998</v>
      </c>
      <c r="D6" s="17">
        <f>C6+(C6*0.04)</f>
        <v>2249.7279999999996</v>
      </c>
      <c r="E6" s="17">
        <f>C6/3250</f>
        <v>0.66559999999999997</v>
      </c>
      <c r="F6" s="28">
        <f>(D6-C6)/E6</f>
        <v>129.99999999999969</v>
      </c>
      <c r="G6" s="18"/>
      <c r="H6" s="18"/>
      <c r="I6" s="19">
        <f>E6*50/C6</f>
        <v>1.5384615384615387E-2</v>
      </c>
      <c r="J6" s="18">
        <f>C6-(E6*1080)</f>
        <v>1444.3519999999999</v>
      </c>
    </row>
    <row r="7" spans="1:16" ht="13.5" thickBot="1">
      <c r="A7" s="84"/>
      <c r="B7" s="95">
        <f>B6+7</f>
        <v>42904</v>
      </c>
      <c r="C7" s="20">
        <f>D6+G6-H6</f>
        <v>2249.7279999999996</v>
      </c>
      <c r="D7" s="17">
        <f>C7+(C7*0.04)</f>
        <v>2339.7171199999998</v>
      </c>
      <c r="E7" s="17">
        <f>C7/3250</f>
        <v>0.69222399999999984</v>
      </c>
      <c r="F7" s="28">
        <f>(D7-C7)/E7</f>
        <v>130.00000000000028</v>
      </c>
      <c r="G7" s="18"/>
      <c r="H7" s="18"/>
      <c r="I7" s="19">
        <f>E7*50/C7</f>
        <v>1.5384615384615382E-2</v>
      </c>
      <c r="J7" s="18">
        <f>C7-(E7*1080)</f>
        <v>1502.1260799999998</v>
      </c>
      <c r="K7" s="87"/>
      <c r="L7" s="88"/>
      <c r="M7" s="88"/>
      <c r="N7" s="88"/>
      <c r="O7" s="88"/>
      <c r="P7" s="88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2">
        <v>2</v>
      </c>
      <c r="B9" s="95">
        <f>B7+7</f>
        <v>42911</v>
      </c>
      <c r="C9" s="20">
        <f>D7+G7-H7</f>
        <v>2339.7171199999998</v>
      </c>
      <c r="D9" s="17">
        <f>C9+(C9*0.04)</f>
        <v>2433.3058047999998</v>
      </c>
      <c r="E9" s="17">
        <f>C9/3250</f>
        <v>0.71991295999999994</v>
      </c>
      <c r="F9" s="28">
        <f>(D9-C9)/E9</f>
        <v>130.00000000000003</v>
      </c>
      <c r="G9" s="18"/>
      <c r="H9" s="18"/>
      <c r="I9" s="19">
        <f>E9*50/C9</f>
        <v>1.5384615384615384E-2</v>
      </c>
      <c r="J9" s="18">
        <f>C9-(E9*1080)</f>
        <v>1562.2111231999997</v>
      </c>
    </row>
    <row r="10" spans="1:16">
      <c r="A10" s="83"/>
      <c r="B10" s="95">
        <f>B9+7</f>
        <v>42918</v>
      </c>
      <c r="C10" s="20">
        <f>D9+G9-H9</f>
        <v>2433.3058047999998</v>
      </c>
      <c r="D10" s="17">
        <f>C10+(C10*0.04)</f>
        <v>2530.6380369919998</v>
      </c>
      <c r="E10" s="17">
        <f>C10/3250</f>
        <v>0.74870947839999991</v>
      </c>
      <c r="F10" s="28">
        <f>(D10-C10)/E10</f>
        <v>130</v>
      </c>
      <c r="G10" s="18"/>
      <c r="H10" s="18"/>
      <c r="I10" s="19">
        <f>E10*50/C10</f>
        <v>1.5384615384615382E-2</v>
      </c>
      <c r="J10" s="18">
        <f>C10-(E10*1080)</f>
        <v>1624.699568128</v>
      </c>
    </row>
    <row r="11" spans="1:16">
      <c r="A11" s="83"/>
      <c r="B11" s="95">
        <f>B10+7</f>
        <v>42925</v>
      </c>
      <c r="C11" s="20">
        <f>D10+G10-H10</f>
        <v>2530.6380369919998</v>
      </c>
      <c r="D11" s="17">
        <f>C11+(C11*0.04)</f>
        <v>2631.8635584716799</v>
      </c>
      <c r="E11" s="17">
        <f>C11/3250</f>
        <v>0.77865785753599992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18">
        <f>C11-(E11*1080)</f>
        <v>1689.6875508531198</v>
      </c>
    </row>
    <row r="12" spans="1:16" ht="13.5" thickBot="1">
      <c r="A12" s="84"/>
      <c r="B12" s="95">
        <f>B11+7</f>
        <v>42932</v>
      </c>
      <c r="C12" s="20">
        <f>D11+G11-H11</f>
        <v>2631.8635584716799</v>
      </c>
      <c r="D12" s="17">
        <f>C12+(C12*0.04)</f>
        <v>2737.1381008105473</v>
      </c>
      <c r="E12" s="17">
        <f>C12/3250</f>
        <v>0.80980417183743991</v>
      </c>
      <c r="F12" s="28">
        <f>(D12-C12)/E12</f>
        <v>130.00000000000023</v>
      </c>
      <c r="G12" s="18"/>
      <c r="H12" s="18"/>
      <c r="I12" s="19">
        <f>E12*50/C12</f>
        <v>1.5384615384615384E-2</v>
      </c>
      <c r="J12" s="18">
        <f>C12-(E12*1080)</f>
        <v>1757.2750528872448</v>
      </c>
      <c r="K12" s="87"/>
      <c r="L12" s="88"/>
      <c r="M12" s="88"/>
      <c r="N12" s="88"/>
      <c r="O12" s="88"/>
      <c r="P12" s="88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2">
        <v>3</v>
      </c>
      <c r="B14" s="95">
        <f>B12+7</f>
        <v>42939</v>
      </c>
      <c r="C14" s="20">
        <f>D12+G12-H12</f>
        <v>2737.1381008105473</v>
      </c>
      <c r="D14" s="17">
        <f>C14+(C14*0.04)</f>
        <v>2846.6236248429691</v>
      </c>
      <c r="E14" s="17">
        <f>C14/3250</f>
        <v>0.84219633871093758</v>
      </c>
      <c r="F14" s="28">
        <f>(D14-C14)/E14</f>
        <v>129.99999999999994</v>
      </c>
      <c r="G14" s="18"/>
      <c r="H14" s="18"/>
      <c r="I14" s="19">
        <f>E14*50/C14</f>
        <v>1.5384615384615385E-2</v>
      </c>
      <c r="J14" s="18">
        <f>C14-(E14*1080)</f>
        <v>1827.5660550027346</v>
      </c>
    </row>
    <row r="15" spans="1:16">
      <c r="A15" s="83"/>
      <c r="B15" s="95">
        <f>B14+7</f>
        <v>42946</v>
      </c>
      <c r="C15" s="20">
        <f>D14+G14-H14</f>
        <v>2846.6236248429691</v>
      </c>
      <c r="D15" s="17">
        <f>C15+(C15*0.04)</f>
        <v>2960.4885698366879</v>
      </c>
      <c r="E15" s="17">
        <f>C15/3250</f>
        <v>0.87588419225937508</v>
      </c>
      <c r="F15" s="28">
        <f>(D15-C15)/E15</f>
        <v>130.00000000000009</v>
      </c>
      <c r="G15" s="18"/>
      <c r="H15" s="18"/>
      <c r="I15" s="19">
        <f>E15*50/C15</f>
        <v>1.5384615384615385E-2</v>
      </c>
      <c r="J15" s="18">
        <f>C15-(E15*1080)</f>
        <v>1900.668697202844</v>
      </c>
    </row>
    <row r="16" spans="1:16">
      <c r="A16" s="83"/>
      <c r="B16" s="95">
        <f>B15+7</f>
        <v>42953</v>
      </c>
      <c r="C16" s="20">
        <f>D15+G15-H15</f>
        <v>2960.4885698366879</v>
      </c>
      <c r="D16" s="17">
        <f>C16+(C16*0.04)</f>
        <v>3078.9081126301553</v>
      </c>
      <c r="E16" s="17">
        <f>C16/3250</f>
        <v>0.91091955994975016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18">
        <f>C16-(E16*1080)</f>
        <v>1976.6954450909577</v>
      </c>
    </row>
    <row r="17" spans="1:16" ht="13.5" thickBot="1">
      <c r="A17" s="84"/>
      <c r="B17" s="95">
        <f>B16+7</f>
        <v>42960</v>
      </c>
      <c r="C17" s="20">
        <f>D16+G16-H16</f>
        <v>3078.9081126301553</v>
      </c>
      <c r="D17" s="17">
        <f>C17+(C17*0.04)</f>
        <v>3202.0644371353615</v>
      </c>
      <c r="E17" s="17">
        <f>C17/3250</f>
        <v>0.94735634234774013</v>
      </c>
      <c r="F17" s="28">
        <f>(D17-C17)/E17</f>
        <v>129.99999999999994</v>
      </c>
      <c r="G17" s="18"/>
      <c r="H17" s="81">
        <f>(D17-C4)*0.3</f>
        <v>360.61933114060844</v>
      </c>
      <c r="I17" s="19">
        <f>E17*50/C17</f>
        <v>1.5384615384615385E-2</v>
      </c>
      <c r="J17" s="18">
        <f>C17-(E17*1080)</f>
        <v>2055.7632628945958</v>
      </c>
      <c r="K17" s="85" t="s">
        <v>49</v>
      </c>
      <c r="L17" s="86"/>
      <c r="M17" s="86"/>
      <c r="N17" s="86"/>
      <c r="O17" s="86"/>
      <c r="P17" s="86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2">
        <v>4</v>
      </c>
      <c r="B19" s="95">
        <f>B17+7</f>
        <v>42967</v>
      </c>
      <c r="C19" s="20">
        <f>D17+G17-H17</f>
        <v>2841.4451059947532</v>
      </c>
      <c r="D19" s="17">
        <f>C19+(C19*0.04)</f>
        <v>2955.1029102345433</v>
      </c>
      <c r="E19" s="17">
        <f>C19/3250</f>
        <v>0.87429080184453944</v>
      </c>
      <c r="F19" s="28">
        <f>(D19-C19)/E19</f>
        <v>129.99999999999989</v>
      </c>
      <c r="G19" s="18"/>
      <c r="H19" s="18"/>
      <c r="I19" s="19">
        <f>E19*50/C19</f>
        <v>1.5384615384615384E-2</v>
      </c>
      <c r="J19" s="18">
        <f>C19-(E19*1080)</f>
        <v>1897.2110400026506</v>
      </c>
    </row>
    <row r="20" spans="1:16">
      <c r="A20" s="83"/>
      <c r="B20" s="95">
        <f>B19+7</f>
        <v>42974</v>
      </c>
      <c r="C20" s="20">
        <f>D19+G19-H19</f>
        <v>2955.1029102345433</v>
      </c>
      <c r="D20" s="17">
        <f>C20+(C20*0.04)</f>
        <v>3073.3070266439249</v>
      </c>
      <c r="E20" s="17">
        <f>C20/3250</f>
        <v>0.90926243391832107</v>
      </c>
      <c r="F20" s="28">
        <f>(D20-C20)/E20</f>
        <v>129.99999999999989</v>
      </c>
      <c r="G20" s="18"/>
      <c r="H20" s="18"/>
      <c r="I20" s="19">
        <f>E20*50/C20</f>
        <v>1.5384615384615385E-2</v>
      </c>
      <c r="J20" s="18">
        <f>C20-(E20*1080)</f>
        <v>1973.0994816027564</v>
      </c>
    </row>
    <row r="21" spans="1:16">
      <c r="A21" s="83"/>
      <c r="B21" s="95">
        <f>B20+7</f>
        <v>42981</v>
      </c>
      <c r="C21" s="20">
        <f>D20+G20-H20</f>
        <v>3073.3070266439249</v>
      </c>
      <c r="D21" s="17">
        <f>C21+(C21*0.04)</f>
        <v>3196.2393077096817</v>
      </c>
      <c r="E21" s="17">
        <f>C21/3250</f>
        <v>0.94563293127505388</v>
      </c>
      <c r="F21" s="28">
        <f>(D21-C21)/E21</f>
        <v>129.99999999999977</v>
      </c>
      <c r="G21" s="18"/>
      <c r="H21" s="18"/>
      <c r="I21" s="19">
        <f>E21*50/C21</f>
        <v>1.5384615384615385E-2</v>
      </c>
      <c r="J21" s="18">
        <f>C21-(E21*1080)</f>
        <v>2052.0234608668666</v>
      </c>
    </row>
    <row r="22" spans="1:16" ht="13.5" thickBot="1">
      <c r="A22" s="84"/>
      <c r="B22" s="95">
        <f>B21+7</f>
        <v>42988</v>
      </c>
      <c r="C22" s="20">
        <f>D21+G21-H21</f>
        <v>3196.2393077096817</v>
      </c>
      <c r="D22" s="17">
        <f>C22+(C22*0.04)</f>
        <v>3324.0888800180692</v>
      </c>
      <c r="E22" s="17">
        <f>C22/3250</f>
        <v>0.9834582485260559</v>
      </c>
      <c r="F22" s="28">
        <f>(D22-C22)/E22</f>
        <v>130.0000000000002</v>
      </c>
      <c r="G22" s="18"/>
      <c r="H22" s="18"/>
      <c r="I22" s="19">
        <f>E22*50/C22</f>
        <v>1.5384615384615384E-2</v>
      </c>
      <c r="J22" s="18">
        <f>C22-(E22*1080)</f>
        <v>2134.1043993015414</v>
      </c>
      <c r="K22" s="87"/>
      <c r="L22" s="88"/>
      <c r="M22" s="88"/>
      <c r="N22" s="88"/>
      <c r="O22" s="88"/>
      <c r="P22" s="88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2">
        <v>5</v>
      </c>
      <c r="B24" s="95">
        <f>B22+7</f>
        <v>42995</v>
      </c>
      <c r="C24" s="20">
        <f>D22+G22-H22</f>
        <v>3324.0888800180692</v>
      </c>
      <c r="D24" s="17">
        <f>C24+(C24*0.04)</f>
        <v>3457.0524352187917</v>
      </c>
      <c r="E24" s="17">
        <f>C24/3250</f>
        <v>1.0227965784670983</v>
      </c>
      <c r="F24" s="28">
        <f>(D24-C24)/E24</f>
        <v>129.9999999999998</v>
      </c>
      <c r="G24" s="18"/>
      <c r="H24" s="18"/>
      <c r="I24" s="19">
        <f>E24*50/C24</f>
        <v>1.5384615384615385E-2</v>
      </c>
      <c r="J24" s="18">
        <f>C24-(E24*1080)</f>
        <v>2219.4685752736032</v>
      </c>
    </row>
    <row r="25" spans="1:16">
      <c r="A25" s="83"/>
      <c r="B25" s="95">
        <f>B24+7</f>
        <v>43002</v>
      </c>
      <c r="C25" s="20">
        <f>D24+G24-H24</f>
        <v>3457.0524352187917</v>
      </c>
      <c r="D25" s="17">
        <f>C25+(C25*0.04)</f>
        <v>3595.3345326275435</v>
      </c>
      <c r="E25" s="17">
        <f>C25/3250</f>
        <v>1.063708441605782</v>
      </c>
      <c r="F25" s="28">
        <f>(D25-C25)/E25</f>
        <v>130.00000000000006</v>
      </c>
      <c r="G25" s="18"/>
      <c r="H25" s="18"/>
      <c r="I25" s="19">
        <f>E25*50/C25</f>
        <v>1.5384615384615384E-2</v>
      </c>
      <c r="J25" s="18">
        <f>C25-(E25*1080)</f>
        <v>2308.247318284547</v>
      </c>
    </row>
    <row r="26" spans="1:16">
      <c r="A26" s="83"/>
      <c r="B26" s="95">
        <f>B25+7</f>
        <v>43009</v>
      </c>
      <c r="C26" s="20">
        <f>D25+G25-H25</f>
        <v>3595.3345326275435</v>
      </c>
      <c r="D26" s="17">
        <f>C26+(C26*0.04)</f>
        <v>3739.1479139326452</v>
      </c>
      <c r="E26" s="17">
        <f>C26/3250</f>
        <v>1.1062567792700133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18">
        <f>C26-(E26*1080)</f>
        <v>2400.5772110159292</v>
      </c>
    </row>
    <row r="27" spans="1:16" ht="13.5" thickBot="1">
      <c r="A27" s="84"/>
      <c r="B27" s="95">
        <f>B26+7</f>
        <v>43016</v>
      </c>
      <c r="C27" s="20">
        <f>D26+G26-H26</f>
        <v>3739.1479139326452</v>
      </c>
      <c r="D27" s="17">
        <f>C27+(C27*0.04)</f>
        <v>3888.7138304899509</v>
      </c>
      <c r="E27" s="17">
        <f>C27/3250</f>
        <v>1.1505070504408139</v>
      </c>
      <c r="F27" s="28">
        <f>(D27-C27)/E27</f>
        <v>129.99999999999983</v>
      </c>
      <c r="G27" s="18"/>
      <c r="H27" s="18"/>
      <c r="I27" s="19">
        <f>E27*50/C27</f>
        <v>1.5384615384615385E-2</v>
      </c>
      <c r="J27" s="18">
        <f>C27-(E27*1080)</f>
        <v>2496.6002994565661</v>
      </c>
      <c r="K27" s="87"/>
      <c r="L27" s="88"/>
      <c r="M27" s="88"/>
      <c r="N27" s="88"/>
      <c r="O27" s="88"/>
      <c r="P27" s="88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2">
        <v>6</v>
      </c>
      <c r="B29" s="95">
        <f>B27+7</f>
        <v>43023</v>
      </c>
      <c r="C29" s="20">
        <f>D27+G27-H27</f>
        <v>3888.7138304899509</v>
      </c>
      <c r="D29" s="17">
        <f>C29+(C29*0.04)</f>
        <v>4044.2623837095489</v>
      </c>
      <c r="E29" s="17">
        <f>C29/3250</f>
        <v>1.1965273324584464</v>
      </c>
      <c r="F29" s="28">
        <f>(D29-C29)/E29</f>
        <v>130</v>
      </c>
      <c r="G29" s="18"/>
      <c r="H29" s="18"/>
      <c r="I29" s="19">
        <f>E29*50/C29</f>
        <v>1.5384615384615385E-2</v>
      </c>
      <c r="J29" s="18">
        <f>C29-(E29*1080)</f>
        <v>2596.4643114348287</v>
      </c>
    </row>
    <row r="30" spans="1:16">
      <c r="A30" s="83"/>
      <c r="B30" s="95">
        <f>B29+7</f>
        <v>43030</v>
      </c>
      <c r="C30" s="20">
        <f>D29+G29-H29</f>
        <v>4044.2623837095489</v>
      </c>
      <c r="D30" s="17">
        <f>C30+(C30*0.04)</f>
        <v>4206.0328790579306</v>
      </c>
      <c r="E30" s="17">
        <f>C30/3250</f>
        <v>1.2443884257567843</v>
      </c>
      <c r="F30" s="28">
        <f>(D30-C30)/E30</f>
        <v>129.9999999999998</v>
      </c>
      <c r="G30" s="18"/>
      <c r="H30" s="18"/>
      <c r="I30" s="19">
        <f>E30*50/C30</f>
        <v>1.5384615384615385E-2</v>
      </c>
      <c r="J30" s="18">
        <f>C30-(E30*1080)</f>
        <v>2700.3228838922219</v>
      </c>
    </row>
    <row r="31" spans="1:16">
      <c r="A31" s="83"/>
      <c r="B31" s="95">
        <f>B30+7</f>
        <v>43037</v>
      </c>
      <c r="C31" s="20">
        <f>D30+G30-H30</f>
        <v>4206.0328790579306</v>
      </c>
      <c r="D31" s="17">
        <f>C31+(C31*0.04)</f>
        <v>4374.2741942202474</v>
      </c>
      <c r="E31" s="17">
        <f>C31/3250</f>
        <v>1.2941639627870556</v>
      </c>
      <c r="F31" s="28">
        <f>(D31-C31)/E31</f>
        <v>129.99999999999969</v>
      </c>
      <c r="G31" s="18"/>
      <c r="H31" s="18"/>
      <c r="I31" s="19">
        <f>E31*50/C31</f>
        <v>1.5384615384615384E-2</v>
      </c>
      <c r="J31" s="18">
        <f>C31-(E31*1080)</f>
        <v>2808.3357992479105</v>
      </c>
    </row>
    <row r="32" spans="1:16" ht="13.5" thickBot="1">
      <c r="A32" s="84"/>
      <c r="B32" s="95">
        <f>B31+7</f>
        <v>43044</v>
      </c>
      <c r="C32" s="20">
        <f>D31+G31-H31</f>
        <v>4374.2741942202474</v>
      </c>
      <c r="D32" s="17">
        <f>C32+(C32*0.04)</f>
        <v>4549.2451619890571</v>
      </c>
      <c r="E32" s="17">
        <f>C32/3250</f>
        <v>1.3459305212985377</v>
      </c>
      <c r="F32" s="28">
        <f>(D32-C32)/E32</f>
        <v>129.99999999999986</v>
      </c>
      <c r="G32" s="18"/>
      <c r="H32" s="81">
        <f>(D32-C19)*0.35</f>
        <v>597.73001959800627</v>
      </c>
      <c r="I32" s="19">
        <f>E32*50/C32</f>
        <v>1.5384615384615387E-2</v>
      </c>
      <c r="J32" s="18">
        <f>C32-(E32*1080)</f>
        <v>2920.6692312178266</v>
      </c>
      <c r="K32" s="85" t="s">
        <v>48</v>
      </c>
      <c r="L32" s="86"/>
      <c r="M32" s="86"/>
      <c r="N32" s="86"/>
      <c r="O32" s="86"/>
      <c r="P32" s="86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2">
        <v>7</v>
      </c>
      <c r="B34" s="95">
        <f>B32+7</f>
        <v>43051</v>
      </c>
      <c r="C34" s="20">
        <f>D32+G32-H32</f>
        <v>3951.5151423910511</v>
      </c>
      <c r="D34" s="17">
        <f>C34+(C34*0.04)</f>
        <v>4109.5757480866932</v>
      </c>
      <c r="E34" s="17">
        <f>C34/3250</f>
        <v>1.2158508130434003</v>
      </c>
      <c r="F34" s="28">
        <f>(D34-C34)/E34</f>
        <v>130.00000000000009</v>
      </c>
      <c r="G34" s="18"/>
      <c r="H34" s="18"/>
      <c r="I34" s="19">
        <f>E34*50/C34</f>
        <v>1.5384615384615384E-2</v>
      </c>
      <c r="J34" s="18">
        <f>C34-(E34*1080)</f>
        <v>2638.3962643041787</v>
      </c>
    </row>
    <row r="35" spans="1:16">
      <c r="A35" s="83"/>
      <c r="B35" s="95">
        <f>B34+7</f>
        <v>43058</v>
      </c>
      <c r="C35" s="20">
        <f>D34+G34-H34</f>
        <v>4109.5757480866932</v>
      </c>
      <c r="D35" s="17">
        <f>C35+(C35*0.04)</f>
        <v>4273.958778010161</v>
      </c>
      <c r="E35" s="17">
        <f>C35/3250</f>
        <v>1.2644848455651363</v>
      </c>
      <c r="F35" s="28">
        <f>(D35-C35)/E35</f>
        <v>130.00000000000006</v>
      </c>
      <c r="G35" s="18"/>
      <c r="H35" s="18"/>
      <c r="I35" s="19">
        <f>E35*50/C35</f>
        <v>1.5384615384615384E-2</v>
      </c>
      <c r="J35" s="18">
        <f>C35-(E35*1080)</f>
        <v>2743.9321148763461</v>
      </c>
    </row>
    <row r="36" spans="1:16">
      <c r="A36" s="83"/>
      <c r="B36" s="95">
        <f>B35+7</f>
        <v>43065</v>
      </c>
      <c r="C36" s="20">
        <f>D35+G35-H35</f>
        <v>4273.958778010161</v>
      </c>
      <c r="D36" s="17">
        <f>C36+(C36*0.04)</f>
        <v>4444.9171291305674</v>
      </c>
      <c r="E36" s="17">
        <f>C36/3250</f>
        <v>1.3150642393877419</v>
      </c>
      <c r="F36" s="28">
        <f>(D36-C36)/E36</f>
        <v>129.99999999999997</v>
      </c>
      <c r="G36" s="18"/>
      <c r="H36" s="18"/>
      <c r="I36" s="19">
        <f>E36*50/C36</f>
        <v>1.5384615384615385E-2</v>
      </c>
      <c r="J36" s="18">
        <f>C36-(E36*1080)</f>
        <v>2853.6893994714001</v>
      </c>
    </row>
    <row r="37" spans="1:16" ht="13.5" thickBot="1">
      <c r="A37" s="84"/>
      <c r="B37" s="95">
        <f>B36+7</f>
        <v>43072</v>
      </c>
      <c r="C37" s="20">
        <f>D36+G36-H36</f>
        <v>4444.9171291305674</v>
      </c>
      <c r="D37" s="17">
        <f>C37+(C37*0.04)</f>
        <v>4622.7138142957901</v>
      </c>
      <c r="E37" s="17">
        <f>C37/3250</f>
        <v>1.3676668089632515</v>
      </c>
      <c r="F37" s="28">
        <f>(D37-C37)/E37</f>
        <v>130</v>
      </c>
      <c r="G37" s="81"/>
      <c r="H37" s="81"/>
      <c r="I37" s="19">
        <f>E37*50/C37</f>
        <v>1.5384615384615384E-2</v>
      </c>
      <c r="J37" s="18">
        <f>C37-(E37*1080)</f>
        <v>2967.8369754502555</v>
      </c>
      <c r="K37" s="87"/>
      <c r="L37" s="88"/>
      <c r="M37" s="88"/>
      <c r="N37" s="88"/>
      <c r="O37" s="88"/>
      <c r="P37" s="88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2">
        <v>8</v>
      </c>
      <c r="B39" s="95">
        <f>B37+7</f>
        <v>43079</v>
      </c>
      <c r="C39" s="20">
        <f>D37+G37-H37</f>
        <v>4622.7138142957901</v>
      </c>
      <c r="D39" s="17">
        <f>C39+(C39*0.04)</f>
        <v>4807.6223668676221</v>
      </c>
      <c r="E39" s="17">
        <f>C39/3250</f>
        <v>1.4223734813217817</v>
      </c>
      <c r="F39" s="28">
        <f>(D39-C39)/E39</f>
        <v>130.00000000000023</v>
      </c>
      <c r="G39" s="18"/>
      <c r="H39" s="18"/>
      <c r="I39" s="19">
        <f>E39*50/C39</f>
        <v>1.5384615384615385E-2</v>
      </c>
      <c r="J39" s="18">
        <f>C39-(E39*1080)</f>
        <v>3086.5504544682663</v>
      </c>
    </row>
    <row r="40" spans="1:16">
      <c r="A40" s="83"/>
      <c r="B40" s="95">
        <f>B39+7</f>
        <v>43086</v>
      </c>
      <c r="C40" s="20">
        <f>D39+G39-H39</f>
        <v>4807.6223668676221</v>
      </c>
      <c r="D40" s="17">
        <f>C40+(C40*0.04)</f>
        <v>4999.927261542327</v>
      </c>
      <c r="E40" s="17">
        <f>C40/3250</f>
        <v>1.4792684205746529</v>
      </c>
      <c r="F40" s="28">
        <f>(D40-C40)/E40</f>
        <v>130</v>
      </c>
      <c r="G40" s="18"/>
      <c r="H40" s="18"/>
      <c r="I40" s="19">
        <f>E40*50/C40</f>
        <v>1.5384615384615384E-2</v>
      </c>
      <c r="J40" s="18">
        <f>C40-(E40*1080)</f>
        <v>3210.0124726469967</v>
      </c>
    </row>
    <row r="41" spans="1:16">
      <c r="A41" s="83"/>
      <c r="B41" s="95">
        <f>B40+7</f>
        <v>43093</v>
      </c>
      <c r="C41" s="20">
        <f>D40+G40-H40</f>
        <v>4999.927261542327</v>
      </c>
      <c r="D41" s="17">
        <f>C41+(C41*0.04)</f>
        <v>5199.92435200402</v>
      </c>
      <c r="E41" s="17">
        <f>C41/3250</f>
        <v>1.538439157397639</v>
      </c>
      <c r="F41" s="28">
        <f>(D41-C41)/E41</f>
        <v>129.99999999999994</v>
      </c>
      <c r="G41" s="18"/>
      <c r="H41" s="18"/>
      <c r="I41" s="19">
        <f>E41*50/C41</f>
        <v>1.5384615384615384E-2</v>
      </c>
      <c r="J41" s="18">
        <f>C41-(E41*1080)</f>
        <v>3338.412971552877</v>
      </c>
    </row>
    <row r="42" spans="1:16" ht="13.5" thickBot="1">
      <c r="A42" s="84"/>
      <c r="B42" s="95">
        <f>B41+7</f>
        <v>43100</v>
      </c>
      <c r="C42" s="20">
        <f>D41+G41-H41</f>
        <v>5199.92435200402</v>
      </c>
      <c r="D42" s="17">
        <f>C42+(C42*0.04)</f>
        <v>5407.9213260841807</v>
      </c>
      <c r="E42" s="17">
        <f>C42/3250</f>
        <v>1.5999767236935447</v>
      </c>
      <c r="F42" s="28">
        <f>(D42-C42)/E42</f>
        <v>129.99999999999994</v>
      </c>
      <c r="G42" s="81"/>
      <c r="H42" s="81"/>
      <c r="I42" s="19">
        <f>E42*50/C42</f>
        <v>1.5384615384615385E-2</v>
      </c>
      <c r="J42" s="18">
        <f>C42-(E42*1080)</f>
        <v>3471.9494904149915</v>
      </c>
      <c r="K42" s="87"/>
      <c r="L42" s="88"/>
      <c r="M42" s="88"/>
      <c r="N42" s="88"/>
      <c r="O42" s="88"/>
      <c r="P42" s="88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2">
        <v>9</v>
      </c>
      <c r="B44" s="95">
        <f>B42+7</f>
        <v>43107</v>
      </c>
      <c r="C44" s="20">
        <f>D42+G42-H42</f>
        <v>5407.9213260841807</v>
      </c>
      <c r="D44" s="17">
        <f>C44+(C44*0.04)</f>
        <v>5624.2381791275475</v>
      </c>
      <c r="E44" s="17">
        <f>C44/3250</f>
        <v>1.6639757926412864</v>
      </c>
      <c r="F44" s="28">
        <f>(D44-C44)/E44</f>
        <v>129.99999999999974</v>
      </c>
      <c r="G44" s="18"/>
      <c r="H44" s="18"/>
      <c r="I44" s="19">
        <f>E44*50/C44</f>
        <v>1.5384615384615385E-2</v>
      </c>
      <c r="J44" s="18">
        <f>C44-(E44*1080)</f>
        <v>3610.8274700315915</v>
      </c>
    </row>
    <row r="45" spans="1:16">
      <c r="A45" s="83"/>
      <c r="B45" s="95">
        <f>B44+7</f>
        <v>43114</v>
      </c>
      <c r="C45" s="20">
        <f>D44+G44-H44</f>
        <v>5624.2381791275475</v>
      </c>
      <c r="D45" s="17">
        <f>C45+(C45*0.04)</f>
        <v>5849.2077062926492</v>
      </c>
      <c r="E45" s="17">
        <f>C45/3250</f>
        <v>1.7305348243469376</v>
      </c>
      <c r="F45" s="28">
        <f>(D45-C45)/E45</f>
        <v>129.99999999999989</v>
      </c>
      <c r="G45" s="18"/>
      <c r="H45" s="18"/>
      <c r="I45" s="19">
        <f>E45*50/C45</f>
        <v>1.5384615384615384E-2</v>
      </c>
      <c r="J45" s="18">
        <f>C45-(E45*1080)</f>
        <v>3755.2605688328549</v>
      </c>
    </row>
    <row r="46" spans="1:16">
      <c r="A46" s="83"/>
      <c r="B46" s="95">
        <f>B45+7</f>
        <v>43121</v>
      </c>
      <c r="C46" s="20">
        <f>D45+G45-H45</f>
        <v>5849.2077062926492</v>
      </c>
      <c r="D46" s="17">
        <f>C46+(C46*0.04)</f>
        <v>6083.176014544355</v>
      </c>
      <c r="E46" s="17">
        <f>C46/3250</f>
        <v>1.799756217320815</v>
      </c>
      <c r="F46" s="28">
        <f>(D46-C46)/E46</f>
        <v>129.99999999999991</v>
      </c>
      <c r="G46" s="18"/>
      <c r="H46" s="18"/>
      <c r="I46" s="19">
        <f>E46*50/C46</f>
        <v>1.5384615384615384E-2</v>
      </c>
      <c r="J46" s="18">
        <f>C46-(E46*1080)</f>
        <v>3905.470991586169</v>
      </c>
    </row>
    <row r="47" spans="1:16" ht="13.5" thickBot="1">
      <c r="A47" s="84"/>
      <c r="B47" s="95">
        <f>B46+7</f>
        <v>43128</v>
      </c>
      <c r="C47" s="20">
        <f>D46+G46-H46</f>
        <v>6083.176014544355</v>
      </c>
      <c r="D47" s="17">
        <f>C47+(C47*0.04)</f>
        <v>6326.5030551261289</v>
      </c>
      <c r="E47" s="17">
        <f>C47/3250</f>
        <v>1.8717464660136476</v>
      </c>
      <c r="F47" s="28">
        <f>(D47-C47)/E47</f>
        <v>129.99999999999983</v>
      </c>
      <c r="G47" s="81"/>
      <c r="H47" s="81">
        <f>(D47-C34)*0.35</f>
        <v>831.24576945727722</v>
      </c>
      <c r="I47" s="19">
        <f>E47*50/C47</f>
        <v>1.5384615384615385E-2</v>
      </c>
      <c r="J47" s="18">
        <f>C47-(E47*1080)</f>
        <v>4061.6898312496155</v>
      </c>
      <c r="K47" s="85" t="s">
        <v>48</v>
      </c>
      <c r="L47" s="86"/>
      <c r="M47" s="86"/>
      <c r="N47" s="86"/>
      <c r="O47" s="86"/>
      <c r="P47" s="86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2">
        <v>10</v>
      </c>
      <c r="B49" s="95">
        <f>B47+7</f>
        <v>43135</v>
      </c>
      <c r="C49" s="20">
        <f>D47+G47-H47</f>
        <v>5495.2572856688512</v>
      </c>
      <c r="D49" s="17">
        <f>C49+(C49*0.04)</f>
        <v>5715.067577095605</v>
      </c>
      <c r="E49" s="17">
        <f>C49/3250</f>
        <v>1.6908483955904157</v>
      </c>
      <c r="F49" s="28">
        <f>(D49-C49)/E49</f>
        <v>129.99999999999986</v>
      </c>
      <c r="G49" s="18"/>
      <c r="H49" s="18"/>
      <c r="I49" s="19">
        <f>E49*50/C49</f>
        <v>1.5384615384615384E-2</v>
      </c>
      <c r="J49" s="18">
        <f>C49-(E49*1080)</f>
        <v>3669.1410184312022</v>
      </c>
    </row>
    <row r="50" spans="1:16">
      <c r="A50" s="83"/>
      <c r="B50" s="95">
        <f>B49+7</f>
        <v>43142</v>
      </c>
      <c r="C50" s="20">
        <f>D49+G49-H49</f>
        <v>5715.067577095605</v>
      </c>
      <c r="D50" s="17">
        <f>C50+(C50*0.04)</f>
        <v>5943.670280179429</v>
      </c>
      <c r="E50" s="17">
        <f>C50/3250</f>
        <v>1.7584823314140323</v>
      </c>
      <c r="F50" s="28">
        <f>(D50-C50)/E50</f>
        <v>129.99999999999991</v>
      </c>
      <c r="G50" s="18"/>
      <c r="H50" s="18"/>
      <c r="I50" s="19">
        <f>E50*50/C50</f>
        <v>1.5384615384615384E-2</v>
      </c>
      <c r="J50" s="18">
        <f>C50-(E50*1080)</f>
        <v>3815.90665916845</v>
      </c>
    </row>
    <row r="51" spans="1:16">
      <c r="A51" s="83"/>
      <c r="B51" s="95">
        <f>B50+7</f>
        <v>43149</v>
      </c>
      <c r="C51" s="20">
        <f>D50+G50-H50</f>
        <v>5943.670280179429</v>
      </c>
      <c r="D51" s="17">
        <f>C51+(C51*0.04)</f>
        <v>6181.4170913866064</v>
      </c>
      <c r="E51" s="17">
        <f>C51/3250</f>
        <v>1.8288216246705935</v>
      </c>
      <c r="F51" s="28">
        <f>(D51-C51)/E51</f>
        <v>130.00000000000014</v>
      </c>
      <c r="G51" s="18"/>
      <c r="H51" s="18"/>
      <c r="I51" s="19">
        <f>E51*50/C51</f>
        <v>1.5384615384615384E-2</v>
      </c>
      <c r="J51" s="18">
        <f>C51-(E51*1080)</f>
        <v>3968.5429255351883</v>
      </c>
    </row>
    <row r="52" spans="1:16" ht="13.5" thickBot="1">
      <c r="A52" s="84"/>
      <c r="B52" s="95">
        <f>B51+7</f>
        <v>43156</v>
      </c>
      <c r="C52" s="20">
        <f>D51+G51-H51</f>
        <v>6181.4170913866064</v>
      </c>
      <c r="D52" s="17">
        <f>C52+(C52*0.04)</f>
        <v>6428.6737750420707</v>
      </c>
      <c r="E52" s="17">
        <f>C52/3250</f>
        <v>1.9019744896574173</v>
      </c>
      <c r="F52" s="28">
        <f>(D52-C52)/E52</f>
        <v>130</v>
      </c>
      <c r="G52" s="81"/>
      <c r="H52" s="81"/>
      <c r="I52" s="19">
        <f>E52*50/C52</f>
        <v>1.5384615384615384E-2</v>
      </c>
      <c r="J52" s="18">
        <f>C52-(E52*1080)</f>
        <v>4127.2846425565958</v>
      </c>
      <c r="K52" s="87"/>
      <c r="L52" s="88"/>
      <c r="M52" s="88"/>
      <c r="N52" s="88"/>
      <c r="O52" s="88"/>
      <c r="P52" s="88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2">
        <v>11</v>
      </c>
      <c r="B54" s="95">
        <f>B52+7</f>
        <v>43163</v>
      </c>
      <c r="C54" s="20">
        <f>D52+G52-H52</f>
        <v>6428.6737750420707</v>
      </c>
      <c r="D54" s="17">
        <f>C54+(C54*0.04)</f>
        <v>6685.8207260437539</v>
      </c>
      <c r="E54" s="17">
        <f>C54/3250</f>
        <v>1.9780534692437142</v>
      </c>
      <c r="F54" s="28">
        <f>(D54-C54)/E54</f>
        <v>130.00000000000017</v>
      </c>
      <c r="G54" s="18"/>
      <c r="H54" s="18"/>
      <c r="I54" s="19">
        <f>E54*50/C54</f>
        <v>1.5384615384615385E-2</v>
      </c>
      <c r="J54" s="18">
        <f>C54-(E54*1080)</f>
        <v>4292.3760282588592</v>
      </c>
    </row>
    <row r="55" spans="1:16">
      <c r="A55" s="83"/>
      <c r="B55" s="95">
        <f>B54+7</f>
        <v>43170</v>
      </c>
      <c r="C55" s="20">
        <f>D54+G54-H54</f>
        <v>6685.8207260437539</v>
      </c>
      <c r="D55" s="17">
        <f>C55+(C55*0.04)</f>
        <v>6953.2535550855036</v>
      </c>
      <c r="E55" s="17">
        <f>C55/3250</f>
        <v>2.0571756080134627</v>
      </c>
      <c r="F55" s="28">
        <f>(D55-C55)/E55</f>
        <v>129.9999999999998</v>
      </c>
      <c r="G55" s="18"/>
      <c r="H55" s="18"/>
      <c r="I55" s="19">
        <f>E55*50/C55</f>
        <v>1.5384615384615385E-2</v>
      </c>
      <c r="J55" s="18">
        <f>C55-(E55*1080)</f>
        <v>4464.0710693892142</v>
      </c>
    </row>
    <row r="56" spans="1:16">
      <c r="A56" s="83"/>
      <c r="B56" s="95">
        <f>B55+7</f>
        <v>43177</v>
      </c>
      <c r="C56" s="20">
        <f>D55+G55-H55</f>
        <v>6953.2535550855036</v>
      </c>
      <c r="D56" s="17">
        <f>C56+(C56*0.04)</f>
        <v>7231.3836972889239</v>
      </c>
      <c r="E56" s="17">
        <f>C56/3250</f>
        <v>2.1394626323340011</v>
      </c>
      <c r="F56" s="28">
        <f>(D56-C56)/E56</f>
        <v>130.00000000000006</v>
      </c>
      <c r="G56" s="18"/>
      <c r="H56" s="18"/>
      <c r="I56" s="19">
        <f>E56*50/C56</f>
        <v>1.5384615384615385E-2</v>
      </c>
      <c r="J56" s="18">
        <f>C56-(E56*1080)</f>
        <v>4642.6339121647825</v>
      </c>
    </row>
    <row r="57" spans="1:16" ht="13.5" thickBot="1">
      <c r="A57" s="84"/>
      <c r="B57" s="95">
        <f>B56+7</f>
        <v>43184</v>
      </c>
      <c r="C57" s="20">
        <f>D56+G56-H56</f>
        <v>7231.3836972889239</v>
      </c>
      <c r="D57" s="17">
        <f>C57+(C57*0.04)</f>
        <v>7520.6390451804809</v>
      </c>
      <c r="E57" s="17">
        <f>C57/3250</f>
        <v>2.2250411376273611</v>
      </c>
      <c r="F57" s="28">
        <f>(D57-C57)/E57</f>
        <v>130.00000000000003</v>
      </c>
      <c r="G57" s="81"/>
      <c r="H57" s="81"/>
      <c r="I57" s="19">
        <f>E57*50/C57</f>
        <v>1.5384615384615384E-2</v>
      </c>
      <c r="J57" s="18">
        <f>C57-(E57*1080)</f>
        <v>4828.3392686513744</v>
      </c>
      <c r="K57" s="87"/>
      <c r="L57" s="88"/>
      <c r="M57" s="88"/>
      <c r="N57" s="88"/>
      <c r="O57" s="88"/>
      <c r="P57" s="88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2">
        <v>12</v>
      </c>
      <c r="B59" s="95">
        <f>B57+7</f>
        <v>43191</v>
      </c>
      <c r="C59" s="20">
        <f>D57+G57-H57</f>
        <v>7520.6390451804809</v>
      </c>
      <c r="D59" s="17">
        <f>C59+(C59*0.04)</f>
        <v>7821.4646069876999</v>
      </c>
      <c r="E59" s="17">
        <f>C59/3250</f>
        <v>2.3140427831324555</v>
      </c>
      <c r="F59" s="28">
        <f>(D59-C59)/E59</f>
        <v>129.99999999999989</v>
      </c>
      <c r="G59" s="18"/>
      <c r="H59" s="18"/>
      <c r="I59" s="19">
        <f>E59*50/C59</f>
        <v>1.5384615384615384E-2</v>
      </c>
      <c r="J59" s="18">
        <f>C59-(E59*1080)</f>
        <v>5021.4728393974292</v>
      </c>
    </row>
    <row r="60" spans="1:16">
      <c r="A60" s="83"/>
      <c r="B60" s="95">
        <f>B59+7</f>
        <v>43198</v>
      </c>
      <c r="C60" s="20">
        <f>D59+G59-H59</f>
        <v>7821.4646069876999</v>
      </c>
      <c r="D60" s="17">
        <f>C60+(C60*0.04)</f>
        <v>8134.3231912672081</v>
      </c>
      <c r="E60" s="17">
        <f>C60/3250</f>
        <v>2.4066044944577536</v>
      </c>
      <c r="F60" s="28">
        <f>(D60-C60)/E60</f>
        <v>130.00000000000011</v>
      </c>
      <c r="G60" s="18"/>
      <c r="H60" s="18"/>
      <c r="I60" s="19">
        <f>E60*50/C60</f>
        <v>1.5384615384615384E-2</v>
      </c>
      <c r="J60" s="18">
        <f>C60-(E60*1080)</f>
        <v>5222.3317529733258</v>
      </c>
    </row>
    <row r="61" spans="1:16">
      <c r="A61" s="83"/>
      <c r="B61" s="95">
        <f>B60+7</f>
        <v>43205</v>
      </c>
      <c r="C61" s="20">
        <f>D60+G60-H60</f>
        <v>8134.3231912672081</v>
      </c>
      <c r="D61" s="17">
        <f>C61+(C61*0.04)</f>
        <v>8459.6961189178965</v>
      </c>
      <c r="E61" s="17">
        <f>C61/3250</f>
        <v>2.5028686742360642</v>
      </c>
      <c r="F61" s="28">
        <f>(D61-C61)/E61</f>
        <v>130</v>
      </c>
      <c r="G61" s="18"/>
      <c r="H61" s="18"/>
      <c r="I61" s="19">
        <f>E61*50/C61</f>
        <v>1.5384615384615385E-2</v>
      </c>
      <c r="J61" s="18">
        <f>C61-(E61*1080)</f>
        <v>5431.2250230922582</v>
      </c>
    </row>
    <row r="62" spans="1:16" ht="13.5" thickBot="1">
      <c r="A62" s="84"/>
      <c r="B62" s="95">
        <f>B61+7</f>
        <v>43212</v>
      </c>
      <c r="C62" s="20">
        <f>D61+G61-H61</f>
        <v>8459.6961189178965</v>
      </c>
      <c r="D62" s="17">
        <f>C62+(C62*0.04)</f>
        <v>8798.0839636746132</v>
      </c>
      <c r="E62" s="17">
        <f>C62/3250</f>
        <v>2.6029834212055065</v>
      </c>
      <c r="F62" s="28">
        <f>(D62-C62)/E62</f>
        <v>130.00000000000034</v>
      </c>
      <c r="G62" s="81"/>
      <c r="H62" s="81">
        <f>(D62-C49)*0.35</f>
        <v>1155.9893373020166</v>
      </c>
      <c r="I62" s="19">
        <f>E62*50/C62</f>
        <v>1.5384615384615385E-2</v>
      </c>
      <c r="J62" s="18">
        <f>C62-(E62*1080)</f>
        <v>5648.4740240159499</v>
      </c>
      <c r="K62" s="85" t="s">
        <v>48</v>
      </c>
      <c r="L62" s="86"/>
      <c r="M62" s="86"/>
      <c r="N62" s="86"/>
      <c r="O62" s="86"/>
      <c r="P62" s="86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2">
        <v>13</v>
      </c>
      <c r="B64" s="95">
        <f>B62+7</f>
        <v>43219</v>
      </c>
      <c r="C64" s="20">
        <f>D62+G62-H62</f>
        <v>7642.0946263725964</v>
      </c>
      <c r="D64" s="17">
        <f>C64+(C64*0.04)</f>
        <v>7947.7784114275</v>
      </c>
      <c r="E64" s="17">
        <f>C64/3250</f>
        <v>2.3514137311915682</v>
      </c>
      <c r="F64" s="28">
        <f>(D64-C64)/E64</f>
        <v>129.99999999999991</v>
      </c>
      <c r="G64" s="17"/>
      <c r="H64" s="80"/>
      <c r="I64" s="19">
        <f>E64*50/C64</f>
        <v>1.5384615384615384E-2</v>
      </c>
      <c r="J64" s="18">
        <f>C64-(E64*1080)</f>
        <v>5102.5677966857029</v>
      </c>
    </row>
    <row r="65" spans="1:16">
      <c r="A65" s="83"/>
      <c r="B65" s="95">
        <f>B64+7</f>
        <v>43226</v>
      </c>
      <c r="C65" s="20">
        <f>D64+G64-H64</f>
        <v>7947.7784114275</v>
      </c>
      <c r="D65" s="17">
        <f>C65+(C65*0.04)</f>
        <v>8265.6895478846</v>
      </c>
      <c r="E65" s="17">
        <f>C65/3250</f>
        <v>2.4454702804392308</v>
      </c>
      <c r="F65" s="28">
        <f>(D65-C65)/E65</f>
        <v>129.99999999999997</v>
      </c>
      <c r="G65" s="17"/>
      <c r="H65" s="80"/>
      <c r="I65" s="19">
        <f>E65*50/C65</f>
        <v>1.5384615384615384E-2</v>
      </c>
      <c r="J65" s="18">
        <f>C65-(E65*1080)</f>
        <v>5306.6705085531303</v>
      </c>
    </row>
    <row r="66" spans="1:16">
      <c r="A66" s="83"/>
      <c r="B66" s="95">
        <f>B65+7</f>
        <v>43233</v>
      </c>
      <c r="C66" s="20">
        <f>D65+G65-H65</f>
        <v>8265.6895478846</v>
      </c>
      <c r="D66" s="17">
        <f>C66+(C66*0.04)</f>
        <v>8596.3171297999834</v>
      </c>
      <c r="E66" s="17">
        <f>C66/3250</f>
        <v>2.5432890916568001</v>
      </c>
      <c r="F66" s="28">
        <f>(D66-C66)/E66</f>
        <v>129.99999999999977</v>
      </c>
      <c r="G66" s="17"/>
      <c r="H66" s="80"/>
      <c r="I66" s="19">
        <f>E66*50/C66</f>
        <v>1.5384615384615385E-2</v>
      </c>
      <c r="J66" s="18">
        <f>C66-(E66*1080)</f>
        <v>5518.9373288952556</v>
      </c>
    </row>
    <row r="67" spans="1:16" ht="13.5" thickBot="1">
      <c r="A67" s="84"/>
      <c r="B67" s="95">
        <f>B66+7</f>
        <v>43240</v>
      </c>
      <c r="C67" s="20">
        <f>D66+G66-H66</f>
        <v>8596.3171297999834</v>
      </c>
      <c r="D67" s="17">
        <f>C67+(C67*0.04)</f>
        <v>8940.169814991983</v>
      </c>
      <c r="E67" s="17">
        <f>C67/3250</f>
        <v>2.645020655323072</v>
      </c>
      <c r="F67" s="28">
        <f>(D67-C67)/E67</f>
        <v>130.00000000000011</v>
      </c>
      <c r="G67" s="81"/>
      <c r="H67" s="81"/>
      <c r="I67" s="19">
        <f>E67*50/C67</f>
        <v>1.5384615384615385E-2</v>
      </c>
      <c r="J67" s="18">
        <f>C67-(E67*1080)</f>
        <v>5739.6948220510658</v>
      </c>
      <c r="K67" s="87"/>
      <c r="L67" s="88"/>
      <c r="M67" s="88"/>
      <c r="N67" s="88"/>
      <c r="O67" s="88"/>
      <c r="P67" s="88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2">
        <v>14</v>
      </c>
      <c r="B69" s="95">
        <f>B67+7</f>
        <v>43247</v>
      </c>
      <c r="C69" s="20">
        <f>D67+G67-H67</f>
        <v>8940.169814991983</v>
      </c>
      <c r="D69" s="17">
        <f>C69+(C69*0.04)</f>
        <v>9297.7766075916625</v>
      </c>
      <c r="E69" s="17">
        <f>C69/3250</f>
        <v>2.7508214815359948</v>
      </c>
      <c r="F69" s="28">
        <f>(D69-C69)/E69</f>
        <v>130.00000000000006</v>
      </c>
      <c r="G69" s="18"/>
      <c r="H69" s="18"/>
      <c r="I69" s="19">
        <f>E69*50/C69</f>
        <v>1.5384615384615384E-2</v>
      </c>
      <c r="J69" s="18">
        <f>C69-(E69*1080)</f>
        <v>5969.2826149331086</v>
      </c>
    </row>
    <row r="70" spans="1:16">
      <c r="A70" s="83"/>
      <c r="B70" s="95">
        <f>B69+7</f>
        <v>43254</v>
      </c>
      <c r="C70" s="20">
        <f>D69+G69-H69</f>
        <v>9297.7766075916625</v>
      </c>
      <c r="D70" s="17">
        <f>C70+(C70*0.04)</f>
        <v>9669.6876718953281</v>
      </c>
      <c r="E70" s="17">
        <f>C70/3250</f>
        <v>2.8608543407974345</v>
      </c>
      <c r="F70" s="28">
        <f>(D70-C70)/E70</f>
        <v>129.99999999999969</v>
      </c>
      <c r="G70" s="18"/>
      <c r="H70" s="18"/>
      <c r="I70" s="19">
        <f>E70*50/C70</f>
        <v>1.5384615384615384E-2</v>
      </c>
      <c r="J70" s="18">
        <f>C70-(E70*1080)</f>
        <v>6208.0539195304336</v>
      </c>
    </row>
    <row r="71" spans="1:16">
      <c r="A71" s="83"/>
      <c r="B71" s="95">
        <f>B70+7</f>
        <v>43261</v>
      </c>
      <c r="C71" s="20">
        <f>D70+G70-H70</f>
        <v>9669.6876718953281</v>
      </c>
      <c r="D71" s="17">
        <f>C71+(C71*0.04)</f>
        <v>10056.475178771141</v>
      </c>
      <c r="E71" s="17">
        <f>C71/3250</f>
        <v>2.9752885144293315</v>
      </c>
      <c r="F71" s="28">
        <f>(D71-C71)/E71</f>
        <v>129.99999999999997</v>
      </c>
      <c r="G71" s="18"/>
      <c r="H71" s="18"/>
      <c r="I71" s="19">
        <f>E71*50/C71</f>
        <v>1.5384615384615384E-2</v>
      </c>
      <c r="J71" s="18">
        <f>C71-(E71*1080)</f>
        <v>6456.3760763116497</v>
      </c>
    </row>
    <row r="72" spans="1:16" ht="13.5" thickBot="1">
      <c r="A72" s="84"/>
      <c r="B72" s="95">
        <f>B71+7</f>
        <v>43268</v>
      </c>
      <c r="C72" s="20">
        <f>D71+G71-H71</f>
        <v>10056.475178771141</v>
      </c>
      <c r="D72" s="17">
        <f>C72+(C72*0.04)</f>
        <v>10458.734185921987</v>
      </c>
      <c r="E72" s="17">
        <f>C72/3250</f>
        <v>3.0943000550065052</v>
      </c>
      <c r="F72" s="28">
        <f>(D72-C72)/E72</f>
        <v>130.00000000000003</v>
      </c>
      <c r="G72" s="81"/>
      <c r="H72" s="81"/>
      <c r="I72" s="19">
        <f>E72*50/C72</f>
        <v>1.5384615384615385E-2</v>
      </c>
      <c r="J72" s="18">
        <f>C72-(E72*1080)</f>
        <v>6714.6311193641159</v>
      </c>
      <c r="K72" s="87"/>
      <c r="L72" s="88"/>
      <c r="M72" s="88"/>
      <c r="N72" s="88"/>
      <c r="O72" s="88"/>
      <c r="P72" s="88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2">
        <v>15</v>
      </c>
      <c r="B74" s="95">
        <f>B72+7</f>
        <v>43275</v>
      </c>
      <c r="C74" s="20">
        <f>D72+G72-H72</f>
        <v>10458.734185921987</v>
      </c>
      <c r="D74" s="17">
        <f>C74+(C74*0.04)</f>
        <v>10877.083553358867</v>
      </c>
      <c r="E74" s="17">
        <f>C74/3250</f>
        <v>3.2180720572067654</v>
      </c>
      <c r="F74" s="28">
        <f>(D74-C74)/E74</f>
        <v>130.0000000000002</v>
      </c>
      <c r="G74" s="18"/>
      <c r="H74" s="18"/>
      <c r="I74" s="19">
        <f>E74*50/C74</f>
        <v>1.5384615384615387E-2</v>
      </c>
      <c r="J74" s="18">
        <f>C74-(E74*1080)</f>
        <v>6983.2163641386796</v>
      </c>
    </row>
    <row r="75" spans="1:16">
      <c r="A75" s="83"/>
      <c r="B75" s="95">
        <f>B74+7</f>
        <v>43282</v>
      </c>
      <c r="C75" s="20">
        <f>D74+G74-H74</f>
        <v>10877.083553358867</v>
      </c>
      <c r="D75" s="17">
        <f>C75+(C75*0.04)</f>
        <v>11312.166895493221</v>
      </c>
      <c r="E75" s="17">
        <f>C75/3250</f>
        <v>3.346794939495036</v>
      </c>
      <c r="F75" s="28">
        <f>(D75-C75)/E75</f>
        <v>129.99999999999983</v>
      </c>
      <c r="G75" s="18"/>
      <c r="H75" s="18"/>
      <c r="I75" s="19">
        <f>E75*50/C75</f>
        <v>1.5384615384615384E-2</v>
      </c>
      <c r="J75" s="18">
        <f>C75-(E75*1080)</f>
        <v>7262.5450187042279</v>
      </c>
    </row>
    <row r="76" spans="1:16">
      <c r="A76" s="83"/>
      <c r="B76" s="95">
        <f>B75+7</f>
        <v>43289</v>
      </c>
      <c r="C76" s="20">
        <f>D75+G75-H75</f>
        <v>11312.166895493221</v>
      </c>
      <c r="D76" s="17">
        <f>C76+(C76*0.04)</f>
        <v>11764.653571312951</v>
      </c>
      <c r="E76" s="17">
        <f>C76/3250</f>
        <v>3.4806667370748374</v>
      </c>
      <c r="F76" s="28">
        <f>(D76-C76)/E76</f>
        <v>130.00000000000017</v>
      </c>
      <c r="G76" s="18"/>
      <c r="H76" s="18"/>
      <c r="I76" s="19">
        <f>E76*50/C76</f>
        <v>1.5384615384615385E-2</v>
      </c>
      <c r="J76" s="18">
        <f>C76-(E76*1080)</f>
        <v>7553.0468194523964</v>
      </c>
    </row>
    <row r="77" spans="1:16" ht="13.5" thickBot="1">
      <c r="A77" s="84"/>
      <c r="B77" s="95">
        <f>B76+7</f>
        <v>43296</v>
      </c>
      <c r="C77" s="20">
        <f>D76+G76-H76</f>
        <v>11764.653571312951</v>
      </c>
      <c r="D77" s="17">
        <f>C77+(C77*0.04)</f>
        <v>12235.239714165469</v>
      </c>
      <c r="E77" s="17">
        <f>C77/3250</f>
        <v>3.6198934065578308</v>
      </c>
      <c r="F77" s="28">
        <f>(D77-C77)/E77</f>
        <v>130.00000000000017</v>
      </c>
      <c r="G77" s="81"/>
      <c r="H77" s="81">
        <f>(D77-C64)*0.35</f>
        <v>1607.6007807275055</v>
      </c>
      <c r="I77" s="19">
        <f>E77*50/C77</f>
        <v>1.5384615384615382E-2</v>
      </c>
      <c r="J77" s="18">
        <f>C77-(E77*1080)</f>
        <v>7855.1686922304934</v>
      </c>
      <c r="K77" s="85" t="s">
        <v>48</v>
      </c>
      <c r="L77" s="86"/>
      <c r="M77" s="86"/>
      <c r="N77" s="86"/>
      <c r="O77" s="86"/>
      <c r="P77" s="86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2">
        <v>16</v>
      </c>
      <c r="B79" s="95">
        <f>B77+7</f>
        <v>43303</v>
      </c>
      <c r="C79" s="20">
        <f>D77+G77-H77</f>
        <v>10627.638933437964</v>
      </c>
      <c r="D79" s="17">
        <f>C79+(C79*0.04)</f>
        <v>11052.744490775482</v>
      </c>
      <c r="E79" s="17">
        <f>C79/3250</f>
        <v>3.2700427487501429</v>
      </c>
      <c r="F79" s="28">
        <f>(D79-C79)/E79</f>
        <v>129.9999999999998</v>
      </c>
      <c r="G79" s="18"/>
      <c r="H79" s="18"/>
      <c r="I79" s="19">
        <f>E79*50/C79</f>
        <v>1.5384615384615385E-2</v>
      </c>
      <c r="J79" s="18">
        <f>C79-(E79*1080)</f>
        <v>7095.9927647878094</v>
      </c>
    </row>
    <row r="80" spans="1:16">
      <c r="A80" s="83"/>
      <c r="B80" s="95">
        <f>B79+7</f>
        <v>43310</v>
      </c>
      <c r="C80" s="20">
        <f>D79+G79-H79</f>
        <v>11052.744490775482</v>
      </c>
      <c r="D80" s="17">
        <f>C80+(C80*0.04)</f>
        <v>11494.8542704065</v>
      </c>
      <c r="E80" s="17">
        <f>C80/3250</f>
        <v>3.4008444587001483</v>
      </c>
      <c r="F80" s="28">
        <f>(D80-C80)/E80</f>
        <v>129.99999999999983</v>
      </c>
      <c r="G80" s="18"/>
      <c r="H80" s="18"/>
      <c r="I80" s="19">
        <f>E80*50/C80</f>
        <v>1.5384615384615384E-2</v>
      </c>
      <c r="J80" s="18">
        <f>C80-(E80*1080)</f>
        <v>7379.8324753793213</v>
      </c>
    </row>
    <row r="81" spans="1:16">
      <c r="A81" s="83"/>
      <c r="B81" s="95">
        <f>B80+7</f>
        <v>43317</v>
      </c>
      <c r="C81" s="20">
        <f>D80+G80-H80</f>
        <v>11494.8542704065</v>
      </c>
      <c r="D81" s="17">
        <f>C81+(C81*0.04)</f>
        <v>11954.64844122276</v>
      </c>
      <c r="E81" s="17">
        <f>C81/3250</f>
        <v>3.5368782370481537</v>
      </c>
      <c r="F81" s="28">
        <f>(D81-C81)/E81</f>
        <v>129.99999999999994</v>
      </c>
      <c r="G81" s="18"/>
      <c r="H81" s="18"/>
      <c r="I81" s="19">
        <f>E81*50/C81</f>
        <v>1.5384615384615385E-2</v>
      </c>
      <c r="J81" s="18">
        <f>C81-(E81*1080)</f>
        <v>7675.0257743944949</v>
      </c>
    </row>
    <row r="82" spans="1:16" ht="13.5" thickBot="1">
      <c r="A82" s="84"/>
      <c r="B82" s="95">
        <f>B81+7</f>
        <v>43324</v>
      </c>
      <c r="C82" s="20">
        <f>D81+G81-H81</f>
        <v>11954.64844122276</v>
      </c>
      <c r="D82" s="17">
        <f>C82+(C82*0.04)</f>
        <v>12432.83437887167</v>
      </c>
      <c r="E82" s="17">
        <f>C82/3250</f>
        <v>3.67835336653008</v>
      </c>
      <c r="F82" s="28">
        <f>(D82-C82)/E82</f>
        <v>129.99999999999991</v>
      </c>
      <c r="G82" s="81"/>
      <c r="H82" s="81"/>
      <c r="I82" s="19">
        <f>E82*50/C82</f>
        <v>1.5384615384615385E-2</v>
      </c>
      <c r="J82" s="18">
        <f>C82-(E82*1080)</f>
        <v>7982.026805370273</v>
      </c>
      <c r="K82" s="87"/>
      <c r="L82" s="88"/>
      <c r="M82" s="88"/>
      <c r="N82" s="88"/>
      <c r="O82" s="88"/>
      <c r="P82" s="88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2">
        <v>17</v>
      </c>
      <c r="B84" s="95">
        <f>B82+7</f>
        <v>43331</v>
      </c>
      <c r="C84" s="20">
        <f>D82+G82-H82</f>
        <v>12432.83437887167</v>
      </c>
      <c r="D84" s="17">
        <f>C84+(C84*0.04)</f>
        <v>12930.147754026537</v>
      </c>
      <c r="E84" s="17">
        <f>C84/3250</f>
        <v>3.825487501191283</v>
      </c>
      <c r="F84" s="28">
        <f>(D84-C84)/E84</f>
        <v>129.99999999999997</v>
      </c>
      <c r="G84" s="18"/>
      <c r="H84" s="18"/>
      <c r="I84" s="19">
        <f>E84*50/C84</f>
        <v>1.5384615384615384E-2</v>
      </c>
      <c r="J84" s="18">
        <f>C84-(E84*1080)</f>
        <v>8301.3078775850845</v>
      </c>
    </row>
    <row r="85" spans="1:16">
      <c r="A85" s="83"/>
      <c r="B85" s="95">
        <f>B84+7</f>
        <v>43338</v>
      </c>
      <c r="C85" s="20">
        <f>D84+G84-H84</f>
        <v>12930.147754026537</v>
      </c>
      <c r="D85" s="17">
        <f>C85+(C85*0.04)</f>
        <v>13447.353664187598</v>
      </c>
      <c r="E85" s="17">
        <f>C85/3250</f>
        <v>3.9785070012389343</v>
      </c>
      <c r="F85" s="28">
        <f>(D85-C85)/E85</f>
        <v>129.99999999999994</v>
      </c>
      <c r="G85" s="18"/>
      <c r="H85" s="18"/>
      <c r="I85" s="19">
        <f>E85*50/C85</f>
        <v>1.5384615384615384E-2</v>
      </c>
      <c r="J85" s="18">
        <f>C85-(E85*1080)</f>
        <v>8633.3601926884876</v>
      </c>
      <c r="K85" s="31"/>
      <c r="L85" s="31"/>
    </row>
    <row r="86" spans="1:16">
      <c r="A86" s="83"/>
      <c r="B86" s="95">
        <f>B85+7</f>
        <v>43345</v>
      </c>
      <c r="C86" s="20">
        <f>D85+G85-H85</f>
        <v>13447.353664187598</v>
      </c>
      <c r="D86" s="17">
        <f>C86+(C86*0.04)</f>
        <v>13985.247810755101</v>
      </c>
      <c r="E86" s="17">
        <f>C86/3250</f>
        <v>4.1376472812884915</v>
      </c>
      <c r="F86" s="28">
        <f>(D86-C86)/E86</f>
        <v>129.99999999999989</v>
      </c>
      <c r="G86" s="18"/>
      <c r="H86" s="18"/>
      <c r="I86" s="19">
        <f>E86*50/C86</f>
        <v>1.5384615384615384E-2</v>
      </c>
      <c r="J86" s="18">
        <f>C86-(E86*1080)</f>
        <v>8978.6946003960275</v>
      </c>
      <c r="K86" s="31"/>
      <c r="L86" s="31"/>
    </row>
    <row r="87" spans="1:16" ht="13.5" thickBot="1">
      <c r="A87" s="84"/>
      <c r="B87" s="95">
        <f>B86+7</f>
        <v>43352</v>
      </c>
      <c r="C87" s="20">
        <f>D86+G86-H86</f>
        <v>13985.247810755101</v>
      </c>
      <c r="D87" s="17">
        <f>C87+(C87*0.04)</f>
        <v>14544.657723185306</v>
      </c>
      <c r="E87" s="17">
        <f>C87/3250</f>
        <v>4.3031531725400312</v>
      </c>
      <c r="F87" s="28">
        <f>(D87-C87)/E87</f>
        <v>130.00000000000014</v>
      </c>
      <c r="G87" s="81"/>
      <c r="H87" s="81"/>
      <c r="I87" s="19">
        <f>E87*50/C87</f>
        <v>1.5384615384615384E-2</v>
      </c>
      <c r="J87" s="18">
        <f>C87-(E87*1080)</f>
        <v>9337.8423844118679</v>
      </c>
      <c r="K87" s="87"/>
      <c r="L87" s="88"/>
      <c r="M87" s="88"/>
      <c r="N87" s="88"/>
      <c r="O87" s="88"/>
      <c r="P87" s="88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2">
        <v>18</v>
      </c>
      <c r="B89" s="95">
        <f>B87+7</f>
        <v>43359</v>
      </c>
      <c r="C89" s="20">
        <f>D87+G87-H87</f>
        <v>14544.657723185306</v>
      </c>
      <c r="D89" s="17">
        <f>C89+(C89*0.04)</f>
        <v>15126.444032112719</v>
      </c>
      <c r="E89" s="17">
        <f>C89/3250</f>
        <v>4.4752792994416328</v>
      </c>
      <c r="F89" s="28">
        <f>(D89-C89)/E89</f>
        <v>130.00000000000003</v>
      </c>
      <c r="G89" s="18"/>
      <c r="H89" s="18"/>
      <c r="I89" s="19">
        <f>E89*50/C89</f>
        <v>1.5384615384615385E-2</v>
      </c>
      <c r="J89" s="18">
        <f>C89-(E89*1080)</f>
        <v>9711.3560797883438</v>
      </c>
    </row>
    <row r="90" spans="1:16">
      <c r="A90" s="83"/>
      <c r="B90" s="95">
        <f>B89+7</f>
        <v>43366</v>
      </c>
      <c r="C90" s="20">
        <f>D89+G89-H89</f>
        <v>15126.444032112719</v>
      </c>
      <c r="D90" s="17">
        <f>C90+(C90*0.04)</f>
        <v>15731.501793397227</v>
      </c>
      <c r="E90" s="17">
        <f>C90/3250</f>
        <v>4.6542904714192979</v>
      </c>
      <c r="F90" s="28">
        <f>(D90-C90)/E90</f>
        <v>129.99999999999989</v>
      </c>
      <c r="G90" s="18"/>
      <c r="H90" s="18"/>
      <c r="I90" s="19">
        <f>E90*50/C90</f>
        <v>1.5384615384615384E-2</v>
      </c>
      <c r="J90" s="18">
        <f>C90-(E90*1080)</f>
        <v>10099.810322979876</v>
      </c>
    </row>
    <row r="91" spans="1:16">
      <c r="A91" s="83"/>
      <c r="B91" s="95">
        <f>B90+7</f>
        <v>43373</v>
      </c>
      <c r="C91" s="20">
        <f>D90+G90-H90</f>
        <v>15731.501793397227</v>
      </c>
      <c r="D91" s="17">
        <f>C91+(C91*0.04)</f>
        <v>16360.761865133116</v>
      </c>
      <c r="E91" s="17">
        <f>C91/3250</f>
        <v>4.8404620902760698</v>
      </c>
      <c r="F91" s="28">
        <f>(D91-C91)/E91</f>
        <v>130.00000000000003</v>
      </c>
      <c r="G91" s="18"/>
      <c r="H91" s="18"/>
      <c r="I91" s="19">
        <f>E91*50/C91</f>
        <v>1.5384615384615385E-2</v>
      </c>
      <c r="J91" s="18">
        <f>C91-(E91*1080)</f>
        <v>10503.802735899071</v>
      </c>
    </row>
    <row r="92" spans="1:16" ht="13.5" thickBot="1">
      <c r="A92" s="84"/>
      <c r="B92" s="95">
        <f>B91+7</f>
        <v>43380</v>
      </c>
      <c r="C92" s="20">
        <f>D91+G91-H91</f>
        <v>16360.761865133116</v>
      </c>
      <c r="D92" s="17">
        <f>C92+(C92*0.04)</f>
        <v>17015.192339738442</v>
      </c>
      <c r="E92" s="17">
        <f>C92/3250</f>
        <v>5.0340805738871124</v>
      </c>
      <c r="F92" s="28">
        <f>(D92-C92)/E92</f>
        <v>130.00000000000023</v>
      </c>
      <c r="G92" s="81"/>
      <c r="H92" s="81">
        <f>(D92-C79)*0.35</f>
        <v>2235.6436922051671</v>
      </c>
      <c r="I92" s="19">
        <f>E92*50/C92</f>
        <v>1.5384615384615384E-2</v>
      </c>
      <c r="J92" s="18">
        <f>C92-(E92*1080)</f>
        <v>10923.954845335034</v>
      </c>
      <c r="K92" s="85" t="s">
        <v>48</v>
      </c>
      <c r="L92" s="86"/>
      <c r="M92" s="86"/>
      <c r="N92" s="86"/>
      <c r="O92" s="86"/>
      <c r="P92" s="86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2">
        <v>19</v>
      </c>
      <c r="B94" s="95">
        <f>B92+7</f>
        <v>43387</v>
      </c>
      <c r="C94" s="20">
        <f>D92+G92-H92</f>
        <v>14779.548647533275</v>
      </c>
      <c r="D94" s="17">
        <f>C94+(C94*0.04)</f>
        <v>15370.730593434606</v>
      </c>
      <c r="E94" s="17">
        <f>C94/3250</f>
        <v>4.5475534300102387</v>
      </c>
      <c r="F94" s="28">
        <f>(D94-C94)/E94</f>
        <v>130.00000000000006</v>
      </c>
      <c r="G94" s="17"/>
      <c r="H94" s="18"/>
      <c r="I94" s="19">
        <f>E94*50/C94</f>
        <v>1.5384615384615385E-2</v>
      </c>
      <c r="J94" s="18">
        <f>C94-(E94*1080)</f>
        <v>9868.1909431222157</v>
      </c>
    </row>
    <row r="95" spans="1:16">
      <c r="A95" s="83"/>
      <c r="B95" s="95">
        <f>B94+7</f>
        <v>43394</v>
      </c>
      <c r="C95" s="20">
        <f>D94+G94-H94</f>
        <v>15370.730593434606</v>
      </c>
      <c r="D95" s="17">
        <f>C95+(C95*0.04)</f>
        <v>15985.55981717199</v>
      </c>
      <c r="E95" s="17">
        <f>C95/3250</f>
        <v>4.729455567210648</v>
      </c>
      <c r="F95" s="28">
        <f>(D95-C95)/E95</f>
        <v>130.00000000000003</v>
      </c>
      <c r="G95" s="17"/>
      <c r="H95" s="18"/>
      <c r="I95" s="19">
        <f>E95*50/C95</f>
        <v>1.5384615384615385E-2</v>
      </c>
      <c r="J95" s="18">
        <f>C95-(E95*1080)</f>
        <v>10262.918580847105</v>
      </c>
    </row>
    <row r="96" spans="1:16">
      <c r="A96" s="83"/>
      <c r="B96" s="95">
        <f>B95+7</f>
        <v>43401</v>
      </c>
      <c r="C96" s="20">
        <f>D95+G95-H95</f>
        <v>15985.55981717199</v>
      </c>
      <c r="D96" s="17">
        <f>C96+(C96*0.04)</f>
        <v>16624.98220985887</v>
      </c>
      <c r="E96" s="17">
        <f>C96/3250</f>
        <v>4.918633789899074</v>
      </c>
      <c r="F96" s="28">
        <f>(D96-C96)/E96</f>
        <v>130.00000000000006</v>
      </c>
      <c r="G96" s="17"/>
      <c r="H96" s="18"/>
      <c r="I96" s="19">
        <f>E96*50/C96</f>
        <v>1.5384615384615385E-2</v>
      </c>
      <c r="J96" s="18">
        <f>C96-(E96*1080)</f>
        <v>10673.435324080991</v>
      </c>
    </row>
    <row r="97" spans="1:16" ht="13.5" thickBot="1">
      <c r="A97" s="84"/>
      <c r="B97" s="95">
        <f>B96+7</f>
        <v>43408</v>
      </c>
      <c r="C97" s="20">
        <f>D96+G96-H96</f>
        <v>16624.98220985887</v>
      </c>
      <c r="D97" s="17">
        <f>C97+(C97*0.04)</f>
        <v>17289.981498253226</v>
      </c>
      <c r="E97" s="17">
        <f>C97/3250</f>
        <v>5.1153791414950369</v>
      </c>
      <c r="F97" s="28">
        <f>(D97-C97)/E97</f>
        <v>130.00000000000023</v>
      </c>
      <c r="G97" s="81"/>
      <c r="H97" s="81"/>
      <c r="I97" s="19">
        <f>E97*50/C97</f>
        <v>1.5384615384615385E-2</v>
      </c>
      <c r="J97" s="18">
        <f>C97-(E97*1080)</f>
        <v>11100.37273704423</v>
      </c>
      <c r="K97" s="87"/>
      <c r="L97" s="88"/>
      <c r="M97" s="88"/>
      <c r="N97" s="88"/>
      <c r="O97" s="88"/>
      <c r="P97" s="88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2">
        <v>20</v>
      </c>
      <c r="B99" s="95">
        <f>B97+7</f>
        <v>43415</v>
      </c>
      <c r="C99" s="20">
        <f>D97+G97-H97</f>
        <v>17289.981498253226</v>
      </c>
      <c r="D99" s="17">
        <f>C99+(C99*0.04)</f>
        <v>17981.580758183354</v>
      </c>
      <c r="E99" s="17">
        <f>C99/3250</f>
        <v>5.3199943071548388</v>
      </c>
      <c r="F99" s="28">
        <f>(D99-C99)/E99</f>
        <v>129.9999999999998</v>
      </c>
      <c r="G99" s="18"/>
      <c r="H99" s="18"/>
      <c r="I99" s="19">
        <f>E99*50/C99</f>
        <v>1.5384615384615384E-2</v>
      </c>
      <c r="J99" s="18">
        <f>C99-(E99*1080)</f>
        <v>11544.387646526</v>
      </c>
    </row>
    <row r="100" spans="1:16">
      <c r="A100" s="83"/>
      <c r="B100" s="95">
        <f>B99+7</f>
        <v>43422</v>
      </c>
      <c r="C100" s="20">
        <f>D99+G99-H99</f>
        <v>17981.580758183354</v>
      </c>
      <c r="D100" s="17">
        <f>C100+(C100*0.04)</f>
        <v>18700.843988510689</v>
      </c>
      <c r="E100" s="17">
        <f>C100/3250</f>
        <v>5.5327940794410324</v>
      </c>
      <c r="F100" s="28">
        <f>(D100-C100)/E100</f>
        <v>130.00000000000011</v>
      </c>
      <c r="G100" s="18"/>
      <c r="H100" s="18"/>
      <c r="I100" s="19">
        <f>E100*50/C100</f>
        <v>1.5384615384615385E-2</v>
      </c>
      <c r="J100" s="18">
        <f>C100-(E100*1080)</f>
        <v>12006.163152387038</v>
      </c>
    </row>
    <row r="101" spans="1:16">
      <c r="A101" s="83"/>
      <c r="B101" s="95">
        <f>B100+7</f>
        <v>43429</v>
      </c>
      <c r="C101" s="20">
        <f>D100+G100-H100</f>
        <v>18700.843988510689</v>
      </c>
      <c r="D101" s="17">
        <f>C101+(C101*0.04)</f>
        <v>19448.877748051116</v>
      </c>
      <c r="E101" s="17">
        <f>C101/3250</f>
        <v>5.7541058426186735</v>
      </c>
      <c r="F101" s="28">
        <f>(D101-C101)/E101</f>
        <v>129.99999999999991</v>
      </c>
      <c r="G101" s="18"/>
      <c r="H101" s="18"/>
      <c r="I101" s="19">
        <f>E101*50/C101</f>
        <v>1.5384615384615385E-2</v>
      </c>
      <c r="J101" s="18">
        <f>C101-(E101*1080)</f>
        <v>12486.409678482521</v>
      </c>
    </row>
    <row r="102" spans="1:16" ht="13.5" thickBot="1">
      <c r="A102" s="84"/>
      <c r="B102" s="95">
        <f>B101+7</f>
        <v>43436</v>
      </c>
      <c r="C102" s="20">
        <f>D101+G101-H101</f>
        <v>19448.877748051116</v>
      </c>
      <c r="D102" s="17">
        <f>C102+(C102*0.04)</f>
        <v>20226.832857973161</v>
      </c>
      <c r="E102" s="17">
        <f>C102/3250</f>
        <v>5.98427007632342</v>
      </c>
      <c r="F102" s="28">
        <f>(D102-C102)/E102</f>
        <v>129.99999999999997</v>
      </c>
      <c r="G102" s="81"/>
      <c r="H102" s="81"/>
      <c r="I102" s="19">
        <f>E102*50/C102</f>
        <v>1.5384615384615384E-2</v>
      </c>
      <c r="J102" s="18">
        <f>C102-(E102*1080)</f>
        <v>12985.866065621824</v>
      </c>
      <c r="K102" s="87"/>
      <c r="L102" s="88"/>
      <c r="M102" s="88"/>
      <c r="N102" s="88"/>
      <c r="O102" s="88"/>
      <c r="P102" s="88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2">
        <v>21</v>
      </c>
      <c r="B104" s="95">
        <f>B102+7</f>
        <v>43443</v>
      </c>
      <c r="C104" s="20">
        <f>D102+G102-H102</f>
        <v>20226.832857973161</v>
      </c>
      <c r="D104" s="17">
        <f>C104+(C104*0.04)</f>
        <v>21035.906172292089</v>
      </c>
      <c r="E104" s="17">
        <f>C104/3250</f>
        <v>6.2236408793763571</v>
      </c>
      <c r="F104" s="28">
        <f>(D104-C104)/E104</f>
        <v>130.00000000000028</v>
      </c>
      <c r="G104" s="18"/>
      <c r="H104" s="18"/>
      <c r="I104" s="19">
        <f>E104*50/C104</f>
        <v>1.5384615384615385E-2</v>
      </c>
      <c r="J104" s="18">
        <f>C104-(E104*1080)</f>
        <v>13505.300708246694</v>
      </c>
    </row>
    <row r="105" spans="1:16">
      <c r="A105" s="83"/>
      <c r="B105" s="95">
        <f>B104+7</f>
        <v>43450</v>
      </c>
      <c r="C105" s="20">
        <f>D104+G104-H104</f>
        <v>21035.906172292089</v>
      </c>
      <c r="D105" s="17">
        <f>C105+(C105*0.04)</f>
        <v>21877.342419183773</v>
      </c>
      <c r="E105" s="17">
        <f>C105/3250</f>
        <v>6.4725865145514119</v>
      </c>
      <c r="F105" s="28">
        <f>(D105-C105)/E105</f>
        <v>130.00000000000011</v>
      </c>
      <c r="G105" s="18"/>
      <c r="H105" s="18"/>
      <c r="I105" s="19">
        <f>E105*50/C105</f>
        <v>1.5384615384615384E-2</v>
      </c>
      <c r="J105" s="18">
        <f>C105-(E105*1080)</f>
        <v>14045.512736576564</v>
      </c>
    </row>
    <row r="106" spans="1:16">
      <c r="A106" s="83"/>
      <c r="B106" s="95">
        <f>B105+7</f>
        <v>43457</v>
      </c>
      <c r="C106" s="20">
        <f>D105+G105-H105</f>
        <v>21877.342419183773</v>
      </c>
      <c r="D106" s="17">
        <f>C106+(C106*0.04)</f>
        <v>22752.436115951125</v>
      </c>
      <c r="E106" s="17">
        <f>C106/3250</f>
        <v>6.7314899751334689</v>
      </c>
      <c r="F106" s="28">
        <f>(D106-C106)/E106</f>
        <v>130.00000000000009</v>
      </c>
      <c r="G106" s="18"/>
      <c r="H106" s="18"/>
      <c r="I106" s="19">
        <f>E106*50/C106</f>
        <v>1.5384615384615385E-2</v>
      </c>
      <c r="J106" s="18">
        <f>C106-(E106*1080)</f>
        <v>14607.333246039627</v>
      </c>
    </row>
    <row r="107" spans="1:16" ht="13.5" thickBot="1">
      <c r="A107" s="84"/>
      <c r="B107" s="95">
        <f>B106+7</f>
        <v>43464</v>
      </c>
      <c r="C107" s="20">
        <f>D106+G106-H106</f>
        <v>22752.436115951125</v>
      </c>
      <c r="D107" s="17">
        <f>C107+(C107*0.04)</f>
        <v>23662.533560589171</v>
      </c>
      <c r="E107" s="17">
        <f>C107/3250</f>
        <v>7.0007495741388075</v>
      </c>
      <c r="F107" s="28">
        <f>(D107-C107)/E107</f>
        <v>130.00000000000014</v>
      </c>
      <c r="G107" s="81"/>
      <c r="H107" s="81">
        <f>(D107-C94)*0.35</f>
        <v>3109.0447195695633</v>
      </c>
      <c r="I107" s="19">
        <f>E107*50/C107</f>
        <v>1.5384615384615384E-2</v>
      </c>
      <c r="J107" s="18">
        <f>C107-(E107*1080)</f>
        <v>15191.626575881211</v>
      </c>
      <c r="K107" s="85" t="s">
        <v>48</v>
      </c>
      <c r="L107" s="86"/>
      <c r="M107" s="86"/>
      <c r="N107" s="86"/>
      <c r="O107" s="86"/>
      <c r="P107" s="86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2">
        <v>22</v>
      </c>
      <c r="B109" s="95">
        <f>B107+7</f>
        <v>43471</v>
      </c>
      <c r="C109" s="20">
        <f>D107+G107-H107</f>
        <v>20553.488841019607</v>
      </c>
      <c r="D109" s="17">
        <f>C109+(C109*0.04)</f>
        <v>21375.628394660391</v>
      </c>
      <c r="E109" s="17">
        <f>C109/3250</f>
        <v>6.3241504126214174</v>
      </c>
      <c r="F109" s="28">
        <f>(D109-C109)/E109</f>
        <v>129.99999999999989</v>
      </c>
      <c r="G109" s="18"/>
      <c r="H109" s="18"/>
      <c r="I109" s="19">
        <f>E109*50/C109</f>
        <v>1.5384615384615384E-2</v>
      </c>
      <c r="J109" s="18">
        <f>C109-(E109*1080)</f>
        <v>13723.406395388476</v>
      </c>
    </row>
    <row r="110" spans="1:16">
      <c r="A110" s="83"/>
      <c r="B110" s="95">
        <f>B109+7</f>
        <v>43478</v>
      </c>
      <c r="C110" s="20">
        <f>D109+G109-H109</f>
        <v>21375.628394660391</v>
      </c>
      <c r="D110" s="17">
        <f>C110+(C110*0.04)</f>
        <v>22230.653530446805</v>
      </c>
      <c r="E110" s="17">
        <f>C110/3250</f>
        <v>6.5771164291262743</v>
      </c>
      <c r="F110" s="28">
        <f>(D110-C110)/E110</f>
        <v>129.99999999999983</v>
      </c>
      <c r="G110" s="18"/>
      <c r="H110" s="18"/>
      <c r="I110" s="19">
        <f>E110*50/C110</f>
        <v>1.5384615384615385E-2</v>
      </c>
      <c r="J110" s="18">
        <f>C110-(E110*1080)</f>
        <v>14272.342651204013</v>
      </c>
    </row>
    <row r="111" spans="1:16">
      <c r="A111" s="83"/>
      <c r="B111" s="95">
        <f>B110+7</f>
        <v>43485</v>
      </c>
      <c r="C111" s="20">
        <f>D110+G110-H110</f>
        <v>22230.653530446805</v>
      </c>
      <c r="D111" s="17">
        <f>C111+(C111*0.04)</f>
        <v>23119.879671664676</v>
      </c>
      <c r="E111" s="17">
        <f>C111/3250</f>
        <v>6.8402010862913247</v>
      </c>
      <c r="F111" s="28">
        <f>(D111-C111)/E111</f>
        <v>129.99999999999974</v>
      </c>
      <c r="G111" s="18"/>
      <c r="H111" s="18"/>
      <c r="I111" s="19">
        <f>E111*50/C111</f>
        <v>1.5384615384615384E-2</v>
      </c>
      <c r="J111" s="18">
        <f>C111-(E111*1080)</f>
        <v>14843.236357252175</v>
      </c>
    </row>
    <row r="112" spans="1:16" ht="13.5" thickBot="1">
      <c r="A112" s="84"/>
      <c r="B112" s="95">
        <f>B111+7</f>
        <v>43492</v>
      </c>
      <c r="C112" s="20">
        <f>D111+G111-H111</f>
        <v>23119.879671664676</v>
      </c>
      <c r="D112" s="17">
        <f>C112+(C112*0.04)</f>
        <v>24044.674858531263</v>
      </c>
      <c r="E112" s="17">
        <f>C112/3250</f>
        <v>7.1138091297429771</v>
      </c>
      <c r="F112" s="28">
        <f>(D112-C112)/E112</f>
        <v>130.00000000000011</v>
      </c>
      <c r="G112" s="81"/>
      <c r="H112" s="81"/>
      <c r="I112" s="19">
        <f>E112*50/C112</f>
        <v>1.5384615384615385E-2</v>
      </c>
      <c r="J112" s="18">
        <f>C112-(E112*1080)</f>
        <v>15436.965811542261</v>
      </c>
      <c r="K112" s="87"/>
      <c r="L112" s="88"/>
      <c r="M112" s="88"/>
      <c r="N112" s="88"/>
      <c r="O112" s="88"/>
      <c r="P112" s="88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2">
        <v>23</v>
      </c>
      <c r="B114" s="95">
        <f>B112+7</f>
        <v>43499</v>
      </c>
      <c r="C114" s="20">
        <f>D112+G112-H112</f>
        <v>24044.674858531263</v>
      </c>
      <c r="D114" s="17">
        <f>C114+(C114*0.04)</f>
        <v>25006.461852872515</v>
      </c>
      <c r="E114" s="17">
        <f>C114/3250</f>
        <v>7.3983614949326961</v>
      </c>
      <c r="F114" s="28">
        <f>(D114-C114)/E114</f>
        <v>130.00000000000014</v>
      </c>
      <c r="G114" s="18"/>
      <c r="H114" s="18"/>
      <c r="I114" s="19">
        <f>E114*50/C114</f>
        <v>1.5384615384615385E-2</v>
      </c>
      <c r="J114" s="18">
        <f>C114-(E114*1080)</f>
        <v>16054.444444003952</v>
      </c>
    </row>
    <row r="115" spans="1:16">
      <c r="A115" s="83"/>
      <c r="B115" s="95">
        <f>B114+7</f>
        <v>43506</v>
      </c>
      <c r="C115" s="20">
        <f>D114+G114-H114</f>
        <v>25006.461852872515</v>
      </c>
      <c r="D115" s="17">
        <f>C115+(C115*0.04)</f>
        <v>26006.720326987415</v>
      </c>
      <c r="E115" s="17">
        <f>C115/3250</f>
        <v>7.6942959547300047</v>
      </c>
      <c r="F115" s="28">
        <f>(D115-C115)/E115</f>
        <v>129.99999999999997</v>
      </c>
      <c r="G115" s="18"/>
      <c r="H115" s="18"/>
      <c r="I115" s="19">
        <f>E115*50/C115</f>
        <v>1.5384615384615385E-2</v>
      </c>
      <c r="J115" s="18">
        <f>C115-(E115*1080)</f>
        <v>16696.622221764112</v>
      </c>
    </row>
    <row r="116" spans="1:16">
      <c r="A116" s="83"/>
      <c r="B116" s="95">
        <f>B115+7</f>
        <v>43513</v>
      </c>
      <c r="C116" s="20">
        <f>D115+G115-H115</f>
        <v>26006.720326987415</v>
      </c>
      <c r="D116" s="17">
        <f>C116+(C116*0.04)</f>
        <v>27046.989140066911</v>
      </c>
      <c r="E116" s="17">
        <f>C116/3250</f>
        <v>8.0020677929192043</v>
      </c>
      <c r="F116" s="28">
        <f>(D116-C116)/E116</f>
        <v>129.99999999999991</v>
      </c>
      <c r="G116" s="18"/>
      <c r="H116" s="18"/>
      <c r="I116" s="19">
        <f>E116*50/C116</f>
        <v>1.5384615384615384E-2</v>
      </c>
      <c r="J116" s="18">
        <f>C116-(E116*1080)</f>
        <v>17364.487110634676</v>
      </c>
    </row>
    <row r="117" spans="1:16" ht="13.5" thickBot="1">
      <c r="A117" s="84"/>
      <c r="B117" s="95">
        <f>B116+7</f>
        <v>43520</v>
      </c>
      <c r="C117" s="20">
        <f>D116+G116-H116</f>
        <v>27046.989140066911</v>
      </c>
      <c r="D117" s="17">
        <f>C117+(C117*0.04)</f>
        <v>28128.868705669589</v>
      </c>
      <c r="E117" s="17">
        <f>C117/3250</f>
        <v>8.3221505046359727</v>
      </c>
      <c r="F117" s="28">
        <f>(D117-C117)/E117</f>
        <v>130.00000000000017</v>
      </c>
      <c r="G117" s="81"/>
      <c r="H117" s="81"/>
      <c r="I117" s="19">
        <f>E117*50/C117</f>
        <v>1.5384615384615385E-2</v>
      </c>
      <c r="J117" s="18">
        <f>C117-(E117*1080)</f>
        <v>18059.06659506006</v>
      </c>
      <c r="K117" s="87"/>
      <c r="L117" s="88"/>
      <c r="M117" s="88"/>
      <c r="N117" s="88"/>
      <c r="O117" s="88"/>
      <c r="P117" s="88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2">
        <v>24</v>
      </c>
      <c r="B119" s="95">
        <f>B117+7</f>
        <v>43527</v>
      </c>
      <c r="C119" s="20">
        <f>D117+G117-H117</f>
        <v>28128.868705669589</v>
      </c>
      <c r="D119" s="17">
        <f>C119+(C119*0.04)</f>
        <v>29254.023453896374</v>
      </c>
      <c r="E119" s="17">
        <f>C119/3250</f>
        <v>8.6550365248214121</v>
      </c>
      <c r="F119" s="28">
        <f>(D119-C119)/E119</f>
        <v>130.00000000000017</v>
      </c>
      <c r="G119" s="18"/>
      <c r="H119" s="18"/>
      <c r="I119" s="19">
        <f>E119*50/C119</f>
        <v>1.5384615384615385E-2</v>
      </c>
      <c r="J119" s="18">
        <f>C119-(E119*1080)</f>
        <v>18781.429258862463</v>
      </c>
    </row>
    <row r="120" spans="1:16">
      <c r="A120" s="83"/>
      <c r="B120" s="95">
        <f>B119+7</f>
        <v>43534</v>
      </c>
      <c r="C120" s="20">
        <f>D119+G119-H119</f>
        <v>29254.023453896374</v>
      </c>
      <c r="D120" s="17">
        <f>C120+(C120*0.04)</f>
        <v>30424.18439205223</v>
      </c>
      <c r="E120" s="17">
        <f>C120/3250</f>
        <v>9.001237985814269</v>
      </c>
      <c r="F120" s="28">
        <f>(D120-C120)/E120</f>
        <v>130.00000000000006</v>
      </c>
      <c r="G120" s="18"/>
      <c r="H120" s="18"/>
      <c r="I120" s="19">
        <f>E120*50/C120</f>
        <v>1.5384615384615384E-2</v>
      </c>
      <c r="J120" s="18">
        <f>C120-(E120*1080)</f>
        <v>19532.686429216963</v>
      </c>
    </row>
    <row r="121" spans="1:16">
      <c r="A121" s="83"/>
      <c r="B121" s="95">
        <f>B120+7</f>
        <v>43541</v>
      </c>
      <c r="C121" s="20">
        <f>D120+G120-H120</f>
        <v>30424.18439205223</v>
      </c>
      <c r="D121" s="17">
        <f>C121+(C121*0.04)</f>
        <v>31641.151767734318</v>
      </c>
      <c r="E121" s="17">
        <f>C121/3250</f>
        <v>9.3612875052468407</v>
      </c>
      <c r="F121" s="28">
        <f>(D121-C121)/E121</f>
        <v>129.99999999999991</v>
      </c>
      <c r="G121" s="18"/>
      <c r="H121" s="18"/>
      <c r="I121" s="19">
        <f>E121*50/C121</f>
        <v>1.5384615384615385E-2</v>
      </c>
      <c r="J121" s="18">
        <f>C121-(E121*1080)</f>
        <v>20313.993886385644</v>
      </c>
    </row>
    <row r="122" spans="1:16" ht="13.5" thickBot="1">
      <c r="A122" s="84"/>
      <c r="B122" s="95">
        <f>B121+7</f>
        <v>43548</v>
      </c>
      <c r="C122" s="20">
        <f>D121+G121-H121</f>
        <v>31641.151767734318</v>
      </c>
      <c r="D122" s="17">
        <f>C122+(C122*0.04)</f>
        <v>32906.797838443694</v>
      </c>
      <c r="E122" s="17">
        <f>C122/3250</f>
        <v>9.735739005456713</v>
      </c>
      <c r="F122" s="28">
        <f>(D122-C122)/E122</f>
        <v>130.00000000000031</v>
      </c>
      <c r="G122" s="81"/>
      <c r="H122" s="81">
        <f>(D122-C109)*0.35</f>
        <v>4323.6581490984299</v>
      </c>
      <c r="I122" s="19">
        <f>E122*50/C122</f>
        <v>1.5384615384615385E-2</v>
      </c>
      <c r="J122" s="18">
        <f>C122-(E122*1080)</f>
        <v>21126.55364184107</v>
      </c>
      <c r="K122" s="85" t="s">
        <v>48</v>
      </c>
      <c r="L122" s="86"/>
      <c r="M122" s="86"/>
      <c r="N122" s="86"/>
      <c r="O122" s="86"/>
      <c r="P122" s="86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2">
        <v>25</v>
      </c>
      <c r="B124" s="95">
        <f>B122+7</f>
        <v>43555</v>
      </c>
      <c r="C124" s="20">
        <f>D122+G122-H122</f>
        <v>28583.139689345262</v>
      </c>
      <c r="D124" s="17">
        <f>C124+(C124*0.04)</f>
        <v>29726.465276919072</v>
      </c>
      <c r="E124" s="17">
        <f>C124/3250</f>
        <v>8.7948122121062351</v>
      </c>
      <c r="F124" s="28">
        <f>(D124-C124)/E124</f>
        <v>130</v>
      </c>
      <c r="G124" s="17"/>
      <c r="H124" s="18"/>
      <c r="I124" s="19">
        <f>E124*50/C124</f>
        <v>1.5384615384615385E-2</v>
      </c>
      <c r="J124" s="18">
        <f>C124-(E124*1080)</f>
        <v>19084.742500270528</v>
      </c>
    </row>
    <row r="125" spans="1:16">
      <c r="A125" s="83"/>
      <c r="B125" s="95">
        <f>B124+7</f>
        <v>43562</v>
      </c>
      <c r="C125" s="20">
        <f>D124+G124-H124</f>
        <v>29726.465276919072</v>
      </c>
      <c r="D125" s="17">
        <f>C125+(C125*0.04)</f>
        <v>30915.523887995834</v>
      </c>
      <c r="E125" s="17">
        <f>C125/3250</f>
        <v>9.1466047005904834</v>
      </c>
      <c r="F125" s="28">
        <f>(D125-C125)/E125</f>
        <v>129.99999999999989</v>
      </c>
      <c r="G125" s="17"/>
      <c r="H125" s="18"/>
      <c r="I125" s="19">
        <f>E125*50/C125</f>
        <v>1.5384615384615384E-2</v>
      </c>
      <c r="J125" s="18">
        <f>C125-(E125*1080)</f>
        <v>19848.13220028135</v>
      </c>
      <c r="K125" s="31"/>
      <c r="L125" s="31"/>
    </row>
    <row r="126" spans="1:16">
      <c r="A126" s="83"/>
      <c r="B126" s="95">
        <f>B125+7</f>
        <v>43569</v>
      </c>
      <c r="C126" s="20">
        <f>D125+G125-H125</f>
        <v>30915.523887995834</v>
      </c>
      <c r="D126" s="17">
        <f>C126+(C126*0.04)</f>
        <v>32152.144843515667</v>
      </c>
      <c r="E126" s="17">
        <f>C126/3250</f>
        <v>9.5124688886141033</v>
      </c>
      <c r="F126" s="28">
        <f>(D126-C126)/E126</f>
        <v>129.99999999999994</v>
      </c>
      <c r="G126" s="17"/>
      <c r="H126" s="18"/>
      <c r="I126" s="19">
        <f>E126*50/C126</f>
        <v>1.5384615384615385E-2</v>
      </c>
      <c r="J126" s="18">
        <f>C126-(E126*1080)</f>
        <v>20642.057488292601</v>
      </c>
      <c r="K126" s="31"/>
      <c r="L126" s="31"/>
    </row>
    <row r="127" spans="1:16" ht="13.5" thickBot="1">
      <c r="A127" s="84"/>
      <c r="B127" s="95">
        <f>B126+7</f>
        <v>43576</v>
      </c>
      <c r="C127" s="20">
        <f>D126+G126-H126</f>
        <v>32152.144843515667</v>
      </c>
      <c r="D127" s="17">
        <f>C127+(C127*0.04)</f>
        <v>33438.230637256296</v>
      </c>
      <c r="E127" s="17">
        <f>C127/3250</f>
        <v>9.8929676441586665</v>
      </c>
      <c r="F127" s="28">
        <f>(D127-C127)/E127</f>
        <v>130.00000000000023</v>
      </c>
      <c r="G127" s="81"/>
      <c r="H127" s="81"/>
      <c r="I127" s="19">
        <f>E127*50/C127</f>
        <v>1.5384615384615384E-2</v>
      </c>
      <c r="J127" s="18">
        <f>C127-(E127*1080)</f>
        <v>21467.739787824306</v>
      </c>
      <c r="K127" s="87"/>
      <c r="L127" s="88"/>
      <c r="M127" s="88"/>
      <c r="N127" s="88"/>
      <c r="O127" s="88"/>
      <c r="P127" s="88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2">
        <v>26</v>
      </c>
      <c r="B129" s="95">
        <f>B127+7</f>
        <v>43583</v>
      </c>
      <c r="C129" s="20">
        <f>D127+G127-H127</f>
        <v>33438.230637256296</v>
      </c>
      <c r="D129" s="17">
        <f>C129+(C129*0.04)</f>
        <v>34775.759862746549</v>
      </c>
      <c r="E129" s="17">
        <f>C129/3250</f>
        <v>10.288686349925014</v>
      </c>
      <c r="F129" s="28">
        <f>(D129-C129)/E129</f>
        <v>130.00000000000006</v>
      </c>
      <c r="G129" s="18"/>
      <c r="H129" s="18"/>
      <c r="I129" s="19">
        <f>E129*50/C129</f>
        <v>1.5384615384615382E-2</v>
      </c>
      <c r="J129" s="18">
        <f>C129-(E129*1080)</f>
        <v>22326.449379337282</v>
      </c>
    </row>
    <row r="130" spans="1:16">
      <c r="A130" s="83"/>
      <c r="B130" s="95">
        <f>B129+7</f>
        <v>43590</v>
      </c>
      <c r="C130" s="20">
        <f>D129+G129-H129</f>
        <v>34775.759862746549</v>
      </c>
      <c r="D130" s="17">
        <f>C130+(C130*0.04)</f>
        <v>36166.790257256413</v>
      </c>
      <c r="E130" s="17">
        <f>C130/3250</f>
        <v>10.700233803922014</v>
      </c>
      <c r="F130" s="28">
        <f>(D130-C130)/E130</f>
        <v>130.0000000000002</v>
      </c>
      <c r="G130" s="18"/>
      <c r="H130" s="18"/>
      <c r="I130" s="19">
        <f>E130*50/C130</f>
        <v>1.5384615384615384E-2</v>
      </c>
      <c r="J130" s="18">
        <f>C130-(E130*1080)</f>
        <v>23219.507354510773</v>
      </c>
    </row>
    <row r="131" spans="1:16">
      <c r="A131" s="83"/>
      <c r="B131" s="95">
        <f>B130+7</f>
        <v>43597</v>
      </c>
      <c r="C131" s="20">
        <f>D130+G130-H130</f>
        <v>36166.790257256413</v>
      </c>
      <c r="D131" s="17">
        <f>C131+(C131*0.04)</f>
        <v>37613.46186754667</v>
      </c>
      <c r="E131" s="17">
        <f>C131/3250</f>
        <v>11.128243156078897</v>
      </c>
      <c r="F131" s="28">
        <f>(D131-C131)/E131</f>
        <v>130.00000000000009</v>
      </c>
      <c r="G131" s="18"/>
      <c r="H131" s="18"/>
      <c r="I131" s="19">
        <f>E131*50/C131</f>
        <v>1.5384615384615385E-2</v>
      </c>
      <c r="J131" s="18">
        <f>C131-(E131*1080)</f>
        <v>24148.287648691206</v>
      </c>
    </row>
    <row r="132" spans="1:16" ht="13.5" thickBot="1">
      <c r="A132" s="84"/>
      <c r="B132" s="95">
        <f>B131+7</f>
        <v>43604</v>
      </c>
      <c r="C132" s="20">
        <f>D131+G131-H131</f>
        <v>37613.46186754667</v>
      </c>
      <c r="D132" s="17">
        <f>C132+(C132*0.04)</f>
        <v>39118.000342248539</v>
      </c>
      <c r="E132" s="17">
        <f>C132/3250</f>
        <v>11.573372882322053</v>
      </c>
      <c r="F132" s="28">
        <f>(D132-C132)/E132</f>
        <v>130.00000000000017</v>
      </c>
      <c r="G132" s="81"/>
      <c r="H132" s="81"/>
      <c r="I132" s="19">
        <f>E132*50/C132</f>
        <v>1.5384615384615385E-2</v>
      </c>
      <c r="J132" s="18">
        <f>C132-(E132*1080)</f>
        <v>25114.219154638853</v>
      </c>
      <c r="K132" s="87"/>
      <c r="L132" s="88"/>
      <c r="M132" s="88"/>
      <c r="N132" s="88"/>
      <c r="O132" s="88"/>
      <c r="P132" s="88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2">
        <v>27</v>
      </c>
      <c r="B134" s="95">
        <f>B132+7</f>
        <v>43611</v>
      </c>
      <c r="C134" s="20">
        <f>D132+G132-H132</f>
        <v>39118.000342248539</v>
      </c>
      <c r="D134" s="17">
        <f>C134+(C134*0.04)</f>
        <v>40682.72035593848</v>
      </c>
      <c r="E134" s="17">
        <f>C134/3250</f>
        <v>12.036307797614935</v>
      </c>
      <c r="F134" s="28">
        <f>(D134-C134)/E134</f>
        <v>129.99999999999994</v>
      </c>
      <c r="G134" s="18"/>
      <c r="H134" s="18"/>
      <c r="I134" s="19">
        <f>E134*50/C134</f>
        <v>1.5384615384615384E-2</v>
      </c>
      <c r="J134" s="18">
        <f>C134-(E134*1080)</f>
        <v>26118.787920824409</v>
      </c>
    </row>
    <row r="135" spans="1:16">
      <c r="A135" s="83"/>
      <c r="B135" s="95">
        <f>B134+7</f>
        <v>43618</v>
      </c>
      <c r="C135" s="20">
        <f>D134+G134-H134</f>
        <v>40682.72035593848</v>
      </c>
      <c r="D135" s="17">
        <f>C135+(C135*0.04)</f>
        <v>42310.029170176022</v>
      </c>
      <c r="E135" s="17">
        <f>C135/3250</f>
        <v>12.517760109519532</v>
      </c>
      <c r="F135" s="28">
        <f>(D135-C135)/E135</f>
        <v>130.0000000000002</v>
      </c>
      <c r="G135" s="18"/>
      <c r="H135" s="18"/>
      <c r="I135" s="19">
        <f>E135*50/C135</f>
        <v>1.5384615384615384E-2</v>
      </c>
      <c r="J135" s="18">
        <f>C135-(E135*1080)</f>
        <v>27163.539437657386</v>
      </c>
    </row>
    <row r="136" spans="1:16">
      <c r="A136" s="83"/>
      <c r="B136" s="95">
        <f>B135+7</f>
        <v>43625</v>
      </c>
      <c r="C136" s="20">
        <f>D135+G135-H135</f>
        <v>42310.029170176022</v>
      </c>
      <c r="D136" s="17">
        <f>C136+(C136*0.04)</f>
        <v>44002.43033698306</v>
      </c>
      <c r="E136" s="17">
        <f>C136/3250</f>
        <v>13.018470513900315</v>
      </c>
      <c r="F136" s="28">
        <f>(D136-C136)/E136</f>
        <v>129.99999999999977</v>
      </c>
      <c r="G136" s="18"/>
      <c r="H136" s="18"/>
      <c r="I136" s="19">
        <f>E136*50/C136</f>
        <v>1.5384615384615385E-2</v>
      </c>
      <c r="J136" s="18">
        <f>C136-(E136*1080)</f>
        <v>28250.081015163683</v>
      </c>
    </row>
    <row r="137" spans="1:16" ht="13.5" thickBot="1">
      <c r="A137" s="84"/>
      <c r="B137" s="95">
        <f>B136+7</f>
        <v>43632</v>
      </c>
      <c r="C137" s="20">
        <f>D136+G136-H136</f>
        <v>44002.43033698306</v>
      </c>
      <c r="D137" s="17">
        <f>C137+(C137*0.04)</f>
        <v>45762.527550462379</v>
      </c>
      <c r="E137" s="17">
        <f>C137/3250</f>
        <v>13.539209334456325</v>
      </c>
      <c r="F137" s="28">
        <f>(D137-C137)/E137</f>
        <v>129.99999999999977</v>
      </c>
      <c r="G137" s="81"/>
      <c r="H137" s="81">
        <f>(D137-C124)*0.35</f>
        <v>6012.7857513909903</v>
      </c>
      <c r="I137" s="19">
        <f>E137*50/C137</f>
        <v>1.5384615384615384E-2</v>
      </c>
      <c r="J137" s="18">
        <f>C137-(E137*1080)</f>
        <v>29380.084255770227</v>
      </c>
      <c r="K137" s="85" t="s">
        <v>48</v>
      </c>
      <c r="L137" s="86"/>
      <c r="M137" s="86"/>
      <c r="N137" s="86"/>
      <c r="O137" s="86"/>
      <c r="P137" s="86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2">
        <v>28</v>
      </c>
      <c r="B139" s="95">
        <f>B137+7</f>
        <v>43639</v>
      </c>
      <c r="C139" s="20">
        <f>D137+G137-H137</f>
        <v>39749.741799071388</v>
      </c>
      <c r="D139" s="17">
        <f>C139+(C139*0.04)</f>
        <v>41339.73147103424</v>
      </c>
      <c r="E139" s="17">
        <f>C139/3250</f>
        <v>12.230689784329657</v>
      </c>
      <c r="F139" s="28">
        <f>(D139-C139)/E139</f>
        <v>129.99999999999974</v>
      </c>
      <c r="G139" s="18"/>
      <c r="H139" s="18"/>
      <c r="I139" s="19">
        <f>E139*50/C139</f>
        <v>1.5384615384615384E-2</v>
      </c>
      <c r="J139" s="18">
        <f>C139-(E139*1080)</f>
        <v>26540.596831995357</v>
      </c>
    </row>
    <row r="140" spans="1:16">
      <c r="A140" s="83"/>
      <c r="B140" s="95">
        <f>B139+7</f>
        <v>43646</v>
      </c>
      <c r="C140" s="20">
        <f>D139+G139-H139</f>
        <v>41339.73147103424</v>
      </c>
      <c r="D140" s="17">
        <f>C140+(C140*0.04)</f>
        <v>42993.32072987561</v>
      </c>
      <c r="E140" s="17">
        <f>C140/3250</f>
        <v>12.719917375702844</v>
      </c>
      <c r="F140" s="28">
        <f>(D140-C140)/E140</f>
        <v>130.00000000000003</v>
      </c>
      <c r="G140" s="18"/>
      <c r="H140" s="18"/>
      <c r="I140" s="19">
        <f>E140*50/C140</f>
        <v>1.5384615384615385E-2</v>
      </c>
      <c r="J140" s="18">
        <f>C140-(E140*1080)</f>
        <v>27602.220705275169</v>
      </c>
    </row>
    <row r="141" spans="1:16">
      <c r="A141" s="83"/>
      <c r="B141" s="95">
        <f>B140+7</f>
        <v>43653</v>
      </c>
      <c r="C141" s="20">
        <f>D140+G140-H140</f>
        <v>42993.32072987561</v>
      </c>
      <c r="D141" s="17">
        <f>C141+(C141*0.04)</f>
        <v>44713.053559070635</v>
      </c>
      <c r="E141" s="17">
        <f>C141/3250</f>
        <v>13.228714070730957</v>
      </c>
      <c r="F141" s="28">
        <f>(D141-C141)/E141</f>
        <v>130.00000000000006</v>
      </c>
      <c r="G141" s="18"/>
      <c r="H141" s="18"/>
      <c r="I141" s="19">
        <f>E141*50/C141</f>
        <v>1.5384615384615385E-2</v>
      </c>
      <c r="J141" s="18">
        <f>C141-(E141*1080)</f>
        <v>28706.309533486175</v>
      </c>
    </row>
    <row r="142" spans="1:16" ht="13.5" thickBot="1">
      <c r="A142" s="84"/>
      <c r="B142" s="95">
        <f>B141+7</f>
        <v>43660</v>
      </c>
      <c r="C142" s="20">
        <f>D141+G141-H141</f>
        <v>44713.053559070635</v>
      </c>
      <c r="D142" s="17">
        <f>C142+(C142*0.04)</f>
        <v>46501.575701433459</v>
      </c>
      <c r="E142" s="17">
        <f>C142/3250</f>
        <v>13.757862633560196</v>
      </c>
      <c r="F142" s="28">
        <f>(D142-C142)/E142</f>
        <v>129.99999999999994</v>
      </c>
      <c r="G142" s="81"/>
      <c r="H142" s="81"/>
      <c r="I142" s="19">
        <f>E142*50/C142</f>
        <v>1.5384615384615385E-2</v>
      </c>
      <c r="J142" s="18">
        <f>C142-(E142*1080)</f>
        <v>29854.561914825623</v>
      </c>
      <c r="K142" s="87"/>
      <c r="L142" s="88"/>
      <c r="M142" s="88"/>
      <c r="N142" s="88"/>
      <c r="O142" s="88"/>
      <c r="P142" s="88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2">
        <v>29</v>
      </c>
      <c r="B144" s="95">
        <f>B142+7</f>
        <v>43667</v>
      </c>
      <c r="C144" s="20">
        <f>D142+G142-H142</f>
        <v>46501.575701433459</v>
      </c>
      <c r="D144" s="17">
        <f>C144+(C144*0.04)</f>
        <v>48361.638729490798</v>
      </c>
      <c r="E144" s="17">
        <f>C144/3250</f>
        <v>14.308177138902604</v>
      </c>
      <c r="F144" s="28">
        <f>(D144-C144)/E144</f>
        <v>130</v>
      </c>
      <c r="G144" s="18"/>
      <c r="H144" s="18"/>
      <c r="I144" s="19">
        <f>E144*50/C144</f>
        <v>1.5384615384615385E-2</v>
      </c>
      <c r="J144" s="18">
        <f>C144-(E144*1080)</f>
        <v>31048.744391418648</v>
      </c>
    </row>
    <row r="145" spans="1:16">
      <c r="A145" s="83"/>
      <c r="B145" s="95">
        <f>B144+7</f>
        <v>43674</v>
      </c>
      <c r="C145" s="20">
        <f>D144+G144-H144</f>
        <v>48361.638729490798</v>
      </c>
      <c r="D145" s="17">
        <f>C145+(C145*0.04)</f>
        <v>50296.104278670427</v>
      </c>
      <c r="E145" s="17">
        <f>C145/3250</f>
        <v>14.880504224458708</v>
      </c>
      <c r="F145" s="28">
        <f>(D145-C145)/E145</f>
        <v>129.99999999999983</v>
      </c>
      <c r="G145" s="18"/>
      <c r="H145" s="18"/>
      <c r="I145" s="19">
        <f>E145*50/C145</f>
        <v>1.5384615384615384E-2</v>
      </c>
      <c r="J145" s="18">
        <f>C145-(E145*1080)</f>
        <v>32290.694167075395</v>
      </c>
    </row>
    <row r="146" spans="1:16">
      <c r="A146" s="83"/>
      <c r="B146" s="95">
        <f>B145+7</f>
        <v>43681</v>
      </c>
      <c r="C146" s="20">
        <f>D145+G145-H145</f>
        <v>50296.104278670427</v>
      </c>
      <c r="D146" s="17">
        <f>C146+(C146*0.04)</f>
        <v>52307.948449817246</v>
      </c>
      <c r="E146" s="17">
        <f>C146/3250</f>
        <v>15.475724393437055</v>
      </c>
      <c r="F146" s="28">
        <f>(D146-C146)/E146</f>
        <v>130.00000000000009</v>
      </c>
      <c r="G146" s="18"/>
      <c r="H146" s="18"/>
      <c r="I146" s="19">
        <f>E146*50/C146</f>
        <v>1.5384615384615385E-2</v>
      </c>
      <c r="J146" s="18">
        <f>C146-(E146*1080)</f>
        <v>33582.321933758409</v>
      </c>
    </row>
    <row r="147" spans="1:16" ht="13.5" thickBot="1">
      <c r="A147" s="84"/>
      <c r="B147" s="95">
        <f>B146+7</f>
        <v>43688</v>
      </c>
      <c r="C147" s="20">
        <f>D146+G146-H146</f>
        <v>52307.948449817246</v>
      </c>
      <c r="D147" s="17">
        <f>C147+(C147*0.04)</f>
        <v>54400.266387809934</v>
      </c>
      <c r="E147" s="17">
        <f>C147/3250</f>
        <v>16.094753369174537</v>
      </c>
      <c r="F147" s="28">
        <f>(D147-C147)/E147</f>
        <v>129.99999999999989</v>
      </c>
      <c r="G147" s="81"/>
      <c r="H147" s="81"/>
      <c r="I147" s="19">
        <f>E147*50/C147</f>
        <v>1.5384615384615384E-2</v>
      </c>
      <c r="J147" s="18">
        <f>C147-(E147*1080)</f>
        <v>34925.614811108746</v>
      </c>
      <c r="K147" s="87"/>
      <c r="L147" s="88"/>
      <c r="M147" s="88"/>
      <c r="N147" s="88"/>
      <c r="O147" s="88"/>
      <c r="P147" s="88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2">
        <v>30</v>
      </c>
      <c r="B149" s="95">
        <f>B147+7</f>
        <v>43695</v>
      </c>
      <c r="C149" s="20">
        <f>D147+G147-H147</f>
        <v>54400.266387809934</v>
      </c>
      <c r="D149" s="17">
        <f>C149+(C149*0.04)</f>
        <v>56576.277043322334</v>
      </c>
      <c r="E149" s="17">
        <f>C149/3250</f>
        <v>16.738543503941518</v>
      </c>
      <c r="F149" s="28">
        <f>(D149-C149)/E149</f>
        <v>130.00000000000017</v>
      </c>
      <c r="G149" s="18"/>
      <c r="H149" s="18"/>
      <c r="I149" s="19">
        <f>E149*50/C149</f>
        <v>1.5384615384615385E-2</v>
      </c>
      <c r="J149" s="18">
        <f>C149-(E149*1080)</f>
        <v>36322.639403553098</v>
      </c>
    </row>
    <row r="150" spans="1:16">
      <c r="A150" s="83"/>
      <c r="B150" s="95">
        <f>B149+7</f>
        <v>43702</v>
      </c>
      <c r="C150" s="20">
        <f>D149+G149-H149</f>
        <v>56576.277043322334</v>
      </c>
      <c r="D150" s="17">
        <f>C150+(C150*0.04)</f>
        <v>58839.328125055225</v>
      </c>
      <c r="E150" s="17">
        <f>C150/3250</f>
        <v>17.40808524409918</v>
      </c>
      <c r="F150" s="28">
        <f>(D150-C150)/E150</f>
        <v>129.99999999999983</v>
      </c>
      <c r="G150" s="18"/>
      <c r="H150" s="18"/>
      <c r="I150" s="19">
        <f>E150*50/C150</f>
        <v>1.5384615384615384E-2</v>
      </c>
      <c r="J150" s="18">
        <f>C150-(E150*1080)</f>
        <v>37775.544979695216</v>
      </c>
    </row>
    <row r="151" spans="1:16">
      <c r="A151" s="83"/>
      <c r="B151" s="95">
        <f>B150+7</f>
        <v>43709</v>
      </c>
      <c r="C151" s="20">
        <f>D150+G150-H150</f>
        <v>58839.328125055225</v>
      </c>
      <c r="D151" s="17">
        <f>C151+(C151*0.04)</f>
        <v>61192.901250057432</v>
      </c>
      <c r="E151" s="17">
        <f>C151/3250</f>
        <v>18.104408653863146</v>
      </c>
      <c r="F151" s="28">
        <f>(D151-C151)/E151</f>
        <v>129.99999999999991</v>
      </c>
      <c r="G151" s="18"/>
      <c r="H151" s="18"/>
      <c r="I151" s="19">
        <f>E151*50/C151</f>
        <v>1.5384615384615385E-2</v>
      </c>
      <c r="J151" s="18">
        <f>C151-(E151*1080)</f>
        <v>39286.566778883025</v>
      </c>
    </row>
    <row r="152" spans="1:16" ht="13.5" thickBot="1">
      <c r="A152" s="84"/>
      <c r="B152" s="95">
        <f>B151+7</f>
        <v>43716</v>
      </c>
      <c r="C152" s="20">
        <f>D151+G151-H151</f>
        <v>61192.901250057432</v>
      </c>
      <c r="D152" s="17">
        <f>C152+(C152*0.04)</f>
        <v>63640.617300059726</v>
      </c>
      <c r="E152" s="17">
        <f>C152/3250</f>
        <v>18.828585000017672</v>
      </c>
      <c r="F152" s="28">
        <f>(D152-C152)/E152</f>
        <v>129.99999999999986</v>
      </c>
      <c r="G152" s="81"/>
      <c r="H152" s="81">
        <f>(D152-C139)*0.35</f>
        <v>8361.8064253459179</v>
      </c>
      <c r="I152" s="19">
        <f>E152*50/C152</f>
        <v>1.5384615384615385E-2</v>
      </c>
      <c r="J152" s="18">
        <f>C152-(E152*1080)</f>
        <v>40858.029450038346</v>
      </c>
      <c r="K152" s="85" t="s">
        <v>48</v>
      </c>
      <c r="L152" s="86"/>
      <c r="M152" s="86"/>
      <c r="N152" s="86"/>
      <c r="O152" s="86"/>
      <c r="P152" s="86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2">
        <v>31</v>
      </c>
      <c r="B154" s="95">
        <f>B152+7</f>
        <v>43723</v>
      </c>
      <c r="C154" s="20">
        <f>D152+G152-H152</f>
        <v>55278.81087471381</v>
      </c>
      <c r="D154" s="17">
        <f>C154+(C154*0.04)</f>
        <v>57489.963309702362</v>
      </c>
      <c r="E154" s="17">
        <f>C154/3250</f>
        <v>17.008864884527327</v>
      </c>
      <c r="F154" s="28">
        <f>(D154-C154)/E154</f>
        <v>129.99999999999991</v>
      </c>
      <c r="G154" s="17"/>
      <c r="H154" s="80"/>
      <c r="I154" s="19">
        <f>E154*50/C154</f>
        <v>1.5384615384615385E-2</v>
      </c>
      <c r="J154" s="18">
        <f>C154-(E154*1080)</f>
        <v>36909.236799424296</v>
      </c>
    </row>
    <row r="155" spans="1:16">
      <c r="A155" s="83"/>
      <c r="B155" s="95">
        <f>B154+7</f>
        <v>43730</v>
      </c>
      <c r="C155" s="20">
        <f>D154+G154-H154</f>
        <v>57489.963309702362</v>
      </c>
      <c r="D155" s="17">
        <f>C155+(C155*0.04)</f>
        <v>59789.561842090458</v>
      </c>
      <c r="E155" s="17">
        <f>C155/3250</f>
        <v>17.68921947990842</v>
      </c>
      <c r="F155" s="28">
        <f>(D155-C155)/E155</f>
        <v>130.00000000000009</v>
      </c>
      <c r="G155" s="17"/>
      <c r="H155" s="80"/>
      <c r="I155" s="19">
        <f>E155*50/C155</f>
        <v>1.5384615384615385E-2</v>
      </c>
      <c r="J155" s="18">
        <f>C155-(E155*1080)</f>
        <v>38385.606271401266</v>
      </c>
    </row>
    <row r="156" spans="1:16">
      <c r="A156" s="83"/>
      <c r="B156" s="95">
        <f>B155+7</f>
        <v>43737</v>
      </c>
      <c r="C156" s="20">
        <f>D155+G155-H155</f>
        <v>59789.561842090458</v>
      </c>
      <c r="D156" s="17">
        <f>C156+(C156*0.04)</f>
        <v>62181.144315774072</v>
      </c>
      <c r="E156" s="17">
        <f>C156/3250</f>
        <v>18.396788259104756</v>
      </c>
      <c r="F156" s="28">
        <f>(D156-C156)/E156</f>
        <v>129.9999999999998</v>
      </c>
      <c r="G156" s="17"/>
      <c r="H156" s="80"/>
      <c r="I156" s="19">
        <f>E156*50/C156</f>
        <v>1.5384615384615384E-2</v>
      </c>
      <c r="J156" s="18">
        <f>C156-(E156*1080)</f>
        <v>39921.030522257322</v>
      </c>
    </row>
    <row r="157" spans="1:16" ht="13.5" thickBot="1">
      <c r="A157" s="84"/>
      <c r="B157" s="95">
        <f>B156+7</f>
        <v>43744</v>
      </c>
      <c r="C157" s="20">
        <f>D156+G156-H156</f>
        <v>62181.144315774072</v>
      </c>
      <c r="D157" s="17">
        <f>C157+(C157*0.04)</f>
        <v>64668.390088405038</v>
      </c>
      <c r="E157" s="17">
        <f>C157/3250</f>
        <v>19.132659789468946</v>
      </c>
      <c r="F157" s="28">
        <f>(D157-C157)/E157</f>
        <v>130.00000000000014</v>
      </c>
      <c r="G157" s="81"/>
      <c r="H157" s="81"/>
      <c r="I157" s="19">
        <f>E157*50/C157</f>
        <v>1.5384615384615385E-2</v>
      </c>
      <c r="J157" s="18">
        <f>C157-(E157*1080)</f>
        <v>41517.871743147611</v>
      </c>
      <c r="K157" s="87"/>
      <c r="L157" s="88"/>
      <c r="M157" s="88"/>
      <c r="N157" s="88"/>
      <c r="O157" s="88"/>
      <c r="P157" s="88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2">
        <v>32</v>
      </c>
      <c r="B159" s="95">
        <f>B157+7</f>
        <v>43751</v>
      </c>
      <c r="C159" s="20">
        <f>D157+G157-H157</f>
        <v>64668.390088405038</v>
      </c>
      <c r="D159" s="17">
        <f>C159+(C159*0.04)</f>
        <v>67255.125691941241</v>
      </c>
      <c r="E159" s="17">
        <f>C159/3250</f>
        <v>19.897966181047703</v>
      </c>
      <c r="F159" s="28">
        <f>(D159-C159)/E159</f>
        <v>130.00000000000006</v>
      </c>
      <c r="G159" s="18"/>
      <c r="H159" s="18"/>
      <c r="I159" s="19">
        <f>E159*50/C159</f>
        <v>1.5384615384615384E-2</v>
      </c>
      <c r="J159" s="18">
        <f>C159-(E159*1080)</f>
        <v>43178.586612873522</v>
      </c>
    </row>
    <row r="160" spans="1:16">
      <c r="A160" s="83"/>
      <c r="B160" s="95">
        <f>B159+7</f>
        <v>43758</v>
      </c>
      <c r="C160" s="20">
        <f>D159+G159-H159</f>
        <v>67255.125691941241</v>
      </c>
      <c r="D160" s="17">
        <f>C160+(C160*0.04)</f>
        <v>69945.330719618883</v>
      </c>
      <c r="E160" s="17">
        <f>C160/3250</f>
        <v>20.693884828289612</v>
      </c>
      <c r="F160" s="28">
        <f>(D160-C160)/E160</f>
        <v>129.99999999999966</v>
      </c>
      <c r="G160" s="18"/>
      <c r="H160" s="18"/>
      <c r="I160" s="19">
        <f>E160*50/C160</f>
        <v>1.5384615384615384E-2</v>
      </c>
      <c r="J160" s="18">
        <f>C160-(E160*1080)</f>
        <v>44905.730077388464</v>
      </c>
    </row>
    <row r="161" spans="1:16">
      <c r="A161" s="83"/>
      <c r="B161" s="95">
        <f>B160+7</f>
        <v>43765</v>
      </c>
      <c r="C161" s="20">
        <f>D160+G160-H160</f>
        <v>69945.330719618883</v>
      </c>
      <c r="D161" s="17">
        <f>C161+(C161*0.04)</f>
        <v>72743.143948403638</v>
      </c>
      <c r="E161" s="17">
        <f>C161/3250</f>
        <v>21.521640221421194</v>
      </c>
      <c r="F161" s="28">
        <f>(D161-C161)/E161</f>
        <v>129.99999999999997</v>
      </c>
      <c r="G161" s="18"/>
      <c r="H161" s="18"/>
      <c r="I161" s="19">
        <f>E161*50/C161</f>
        <v>1.5384615384615384E-2</v>
      </c>
      <c r="J161" s="18">
        <f>C161-(E161*1080)</f>
        <v>46701.959280483992</v>
      </c>
    </row>
    <row r="162" spans="1:16" ht="13.5" thickBot="1">
      <c r="A162" s="84"/>
      <c r="B162" s="95">
        <f>B161+7</f>
        <v>43772</v>
      </c>
      <c r="C162" s="20">
        <f>D161+G161-H161</f>
        <v>72743.143948403638</v>
      </c>
      <c r="D162" s="17">
        <f>C162+(C162*0.04)</f>
        <v>75652.869706339785</v>
      </c>
      <c r="E162" s="17">
        <f>C162/3250</f>
        <v>22.382505830278042</v>
      </c>
      <c r="F162" s="28">
        <f>(D162-C162)/E162</f>
        <v>130.00000000000006</v>
      </c>
      <c r="G162" s="81"/>
      <c r="H162" s="81"/>
      <c r="I162" s="19">
        <f>E162*50/C162</f>
        <v>1.5384615384615384E-2</v>
      </c>
      <c r="J162" s="18">
        <f>C162-(E162*1080)</f>
        <v>48570.037651703358</v>
      </c>
      <c r="K162" s="87"/>
      <c r="L162" s="88"/>
      <c r="M162" s="88"/>
      <c r="N162" s="88"/>
      <c r="O162" s="88"/>
      <c r="P162" s="88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2">
        <v>33</v>
      </c>
      <c r="B164" s="95">
        <f>B162+7</f>
        <v>43779</v>
      </c>
      <c r="C164" s="20">
        <f>D162+G162-H162</f>
        <v>75652.869706339785</v>
      </c>
      <c r="D164" s="17">
        <f>C164+(C164*0.04)</f>
        <v>78678.984494593373</v>
      </c>
      <c r="E164" s="17">
        <f>C164/3250</f>
        <v>23.277806063489166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18">
        <f>C164-(E164*1080)</f>
        <v>50512.839157771486</v>
      </c>
    </row>
    <row r="165" spans="1:16">
      <c r="A165" s="83"/>
      <c r="B165" s="95">
        <f>B164+7</f>
        <v>43786</v>
      </c>
      <c r="C165" s="20">
        <f>D164+G164-H164</f>
        <v>78678.984494593373</v>
      </c>
      <c r="D165" s="17">
        <f>C165+(C165*0.04)</f>
        <v>81826.143874377114</v>
      </c>
      <c r="E165" s="17">
        <f>C165/3250</f>
        <v>24.208918306028732</v>
      </c>
      <c r="F165" s="28">
        <f>(D165-C165)/E165</f>
        <v>130.00000000000026</v>
      </c>
      <c r="G165" s="18"/>
      <c r="H165" s="18"/>
      <c r="I165" s="19">
        <f>E165*50/C165</f>
        <v>1.5384615384615385E-2</v>
      </c>
      <c r="J165" s="18">
        <f>C165-(E165*1080)</f>
        <v>52533.352724082346</v>
      </c>
      <c r="K165" s="31"/>
      <c r="L165" s="31"/>
    </row>
    <row r="166" spans="1:16">
      <c r="A166" s="83"/>
      <c r="B166" s="95">
        <f>B165+7</f>
        <v>43793</v>
      </c>
      <c r="C166" s="20">
        <f>D165+G165-H165</f>
        <v>81826.143874377114</v>
      </c>
      <c r="D166" s="17">
        <f>C166+(C166*0.04)</f>
        <v>85099.1896293522</v>
      </c>
      <c r="E166" s="17">
        <f>C166/3250</f>
        <v>25.17727503826988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18">
        <f>C166-(E166*1080)</f>
        <v>54634.686833045649</v>
      </c>
      <c r="K166" s="31"/>
      <c r="L166" s="31"/>
    </row>
    <row r="167" spans="1:16" ht="13.5" thickBot="1">
      <c r="A167" s="84"/>
      <c r="B167" s="95">
        <f>B166+7</f>
        <v>43800</v>
      </c>
      <c r="C167" s="20">
        <f>D166+G166-H166</f>
        <v>85099.1896293522</v>
      </c>
      <c r="D167" s="17">
        <f>C167+(C167*0.04)</f>
        <v>88503.157214526291</v>
      </c>
      <c r="E167" s="17">
        <f>C167/3250</f>
        <v>26.184366039800675</v>
      </c>
      <c r="F167" s="28">
        <f>(D167-C167)/E167</f>
        <v>130.00000000000009</v>
      </c>
      <c r="G167" s="81"/>
      <c r="H167" s="81">
        <f>(D167-C154)*0.35</f>
        <v>11628.521218934367</v>
      </c>
      <c r="I167" s="19">
        <f>E167*50/C167</f>
        <v>1.5384615384615384E-2</v>
      </c>
      <c r="J167" s="18">
        <f>C167-(E167*1080)</f>
        <v>56820.074306367474</v>
      </c>
      <c r="K167" s="85" t="s">
        <v>48</v>
      </c>
      <c r="L167" s="86"/>
      <c r="M167" s="86"/>
      <c r="N167" s="86"/>
      <c r="O167" s="86"/>
      <c r="P167" s="86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2">
        <v>34</v>
      </c>
      <c r="B169" s="95">
        <f>B167+7</f>
        <v>43807</v>
      </c>
      <c r="C169" s="20">
        <f>D167+G167-H167</f>
        <v>76874.635995591918</v>
      </c>
      <c r="D169" s="17">
        <f>C169+(C169*0.04)</f>
        <v>79949.621435415596</v>
      </c>
      <c r="E169" s="17">
        <f>C169/3250</f>
        <v>23.653734152489822</v>
      </c>
      <c r="F169" s="28">
        <f>(D169-C169)/E169</f>
        <v>130.00000000000006</v>
      </c>
      <c r="G169" s="18"/>
      <c r="H169" s="18"/>
      <c r="I169" s="19">
        <f>E169*50/C169</f>
        <v>1.5384615384615387E-2</v>
      </c>
      <c r="J169" s="18">
        <f>C169-(E169*1080)</f>
        <v>51328.603110902914</v>
      </c>
    </row>
    <row r="170" spans="1:16">
      <c r="A170" s="83"/>
      <c r="B170" s="95">
        <f>B169+7</f>
        <v>43814</v>
      </c>
      <c r="C170" s="20">
        <f>D169+G169-H169</f>
        <v>79949.621435415596</v>
      </c>
      <c r="D170" s="17">
        <f>C170+(C170*0.04)</f>
        <v>83147.606292832221</v>
      </c>
      <c r="E170" s="17">
        <f>C170/3250</f>
        <v>24.599883518589415</v>
      </c>
      <c r="F170" s="28">
        <f>(D170-C170)/E170</f>
        <v>130.00000000000003</v>
      </c>
      <c r="G170" s="18"/>
      <c r="H170" s="18"/>
      <c r="I170" s="19">
        <f>E170*50/C170</f>
        <v>1.5384615384615384E-2</v>
      </c>
      <c r="J170" s="18">
        <f>C170-(E170*1080)</f>
        <v>53381.747235339033</v>
      </c>
    </row>
    <row r="171" spans="1:16">
      <c r="A171" s="83"/>
      <c r="B171" s="95">
        <f>B170+7</f>
        <v>43821</v>
      </c>
      <c r="C171" s="20">
        <f>D170+G170-H170</f>
        <v>83147.606292832221</v>
      </c>
      <c r="D171" s="17">
        <f>C171+(C171*0.04)</f>
        <v>86473.510544545512</v>
      </c>
      <c r="E171" s="17">
        <f>C171/3250</f>
        <v>25.583878859332991</v>
      </c>
      <c r="F171" s="28">
        <f>(D171-C171)/E171</f>
        <v>130.00000000000009</v>
      </c>
      <c r="G171" s="18"/>
      <c r="H171" s="18"/>
      <c r="I171" s="19">
        <f>E171*50/C171</f>
        <v>1.5384615384615384E-2</v>
      </c>
      <c r="J171" s="18">
        <f>C171-(E171*1080)</f>
        <v>55517.017124752587</v>
      </c>
    </row>
    <row r="172" spans="1:16" ht="13.5" thickBot="1">
      <c r="A172" s="84"/>
      <c r="B172" s="95">
        <f>B171+7</f>
        <v>43828</v>
      </c>
      <c r="C172" s="20">
        <f>D171+G171-H171</f>
        <v>86473.510544545512</v>
      </c>
      <c r="D172" s="17">
        <f>C172+(C172*0.04)</f>
        <v>89932.450966327335</v>
      </c>
      <c r="E172" s="17">
        <f>C172/3250</f>
        <v>26.607234013706311</v>
      </c>
      <c r="F172" s="28">
        <f>(D172-C172)/E172</f>
        <v>130.00000000000009</v>
      </c>
      <c r="G172" s="81"/>
      <c r="H172" s="81"/>
      <c r="I172" s="19">
        <f>E172*50/C172</f>
        <v>1.5384615384615384E-2</v>
      </c>
      <c r="J172" s="18">
        <f>C172-(E172*1080)</f>
        <v>57737.697809742691</v>
      </c>
      <c r="K172" s="87"/>
      <c r="L172" s="88"/>
      <c r="M172" s="88"/>
      <c r="N172" s="88"/>
      <c r="O172" s="88"/>
      <c r="P172" s="88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2">
        <v>35</v>
      </c>
      <c r="B174" s="95">
        <f>B172+7</f>
        <v>43835</v>
      </c>
      <c r="C174" s="20">
        <f>D172+G172-H172</f>
        <v>89932.450966327335</v>
      </c>
      <c r="D174" s="17">
        <f>C174+(C174*0.04)</f>
        <v>93529.749004980433</v>
      </c>
      <c r="E174" s="17">
        <f>C174/3250</f>
        <v>27.671523374254566</v>
      </c>
      <c r="F174" s="28">
        <f>(D174-C174)/E174</f>
        <v>130.00000000000017</v>
      </c>
      <c r="G174" s="18"/>
      <c r="H174" s="18"/>
      <c r="I174" s="19">
        <f>E174*50/C174</f>
        <v>1.5384615384615385E-2</v>
      </c>
      <c r="J174" s="18">
        <f>C174-(E174*1080)</f>
        <v>60047.205722132407</v>
      </c>
    </row>
    <row r="175" spans="1:16">
      <c r="A175" s="83"/>
      <c r="B175" s="95">
        <f>B174+7</f>
        <v>43842</v>
      </c>
      <c r="C175" s="20">
        <f>D174+G174-H174</f>
        <v>93529.749004980433</v>
      </c>
      <c r="D175" s="17">
        <f>C175+(C175*0.04)</f>
        <v>97270.938965179652</v>
      </c>
      <c r="E175" s="17">
        <f>C175/3250</f>
        <v>28.778384309224748</v>
      </c>
      <c r="F175" s="28">
        <f>(D175-C175)/E175</f>
        <v>130.00000000000006</v>
      </c>
      <c r="G175" s="18"/>
      <c r="H175" s="18"/>
      <c r="I175" s="19">
        <f>E175*50/C175</f>
        <v>1.5384615384615384E-2</v>
      </c>
      <c r="J175" s="18">
        <f>C175-(E175*1080)</f>
        <v>62449.093951017705</v>
      </c>
    </row>
    <row r="176" spans="1:16">
      <c r="A176" s="83"/>
      <c r="B176" s="95">
        <f>B175+7</f>
        <v>43849</v>
      </c>
      <c r="C176" s="20">
        <f>D175+G175-H175</f>
        <v>97270.938965179652</v>
      </c>
      <c r="D176" s="17">
        <f>C176+(C176*0.04)</f>
        <v>101161.77652378684</v>
      </c>
      <c r="E176" s="17">
        <f>C176/3250</f>
        <v>29.929519681593739</v>
      </c>
      <c r="F176" s="28">
        <f>(D176-C176)/E176</f>
        <v>130.00000000000023</v>
      </c>
      <c r="G176" s="18"/>
      <c r="H176" s="18"/>
      <c r="I176" s="19">
        <f>E176*50/C176</f>
        <v>1.5384615384615384E-2</v>
      </c>
      <c r="J176" s="18">
        <f>C176-(E176*1080)</f>
        <v>64947.057709058412</v>
      </c>
    </row>
    <row r="177" spans="1:16" ht="13.5" thickBot="1">
      <c r="A177" s="84"/>
      <c r="B177" s="95">
        <f>B176+7</f>
        <v>43856</v>
      </c>
      <c r="C177" s="20">
        <f>D176+G176-H176</f>
        <v>101161.77652378684</v>
      </c>
      <c r="D177" s="17">
        <f>C177+(C177*0.04)</f>
        <v>105208.24758473832</v>
      </c>
      <c r="E177" s="17">
        <f>C177/3250</f>
        <v>31.126700468857489</v>
      </c>
      <c r="F177" s="28">
        <f>(D177-C177)/E177</f>
        <v>130</v>
      </c>
      <c r="G177" s="81"/>
      <c r="H177" s="81">
        <f>(D177-C169)*0.35</f>
        <v>9916.7640562012384</v>
      </c>
      <c r="I177" s="19">
        <f>E177*50/C177</f>
        <v>1.5384615384615384E-2</v>
      </c>
      <c r="J177" s="18">
        <f>C177-(E177*1080)</f>
        <v>67544.940017420755</v>
      </c>
      <c r="K177" s="85" t="s">
        <v>48</v>
      </c>
      <c r="L177" s="86"/>
      <c r="M177" s="86"/>
      <c r="N177" s="86"/>
      <c r="O177" s="86"/>
      <c r="P177" s="86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B1:J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28"/>
  <sheetViews>
    <sheetView topLeftCell="A86" zoomScaleNormal="100" workbookViewId="0">
      <selection activeCell="A93" sqref="A93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2" t="s">
        <v>27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4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81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 ht="15">
      <c r="A93" s="15">
        <f>A91+7</f>
        <v>42883</v>
      </c>
      <c r="B93" s="32">
        <f>C91+F91-G91</f>
        <v>1300.7953023428195</v>
      </c>
      <c r="C93" s="17">
        <f>B93+(B93*0.04)</f>
        <v>1352.8271144365322</v>
      </c>
      <c r="D93" s="17">
        <f>B93/3250</f>
        <v>0.40024470841317522</v>
      </c>
      <c r="E93" s="28">
        <f>(C93-B93)/D93</f>
        <v>129.99999999999977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1352.8271144365322</v>
      </c>
      <c r="C94" s="17">
        <f>B94+(B94*0.04)</f>
        <v>1406.9401990139934</v>
      </c>
      <c r="D94" s="17">
        <f>B94/3250</f>
        <v>0.41625449674970222</v>
      </c>
      <c r="E94" s="28">
        <f>(C94-B94)/D94</f>
        <v>129.99999999999983</v>
      </c>
      <c r="F94" s="18"/>
      <c r="G94" s="18"/>
      <c r="H94" s="19">
        <f>D94*50/B94</f>
        <v>1.5384615384615384E-2</v>
      </c>
      <c r="I94" s="18">
        <f>B94-(D94*1080)</f>
        <v>903.27225794685376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1406.9401990139934</v>
      </c>
      <c r="C95" s="17">
        <f>B95+(B95*0.04)</f>
        <v>1463.217806974553</v>
      </c>
      <c r="D95" s="17">
        <f>B95/3250</f>
        <v>0.43290467661969029</v>
      </c>
      <c r="E95" s="28">
        <f>(C95-B95)/D95</f>
        <v>129.99999999999977</v>
      </c>
      <c r="F95" s="18"/>
      <c r="G95" s="18"/>
      <c r="H95" s="19">
        <f>D95*50/B95</f>
        <v>1.5384615384615387E-2</v>
      </c>
      <c r="I95" s="18">
        <f>B95-(D95*1080)</f>
        <v>939.40314826472786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1463.217806974553</v>
      </c>
      <c r="C96" s="17">
        <f>B96+(B96*0.04)</f>
        <v>1521.7465192535351</v>
      </c>
      <c r="D96" s="17">
        <f>B96/3250</f>
        <v>0.45022086368447783</v>
      </c>
      <c r="E96" s="28">
        <f>(C96-B96)/D96</f>
        <v>129.99999999999991</v>
      </c>
      <c r="F96" s="81"/>
      <c r="G96" s="81"/>
      <c r="H96" s="19">
        <f>D96*50/B96</f>
        <v>1.5384615384615384E-2</v>
      </c>
      <c r="I96" s="18">
        <f>B96-(D96*1080)</f>
        <v>976.97927419531698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1521.7465192535351</v>
      </c>
      <c r="C98" s="17">
        <f>B98+(B98*0.04)</f>
        <v>1582.6163800236766</v>
      </c>
      <c r="D98" s="17">
        <f>B98/3250</f>
        <v>0.46822969823185695</v>
      </c>
      <c r="E98" s="28">
        <f>(C98-B98)/D98</f>
        <v>130.00000000000017</v>
      </c>
      <c r="F98" s="26"/>
      <c r="G98" s="18"/>
      <c r="H98" s="19">
        <f>D98*50/B98</f>
        <v>1.5384615384615384E-2</v>
      </c>
      <c r="I98" s="18">
        <f>B98-(D98*1080)</f>
        <v>1016.0584451631296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1582.6163800236766</v>
      </c>
      <c r="C99" s="17">
        <f>B99+(B99*0.04)</f>
        <v>1645.9210352246237</v>
      </c>
      <c r="D99" s="17">
        <f>B99/3250</f>
        <v>0.48695888616113125</v>
      </c>
      <c r="E99" s="28">
        <f>(C99-B99)/D99</f>
        <v>130.00000000000003</v>
      </c>
      <c r="F99" s="18"/>
      <c r="G99" s="18"/>
      <c r="H99" s="19">
        <f>D99*50/B99</f>
        <v>1.5384615384615384E-2</v>
      </c>
      <c r="I99" s="18">
        <f>B99-(D99*1080)</f>
        <v>1056.7007829696549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1645.9210352246237</v>
      </c>
      <c r="C100" s="17">
        <f>B100+(B100*0.04)</f>
        <v>1711.7578766336087</v>
      </c>
      <c r="D100" s="17">
        <f>B100/3250</f>
        <v>0.50643724160757653</v>
      </c>
      <c r="E100" s="28">
        <f>(C100-B100)/D100</f>
        <v>130.00000000000017</v>
      </c>
      <c r="F100" s="18"/>
      <c r="G100" s="18"/>
      <c r="H100" s="19">
        <f>D100*50/B100</f>
        <v>1.5384615384615384E-2</v>
      </c>
      <c r="I100" s="18">
        <f>B100-(D100*1080)</f>
        <v>1098.9688142884411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1711.7578766336087</v>
      </c>
      <c r="C101" s="17">
        <f>B101+(B101*0.04)</f>
        <v>1780.228191698953</v>
      </c>
      <c r="D101" s="17">
        <f>B101/3250</f>
        <v>0.5266947312718796</v>
      </c>
      <c r="E101" s="28">
        <f>(C101-B101)/D101</f>
        <v>129.99999999999986</v>
      </c>
      <c r="F101" s="81"/>
      <c r="G101" s="81"/>
      <c r="H101" s="19">
        <f>D101*50/B101</f>
        <v>1.5384615384615385E-2</v>
      </c>
      <c r="I101" s="18">
        <f>B101-(D101*1080)</f>
        <v>1142.9275668599787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1780.228191698953</v>
      </c>
      <c r="C103" s="17">
        <f>B103+(B103*0.04)</f>
        <v>1851.4373193669112</v>
      </c>
      <c r="D103" s="17">
        <f>B103/3250</f>
        <v>0.54776252052275476</v>
      </c>
      <c r="E103" s="28">
        <f>(C103-B103)/D103</f>
        <v>130.0000000000002</v>
      </c>
      <c r="F103" s="26"/>
      <c r="G103" s="18"/>
      <c r="H103" s="19">
        <f>D103*50/B103</f>
        <v>1.5384615384615384E-2</v>
      </c>
      <c r="I103" s="18">
        <f>B103-(D103*1080)</f>
        <v>1188.644669534378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1851.4373193669112</v>
      </c>
      <c r="C104" s="17">
        <f>B104+(B104*0.04)</f>
        <v>1925.4948121415875</v>
      </c>
      <c r="D104" s="17">
        <f>B104/3250</f>
        <v>0.56967302134366493</v>
      </c>
      <c r="E104" s="28">
        <f>(C104-B104)/D104</f>
        <v>129.99999999999983</v>
      </c>
      <c r="F104" s="18"/>
      <c r="G104" s="18"/>
      <c r="H104" s="19">
        <f>D104*50/B104</f>
        <v>1.5384615384615382E-2</v>
      </c>
      <c r="I104" s="18">
        <f>B104-(D104*1080)</f>
        <v>1236.1904563157532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1925.4948121415875</v>
      </c>
      <c r="C105" s="17">
        <f>B105+(B105*0.04)</f>
        <v>2002.5146046272509</v>
      </c>
      <c r="D105" s="17">
        <f>B105/3250</f>
        <v>0.5924599421974116</v>
      </c>
      <c r="E105" s="28">
        <f>(C105-B105)/D105</f>
        <v>129.99999999999983</v>
      </c>
      <c r="F105" s="18"/>
      <c r="G105" s="18"/>
      <c r="H105" s="19">
        <f>D105*50/B105</f>
        <v>1.5384615384615387E-2</v>
      </c>
      <c r="I105" s="18">
        <f>B105-(D105*1080)</f>
        <v>1285.638074568383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2002.5146046272509</v>
      </c>
      <c r="C106" s="17">
        <f>B106+(B106*0.04)</f>
        <v>2082.6151888123409</v>
      </c>
      <c r="D106" s="17">
        <f>B106/3250</f>
        <v>0.61615833988530799</v>
      </c>
      <c r="E106" s="28">
        <f>(C106-B106)/D106</f>
        <v>129.99999999999983</v>
      </c>
      <c r="F106" s="81"/>
      <c r="G106" s="81"/>
      <c r="H106" s="19">
        <f>D106*50/B106</f>
        <v>1.5384615384615385E-2</v>
      </c>
      <c r="I106" s="18">
        <f>B106-(D106*1080)</f>
        <v>1337.0635975511182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2082.6151888123409</v>
      </c>
      <c r="C108" s="17">
        <f>B108+(B108*0.04)</f>
        <v>2165.9197963648344</v>
      </c>
      <c r="D108" s="17">
        <f>B108/3250</f>
        <v>0.64080467348072023</v>
      </c>
      <c r="E108" s="28">
        <f>(C108-B108)/D108</f>
        <v>129.9999999999998</v>
      </c>
      <c r="F108" s="26"/>
      <c r="G108" s="18"/>
      <c r="H108" s="19">
        <f>D108*50/B108</f>
        <v>1.5384615384615384E-2</v>
      </c>
      <c r="I108" s="18">
        <f>B108-(D108*1080)</f>
        <v>1390.546141453163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2165.9197963648344</v>
      </c>
      <c r="C109" s="17">
        <f>B109+(B109*0.04)</f>
        <v>2252.5565882194278</v>
      </c>
      <c r="D109" s="17">
        <f>B109/3250</f>
        <v>0.6664368604199491</v>
      </c>
      <c r="E109" s="28">
        <f>(C109-B109)/D109</f>
        <v>130.00000000000006</v>
      </c>
      <c r="F109" s="18"/>
      <c r="G109" s="18"/>
      <c r="H109" s="19">
        <f>D109*50/B109</f>
        <v>1.5384615384615385E-2</v>
      </c>
      <c r="I109" s="18">
        <f>B109-(D109*1080)</f>
        <v>1446.1679871112892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2252.5565882194278</v>
      </c>
      <c r="C110" s="17">
        <f>B110+(B110*0.04)</f>
        <v>2342.6588517482051</v>
      </c>
      <c r="D110" s="17">
        <f>B110/3250</f>
        <v>0.69309433483674698</v>
      </c>
      <c r="E110" s="28">
        <f>(C110-B110)/D110</f>
        <v>130.00000000000023</v>
      </c>
      <c r="F110" s="18"/>
      <c r="G110" s="18"/>
      <c r="H110" s="19">
        <f>D110*50/B110</f>
        <v>1.5384615384615384E-2</v>
      </c>
      <c r="I110" s="18">
        <f>B110-(D110*1080)</f>
        <v>1504.014706595741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2342.6588517482051</v>
      </c>
      <c r="C111" s="17">
        <f>B111+(B111*0.04)</f>
        <v>2436.3652058181333</v>
      </c>
      <c r="D111" s="17">
        <f>B111/3250</f>
        <v>0.72081810823021697</v>
      </c>
      <c r="E111" s="28">
        <f>(C111-B111)/D111</f>
        <v>130.00000000000006</v>
      </c>
      <c r="F111" s="81"/>
      <c r="G111" s="81"/>
      <c r="H111" s="19">
        <f>D111*50/B111</f>
        <v>1.5384615384615385E-2</v>
      </c>
      <c r="I111" s="18">
        <f>B111-(D111*1080)</f>
        <v>1564.1752948595708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2436.3652058181333</v>
      </c>
      <c r="C113" s="17">
        <f>B113+(B113*0.04)</f>
        <v>2533.8198140508584</v>
      </c>
      <c r="D113" s="17">
        <f>B113/3250</f>
        <v>0.74965083255942566</v>
      </c>
      <c r="E113" s="28">
        <f>(C113-B113)/D113</f>
        <v>129.99999999999974</v>
      </c>
      <c r="F113" s="26"/>
      <c r="G113" s="18"/>
      <c r="H113" s="19">
        <f>D113*50/B113</f>
        <v>1.5384615384615384E-2</v>
      </c>
      <c r="I113" s="18">
        <f>B113-(D113*1080)</f>
        <v>1626.7423066539536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2533.8198140508584</v>
      </c>
      <c r="C114" s="17">
        <f>B114+(B114*0.04)</f>
        <v>2635.1726066128927</v>
      </c>
      <c r="D114" s="17">
        <f>B114/3250</f>
        <v>0.77963686586180259</v>
      </c>
      <c r="E114" s="28">
        <f>(C114-B114)/D114</f>
        <v>129.99999999999983</v>
      </c>
      <c r="F114" s="18"/>
      <c r="G114" s="18"/>
      <c r="H114" s="19">
        <f>D114*50/B114</f>
        <v>1.5384615384615384E-2</v>
      </c>
      <c r="I114" s="18">
        <f>B114-(D114*1080)</f>
        <v>1691.8119989201116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2635.1726066128927</v>
      </c>
      <c r="C115" s="17">
        <f>B115+(B115*0.04)</f>
        <v>2740.5795108774082</v>
      </c>
      <c r="D115" s="17">
        <f>B115/3250</f>
        <v>0.81082234049627466</v>
      </c>
      <c r="E115" s="28">
        <f>(C115-B115)/D115</f>
        <v>129.99999999999983</v>
      </c>
      <c r="F115" s="18"/>
      <c r="G115" s="18"/>
      <c r="H115" s="19">
        <f>D115*50/B115</f>
        <v>1.5384615384615384E-2</v>
      </c>
      <c r="I115" s="18">
        <f>B115-(D115*1080)</f>
        <v>1759.484478876916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2740.5795108774082</v>
      </c>
      <c r="C116" s="17">
        <f>B116+(B116*0.04)</f>
        <v>2850.2026913125046</v>
      </c>
      <c r="D116" s="17">
        <f>B116/3250</f>
        <v>0.84325523411612557</v>
      </c>
      <c r="E116" s="28">
        <f>(C116-B116)/D116</f>
        <v>130.00000000000009</v>
      </c>
      <c r="F116" s="81"/>
      <c r="G116" s="81"/>
      <c r="H116" s="19">
        <f>D116*50/B116</f>
        <v>1.5384615384615382E-2</v>
      </c>
      <c r="I116" s="18">
        <f>B116-(D116*1080)</f>
        <v>1829.8638580319925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2850.2026913125046</v>
      </c>
      <c r="C118" s="17">
        <f>B118+(B118*0.04)</f>
        <v>2964.2107989650049</v>
      </c>
      <c r="D118" s="17">
        <f>B118/3250</f>
        <v>0.87698544348077068</v>
      </c>
      <c r="E118" s="28">
        <f>(C118-B118)/D118</f>
        <v>130.00000000000009</v>
      </c>
      <c r="F118" s="26"/>
      <c r="G118" s="18"/>
      <c r="H118" s="19">
        <f>D118*50/B118</f>
        <v>1.5384615384615384E-2</v>
      </c>
      <c r="I118" s="18">
        <f>B118-(D118*1080)</f>
        <v>1903.0584123532722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2964.2107989650049</v>
      </c>
      <c r="C119" s="17">
        <f>B119+(B119*0.04)</f>
        <v>3082.7792309236052</v>
      </c>
      <c r="D119" s="17">
        <f>B119/3250</f>
        <v>0.91206486122000152</v>
      </c>
      <c r="E119" s="28">
        <f>(C119-B119)/D119</f>
        <v>130.00000000000009</v>
      </c>
      <c r="F119" s="18"/>
      <c r="G119" s="18"/>
      <c r="H119" s="19">
        <f>D119*50/B119</f>
        <v>1.5384615384615385E-2</v>
      </c>
      <c r="I119" s="18">
        <f>B119-(D119*1080)</f>
        <v>1979.1807488474033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3082.7792309236052</v>
      </c>
      <c r="C120" s="17">
        <f>B120+(B120*0.04)</f>
        <v>3206.0904001605495</v>
      </c>
      <c r="D120" s="17">
        <f>B120/3250</f>
        <v>0.94854745566880161</v>
      </c>
      <c r="E120" s="28">
        <f>(C120-B120)/D120</f>
        <v>130.00000000000014</v>
      </c>
      <c r="F120" s="18"/>
      <c r="G120" s="18"/>
      <c r="H120" s="19">
        <f>D120*50/B120</f>
        <v>1.5384615384615384E-2</v>
      </c>
      <c r="I120" s="18">
        <f>B120-(D120*1080)</f>
        <v>2058.3479788012992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3206.0904001605495</v>
      </c>
      <c r="C121" s="17">
        <f>B121+(B121*0.04)</f>
        <v>3334.3340161669717</v>
      </c>
      <c r="D121" s="17">
        <f>B121/3250</f>
        <v>0.9864893538955537</v>
      </c>
      <c r="E121" s="28">
        <f>(C121-B121)/D121</f>
        <v>130.00000000000017</v>
      </c>
      <c r="F121" s="81"/>
      <c r="G121" s="81"/>
      <c r="H121" s="19">
        <f>D121*50/B121</f>
        <v>1.5384615384615385E-2</v>
      </c>
      <c r="I121" s="18">
        <f>B121-(D121*1080)</f>
        <v>2140.6818979533518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3334.3340161669717</v>
      </c>
      <c r="C123" s="17">
        <f>B123+(B123*0.04)</f>
        <v>3467.7073768136506</v>
      </c>
      <c r="D123" s="17">
        <f>B123/3250</f>
        <v>1.0259489280513758</v>
      </c>
      <c r="E123" s="28">
        <f>(C123-B123)/D123</f>
        <v>130.00000000000011</v>
      </c>
      <c r="F123" s="26"/>
      <c r="G123" s="18"/>
      <c r="H123" s="19">
        <f>D123*50/B123</f>
        <v>1.5384615384615385E-2</v>
      </c>
      <c r="I123" s="18">
        <f>B123-(D123*1080)</f>
        <v>2226.3091738714857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3467.7073768136506</v>
      </c>
      <c r="C124" s="17">
        <f>B124+(B124*0.04)</f>
        <v>3606.4156718861968</v>
      </c>
      <c r="D124" s="17">
        <f>B124/3250</f>
        <v>1.066986885173431</v>
      </c>
      <c r="E124" s="28">
        <f>(C124-B124)/D124</f>
        <v>130.00000000000017</v>
      </c>
      <c r="F124" s="18"/>
      <c r="G124" s="18"/>
      <c r="H124" s="19">
        <f>D124*50/B124</f>
        <v>1.5384615384615385E-2</v>
      </c>
      <c r="I124" s="18">
        <f>B124-(D124*1080)</f>
        <v>2315.3615408263449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3606.4156718861968</v>
      </c>
      <c r="C125" s="17">
        <f>B125+(B125*0.04)</f>
        <v>3750.6722987616449</v>
      </c>
      <c r="D125" s="17">
        <f>B125/3250</f>
        <v>1.1096663605803683</v>
      </c>
      <c r="E125" s="28">
        <f>(C125-B125)/D125</f>
        <v>130.0000000000002</v>
      </c>
      <c r="F125" s="18"/>
      <c r="G125" s="18"/>
      <c r="H125" s="19">
        <f>D125*50/B125</f>
        <v>1.5384615384615385E-2</v>
      </c>
      <c r="I125" s="18">
        <f>B125-(D125*1080)</f>
        <v>2407.9760024593988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3750.6722987616449</v>
      </c>
      <c r="C126" s="17">
        <f>B126+(B126*0.04)</f>
        <v>3900.6991907121105</v>
      </c>
      <c r="D126" s="17">
        <f>B126/3250</f>
        <v>1.154053015003583</v>
      </c>
      <c r="E126" s="28">
        <f>(C126-B126)/D126</f>
        <v>129.99999999999983</v>
      </c>
      <c r="F126" s="81"/>
      <c r="G126" s="81"/>
      <c r="H126" s="19">
        <f>D126*50/B126</f>
        <v>1.5384615384615385E-2</v>
      </c>
      <c r="I126" s="18">
        <f>B126-(D126*1080)</f>
        <v>2504.2950425577756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3900.6991907121105</v>
      </c>
      <c r="C128" s="17">
        <f>B128+(B128*0.04)</f>
        <v>4056.727158340595</v>
      </c>
      <c r="D128" s="17">
        <f>B128/3250</f>
        <v>1.2002151356037263</v>
      </c>
      <c r="E128" s="28">
        <f>(C128-B128)/D128</f>
        <v>130.00000000000006</v>
      </c>
      <c r="F128" s="26"/>
      <c r="G128" s="18"/>
      <c r="H128" s="19">
        <f>D128*50/B128</f>
        <v>1.5384615384615384E-2</v>
      </c>
      <c r="I128" s="18">
        <f>B128-(D128*1080)</f>
        <v>2604.466844260086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4056.727158340595</v>
      </c>
      <c r="C129" s="17">
        <f>B129+(B129*0.04)</f>
        <v>4218.9962446742184</v>
      </c>
      <c r="D129" s="17">
        <f>B129/3250</f>
        <v>1.2482237410278754</v>
      </c>
      <c r="E129" s="28">
        <f>(C129-B129)/D129</f>
        <v>129.99999999999966</v>
      </c>
      <c r="F129" s="18"/>
      <c r="G129" s="18"/>
      <c r="H129" s="19">
        <f>D129*50/B129</f>
        <v>1.5384615384615384E-2</v>
      </c>
      <c r="I129" s="18">
        <f>B129-(D129*1080)</f>
        <v>2708.6455180304897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4218.9962446742184</v>
      </c>
      <c r="C130" s="17">
        <f>B130+(B130*0.04)</f>
        <v>4387.7560944611869</v>
      </c>
      <c r="D130" s="17">
        <f>B130/3250</f>
        <v>1.2981526906689902</v>
      </c>
      <c r="E130" s="28">
        <f>(C130-B130)/D130</f>
        <v>129.99999999999983</v>
      </c>
      <c r="F130" s="18"/>
      <c r="G130" s="18"/>
      <c r="H130" s="19">
        <f>D130*50/B130</f>
        <v>1.5384615384615384E-2</v>
      </c>
      <c r="I130" s="18">
        <f>B130-(D130*1080)</f>
        <v>2816.991338751709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4387.7560944611869</v>
      </c>
      <c r="C131" s="17">
        <f>B131+(B131*0.04)</f>
        <v>4563.266338239634</v>
      </c>
      <c r="D131" s="17">
        <f>B131/3250</f>
        <v>1.3500787982957498</v>
      </c>
      <c r="E131" s="28">
        <f>(C131-B131)/D131</f>
        <v>129.99999999999974</v>
      </c>
      <c r="F131" s="81"/>
      <c r="G131" s="81"/>
      <c r="H131" s="19">
        <f>D131*50/B131</f>
        <v>1.5384615384615385E-2</v>
      </c>
      <c r="I131" s="18">
        <f>B131-(D131*1080)</f>
        <v>2929.670992301777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4563.266338239634</v>
      </c>
      <c r="C133" s="17">
        <f>B133+(B133*0.04)</f>
        <v>4745.7969917692189</v>
      </c>
      <c r="D133" s="17">
        <f>B133/3250</f>
        <v>1.4040819502275796</v>
      </c>
      <c r="E133" s="28">
        <f>(C133-B133)/D133</f>
        <v>129.99999999999969</v>
      </c>
      <c r="F133" s="26"/>
      <c r="G133" s="52"/>
      <c r="H133" s="19">
        <f>D133*50/B133</f>
        <v>1.5384615384615382E-2</v>
      </c>
      <c r="I133" s="18">
        <f>B133-(D133*1080)</f>
        <v>3046.8578319938479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4745.7969917692189</v>
      </c>
      <c r="C134" s="17">
        <f>B134+(B134*0.04)</f>
        <v>4935.628871439988</v>
      </c>
      <c r="D134" s="17">
        <f>B134/3250</f>
        <v>1.4602452282366827</v>
      </c>
      <c r="E134" s="28">
        <f>(C134-B134)/D134</f>
        <v>130.00000000000017</v>
      </c>
      <c r="F134" s="26"/>
      <c r="G134" s="33"/>
      <c r="H134" s="19">
        <f>D134*50/B134</f>
        <v>1.5384615384615384E-2</v>
      </c>
      <c r="I134" s="18">
        <f>B134-(D134*1080)</f>
        <v>3168.7321452736014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4935.628871439988</v>
      </c>
      <c r="C135" s="17">
        <f>B135+(B135*0.04)</f>
        <v>5133.0540262975874</v>
      </c>
      <c r="D135" s="17">
        <f>B135/3250</f>
        <v>1.51865503736615</v>
      </c>
      <c r="E135" s="28">
        <f>(C135-B135)/D135</f>
        <v>129.99999999999994</v>
      </c>
      <c r="F135" s="26"/>
      <c r="G135" s="33"/>
      <c r="H135" s="19">
        <f>D135*50/B135</f>
        <v>1.5384615384615384E-2</v>
      </c>
      <c r="I135" s="18">
        <f>B135-(D135*1080)</f>
        <v>3295.4814310845459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5133.0540262975874</v>
      </c>
      <c r="C136" s="17">
        <f>B136+(B136*0.04)</f>
        <v>5338.3761873494905</v>
      </c>
      <c r="D136" s="17">
        <f>B136/3250</f>
        <v>1.5794012388607961</v>
      </c>
      <c r="E136" s="28">
        <f>(C136-B136)/D136</f>
        <v>129.99999999999974</v>
      </c>
      <c r="F136" s="81"/>
      <c r="G136" s="81"/>
      <c r="H136" s="19">
        <f>D136*50/B136</f>
        <v>1.5384615384615385E-2</v>
      </c>
      <c r="I136" s="18">
        <f>B136-(D136*1080)</f>
        <v>3427.3006883279277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5338.3761873494905</v>
      </c>
      <c r="C138" s="17">
        <f>B138+(B138*0.04)</f>
        <v>5551.9112348434701</v>
      </c>
      <c r="D138" s="17">
        <f>B138/3250</f>
        <v>1.6425772884152279</v>
      </c>
      <c r="E138" s="28">
        <f>(C138-B138)/D138</f>
        <v>130</v>
      </c>
      <c r="F138" s="26"/>
      <c r="G138" s="18"/>
      <c r="H138" s="19">
        <f>D138*50/B138</f>
        <v>1.5384615384615384E-2</v>
      </c>
      <c r="I138" s="18">
        <f>B138-(D138*1080)</f>
        <v>3564.3927158610441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5551.9112348434701</v>
      </c>
      <c r="C139" s="17">
        <f>B139+(B139*0.04)</f>
        <v>5773.9876842372087</v>
      </c>
      <c r="D139" s="17">
        <f>B139/3250</f>
        <v>1.7082803799518369</v>
      </c>
      <c r="E139" s="28">
        <f>(C139-B139)/D139</f>
        <v>129.99999999999989</v>
      </c>
      <c r="F139" s="18"/>
      <c r="G139" s="18"/>
      <c r="H139" s="19">
        <f>D139*50/B139</f>
        <v>1.5384615384615384E-2</v>
      </c>
      <c r="I139" s="18">
        <f>B139-(D139*1080)</f>
        <v>3706.968424495486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5773.9876842372087</v>
      </c>
      <c r="C140" s="17">
        <f>B140+(B140*0.04)</f>
        <v>6004.9471916066968</v>
      </c>
      <c r="D140" s="17">
        <f>B140/3250</f>
        <v>1.7766115951499104</v>
      </c>
      <c r="E140" s="28">
        <f>(C140-B140)/D140</f>
        <v>129.99999999999989</v>
      </c>
      <c r="F140" s="18"/>
      <c r="G140" s="18"/>
      <c r="H140" s="19">
        <f>D140*50/B140</f>
        <v>1.5384615384615384E-2</v>
      </c>
      <c r="I140" s="18">
        <f>B140-(D140*1080)</f>
        <v>3855.2471614753053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6004.9471916066968</v>
      </c>
      <c r="C141" s="17">
        <f>B141+(B141*0.04)</f>
        <v>6245.1450792709647</v>
      </c>
      <c r="D141" s="17">
        <f>B141/3250</f>
        <v>1.8476760589559067</v>
      </c>
      <c r="E141" s="28">
        <f>(C141-B141)/D141</f>
        <v>130.00000000000003</v>
      </c>
      <c r="F141" s="81"/>
      <c r="G141" s="81"/>
      <c r="H141" s="19">
        <f>D141*50/B141</f>
        <v>1.5384615384615384E-2</v>
      </c>
      <c r="I141" s="18">
        <f>B141-(D141*1080)</f>
        <v>4009.4570479343174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6245.1450792709647</v>
      </c>
      <c r="C143" s="17">
        <f>B143+(B143*0.04)</f>
        <v>6494.9508824418035</v>
      </c>
      <c r="D143" s="17">
        <f>B143/3250</f>
        <v>1.9215831013141429</v>
      </c>
      <c r="E143" s="28">
        <f>(C143-B143)/D143</f>
        <v>130.00000000000011</v>
      </c>
      <c r="F143" s="26"/>
      <c r="G143" s="18"/>
      <c r="H143" s="19">
        <f>D143*50/B143</f>
        <v>1.5384615384615384E-2</v>
      </c>
      <c r="I143" s="18">
        <f>B143-(D143*1080)</f>
        <v>4169.8353298516904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6494.9508824418035</v>
      </c>
      <c r="C144" s="17">
        <f>B144+(B144*0.04)</f>
        <v>6754.7489177394755</v>
      </c>
      <c r="D144" s="17">
        <f>B144/3250</f>
        <v>1.9984464253667087</v>
      </c>
      <c r="E144" s="28">
        <f>(C144-B144)/D144</f>
        <v>129.99999999999991</v>
      </c>
      <c r="F144" s="18"/>
      <c r="G144" s="18"/>
      <c r="H144" s="19">
        <f>D144*50/B144</f>
        <v>1.5384615384615384E-2</v>
      </c>
      <c r="I144" s="18">
        <f>B144-(D144*1080)</f>
        <v>4336.6287430457578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6754.7489177394755</v>
      </c>
      <c r="C145" s="17">
        <f>B145+(B145*0.04)</f>
        <v>7024.9388744490543</v>
      </c>
      <c r="D145" s="17">
        <f>B145/3250</f>
        <v>2.0783842823813772</v>
      </c>
      <c r="E145" s="28">
        <f>(C145-B145)/D145</f>
        <v>129.99999999999991</v>
      </c>
      <c r="F145" s="18"/>
      <c r="G145" s="18"/>
      <c r="H145" s="19">
        <f>D145*50/B145</f>
        <v>1.5384615384615385E-2</v>
      </c>
      <c r="I145" s="18">
        <f>B145-(D145*1080)</f>
        <v>4510.0938927675879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7024.9388744490543</v>
      </c>
      <c r="C146" s="17">
        <f>B146+(B146*0.04)</f>
        <v>7305.9364294270163</v>
      </c>
      <c r="D146" s="17">
        <f>B146/3250</f>
        <v>2.1615196536766321</v>
      </c>
      <c r="E146" s="28">
        <f>(C146-B146)/D146</f>
        <v>129.99999999999989</v>
      </c>
      <c r="F146" s="81"/>
      <c r="G146" s="81"/>
      <c r="H146" s="19">
        <f>D146*50/B146</f>
        <v>1.5384615384615385E-2</v>
      </c>
      <c r="I146" s="18">
        <f>B146-(D146*1080)</f>
        <v>4690.497648478291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7305.9364294270163</v>
      </c>
      <c r="C148" s="17">
        <f>B148+(B148*0.04)</f>
        <v>7598.1738866040969</v>
      </c>
      <c r="D148" s="17">
        <f>B148/3250</f>
        <v>2.2479804398236971</v>
      </c>
      <c r="E148" s="28">
        <f>(C148-B148)/D148</f>
        <v>130</v>
      </c>
      <c r="F148" s="26"/>
      <c r="G148" s="18"/>
      <c r="H148" s="19">
        <f>D148*50/B148</f>
        <v>1.5384615384615382E-2</v>
      </c>
      <c r="I148" s="18">
        <f>B148-(D148*1080)</f>
        <v>4878.1175544174239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7598.1738866040969</v>
      </c>
      <c r="C149" s="17">
        <f>B149+(B149*0.04)</f>
        <v>7902.100842068261</v>
      </c>
      <c r="D149" s="17">
        <f>B149/3250</f>
        <v>2.3378996574166453</v>
      </c>
      <c r="E149" s="28">
        <f>(C149-B149)/D149</f>
        <v>130.00000000000011</v>
      </c>
      <c r="F149" s="18"/>
      <c r="G149" s="18"/>
      <c r="H149" s="19">
        <f>D149*50/B149</f>
        <v>1.5384615384615385E-2</v>
      </c>
      <c r="I149" s="18">
        <f>B149-(D149*1080)</f>
        <v>5073.2422565941197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7902.100842068261</v>
      </c>
      <c r="C150" s="17">
        <f>B150+(B150*0.04)</f>
        <v>8218.1848757509906</v>
      </c>
      <c r="D150" s="17">
        <f>B150/3250</f>
        <v>2.431415643713311</v>
      </c>
      <c r="E150" s="28">
        <f>(C150-B150)/D150</f>
        <v>129.99999999999966</v>
      </c>
      <c r="F150" s="18"/>
      <c r="G150" s="18"/>
      <c r="H150" s="19">
        <f>D150*50/B150</f>
        <v>1.5384615384615384E-2</v>
      </c>
      <c r="I150" s="18">
        <f>B150-(D150*1080)</f>
        <v>5276.1719468578849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8218.1848757509906</v>
      </c>
      <c r="C151" s="17">
        <f>B151+(B151*0.04)</f>
        <v>8546.9122707810311</v>
      </c>
      <c r="D151" s="17">
        <f>B151/3250</f>
        <v>2.5286722694618433</v>
      </c>
      <c r="E151" s="28">
        <f>(C151-B151)/D151</f>
        <v>130.00000000000034</v>
      </c>
      <c r="F151" s="81"/>
      <c r="G151" s="81"/>
      <c r="H151" s="19">
        <f>D151*50/B151</f>
        <v>1.5384615384615385E-2</v>
      </c>
      <c r="I151" s="18">
        <f>B151-(D151*1080)</f>
        <v>5487.2188247321992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8546.9122707810311</v>
      </c>
      <c r="C153" s="17">
        <f>B153+(B153*0.04)</f>
        <v>8888.7887616122716</v>
      </c>
      <c r="D153" s="17">
        <f>B153/3250</f>
        <v>2.6298191602403174</v>
      </c>
      <c r="E153" s="28">
        <f>(C153-B153)/D153</f>
        <v>129.99999999999972</v>
      </c>
      <c r="F153" s="26"/>
      <c r="G153" s="18"/>
      <c r="H153" s="19">
        <f>D153*50/B153</f>
        <v>1.5384615384615387E-2</v>
      </c>
      <c r="I153" s="18">
        <f>B153-(D153*1080)</f>
        <v>5706.7075777214886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8888.7887616122716</v>
      </c>
      <c r="C154" s="17">
        <f>B154+(B154*0.04)</f>
        <v>9244.3403120767616</v>
      </c>
      <c r="D154" s="17">
        <f>B154/3250</f>
        <v>2.7350119266499298</v>
      </c>
      <c r="E154" s="28">
        <f>(C154-B154)/D154</f>
        <v>129.99999999999969</v>
      </c>
      <c r="F154" s="18"/>
      <c r="G154" s="18"/>
      <c r="H154" s="19">
        <f>D154*50/B154</f>
        <v>1.5384615384615384E-2</v>
      </c>
      <c r="I154" s="18">
        <f>B154-(D154*1080)</f>
        <v>5934.9758808303477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9244.3403120767616</v>
      </c>
      <c r="C155" s="17">
        <f>B155+(B155*0.04)</f>
        <v>9614.1139245598315</v>
      </c>
      <c r="D155" s="17">
        <f>B155/3250</f>
        <v>2.8444124037159266</v>
      </c>
      <c r="E155" s="28">
        <f>(C155-B155)/D155</f>
        <v>129.9999999999998</v>
      </c>
      <c r="F155" s="18"/>
      <c r="G155" s="18"/>
      <c r="H155" s="19">
        <f>D155*50/B155</f>
        <v>1.5384615384615384E-2</v>
      </c>
      <c r="I155" s="18">
        <f>B155-(D155*1080)</f>
        <v>6172.3749160635607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9614.1139245598315</v>
      </c>
      <c r="C156" s="17">
        <f>B156+(B156*0.04)</f>
        <v>9998.6784815422252</v>
      </c>
      <c r="D156" s="17">
        <f>B156/3250</f>
        <v>2.9581888998645636</v>
      </c>
      <c r="E156" s="28">
        <f>(C156-B156)/D156</f>
        <v>130.00000000000014</v>
      </c>
      <c r="F156" s="81"/>
      <c r="G156" s="81"/>
      <c r="H156" s="19">
        <f>D156*50/B156</f>
        <v>1.5384615384615385E-2</v>
      </c>
      <c r="I156" s="18">
        <f>B156-(D156*1080)</f>
        <v>6419.2699127061023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9998.6784815422252</v>
      </c>
      <c r="C158" s="17">
        <f>B158+(B158*0.04)</f>
        <v>10398.625620803914</v>
      </c>
      <c r="D158" s="17">
        <f>B158/3250</f>
        <v>3.0765164558591462</v>
      </c>
      <c r="E158" s="28">
        <f>(C158-B158)/D158</f>
        <v>129.99999999999991</v>
      </c>
      <c r="F158" s="26"/>
      <c r="G158" s="18"/>
      <c r="H158" s="19">
        <f>D158*50/B158</f>
        <v>1.5384615384615385E-2</v>
      </c>
      <c r="I158" s="18">
        <f>B158-(D158*1080)</f>
        <v>6676.0407092143469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10398.625620803914</v>
      </c>
      <c r="C159" s="17">
        <f>B159+(B159*0.04)</f>
        <v>10814.570645636071</v>
      </c>
      <c r="D159" s="17">
        <f>B159/3250</f>
        <v>3.1995771140935121</v>
      </c>
      <c r="E159" s="28">
        <f>(C159-B159)/D159</f>
        <v>130.00000000000023</v>
      </c>
      <c r="F159" s="18"/>
      <c r="G159" s="18"/>
      <c r="H159" s="19">
        <f>D159*50/B159</f>
        <v>1.5384615384615384E-2</v>
      </c>
      <c r="I159" s="18">
        <f>B159-(D159*1080)</f>
        <v>6943.0823375829204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10814.570645636071</v>
      </c>
      <c r="C160" s="17">
        <f>B160+(B160*0.04)</f>
        <v>11247.153471461514</v>
      </c>
      <c r="D160" s="17">
        <f>B160/3250</f>
        <v>3.3275601986572525</v>
      </c>
      <c r="E160" s="28">
        <f>(C160-B160)/D160</f>
        <v>129.99999999999986</v>
      </c>
      <c r="F160" s="18"/>
      <c r="G160" s="18"/>
      <c r="H160" s="19">
        <f>D160*50/B160</f>
        <v>1.5384615384615384E-2</v>
      </c>
      <c r="I160" s="18">
        <f>B160-(D160*1080)</f>
        <v>7220.8056310862385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11247.153471461514</v>
      </c>
      <c r="C161" s="17">
        <f>B161+(B161*0.04)</f>
        <v>11697.039610319975</v>
      </c>
      <c r="D161" s="17">
        <f>B161/3250</f>
        <v>3.4606626066035426</v>
      </c>
      <c r="E161" s="28">
        <f>(C161-B161)/D161</f>
        <v>130.00000000000011</v>
      </c>
      <c r="F161" s="81"/>
      <c r="G161" s="81"/>
      <c r="H161" s="19">
        <f>D161*50/B161</f>
        <v>1.5384615384615384E-2</v>
      </c>
      <c r="I161" s="18">
        <f>B161-(D161*1080)</f>
        <v>7509.6378563296876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11697.039610319975</v>
      </c>
      <c r="C163" s="17">
        <f>B163+(B163*0.04)</f>
        <v>12164.921194732773</v>
      </c>
      <c r="D163" s="17">
        <f>B163/3250</f>
        <v>3.5990891108676846</v>
      </c>
      <c r="E163" s="28">
        <f>(C163-B163)/D163</f>
        <v>129.99999999999986</v>
      </c>
      <c r="F163" s="26"/>
      <c r="G163" s="18"/>
      <c r="H163" s="19">
        <f>D163*50/B163</f>
        <v>1.5384615384615385E-2</v>
      </c>
      <c r="I163" s="18">
        <f>B163-(D163*1080)</f>
        <v>7810.0233705828759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12164.921194732773</v>
      </c>
      <c r="C164" s="17">
        <f>B164+(B164*0.04)</f>
        <v>12651.518042522084</v>
      </c>
      <c r="D164" s="17">
        <f>B164/3250</f>
        <v>3.7430526753023918</v>
      </c>
      <c r="E164" s="28">
        <f>(C164-B164)/D164</f>
        <v>130.00000000000006</v>
      </c>
      <c r="F164" s="18"/>
      <c r="G164" s="18"/>
      <c r="H164" s="19">
        <f>D164*50/B164</f>
        <v>1.5384615384615385E-2</v>
      </c>
      <c r="I164" s="18">
        <f>B164-(D164*1080)</f>
        <v>8122.4243054061899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12651.518042522084</v>
      </c>
      <c r="C165" s="17">
        <f>B165+(B165*0.04)</f>
        <v>13157.578764222968</v>
      </c>
      <c r="D165" s="17">
        <f>B165/3250</f>
        <v>3.8927747823144876</v>
      </c>
      <c r="E165" s="28">
        <f>(C165-B165)/D165</f>
        <v>130.00000000000009</v>
      </c>
      <c r="F165" s="18"/>
      <c r="G165" s="18"/>
      <c r="H165" s="19">
        <f>D165*50/B165</f>
        <v>1.5384615384615385E-2</v>
      </c>
      <c r="I165" s="18">
        <f>B165-(D165*1080)</f>
        <v>8447.3212776224373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13157.578764222968</v>
      </c>
      <c r="C166" s="17">
        <f>B166+(B166*0.04)</f>
        <v>13683.881914791888</v>
      </c>
      <c r="D166" s="17">
        <f>B166/3250</f>
        <v>4.0484857736070667</v>
      </c>
      <c r="E166" s="28">
        <f>(C166-B166)/D166</f>
        <v>130.00000000000023</v>
      </c>
      <c r="F166" s="81"/>
      <c r="G166" s="81"/>
      <c r="H166" s="19">
        <f>D166*50/B166</f>
        <v>1.5384615384615382E-2</v>
      </c>
      <c r="I166" s="18">
        <f>B166-(D166*1080)</f>
        <v>8785.2141287273371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13683.881914791888</v>
      </c>
      <c r="C168" s="17">
        <f>B168+(B168*0.04)</f>
        <v>14231.237191383563</v>
      </c>
      <c r="D168" s="17">
        <f>B168/3250</f>
        <v>4.2104252045513499</v>
      </c>
      <c r="E168" s="28">
        <f>(C168-B168)/D168</f>
        <v>130.00000000000003</v>
      </c>
      <c r="F168" s="26"/>
      <c r="G168" s="33"/>
      <c r="H168" s="19">
        <f>D168*50/B168</f>
        <v>1.5384615384615384E-2</v>
      </c>
      <c r="I168" s="18">
        <f>B168-(D168*1080)</f>
        <v>9136.6226938764303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14231.237191383563</v>
      </c>
      <c r="C169" s="17">
        <f>B169+(B169*0.04)</f>
        <v>14800.486679038906</v>
      </c>
      <c r="D169" s="17">
        <f>B169/3250</f>
        <v>4.3788422127334039</v>
      </c>
      <c r="E169" s="28">
        <f>(C169-B169)/D169</f>
        <v>130.00000000000006</v>
      </c>
      <c r="F169" s="26"/>
      <c r="G169" s="64"/>
      <c r="H169" s="19">
        <f>D169*50/B169</f>
        <v>1.5384615384615385E-2</v>
      </c>
      <c r="I169" s="18">
        <f>B169-(D169*1080)</f>
        <v>9502.0876016314869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14800.486679038906</v>
      </c>
      <c r="C170" s="17">
        <f>B170+(B170*0.04)</f>
        <v>15392.506146200461</v>
      </c>
      <c r="D170" s="17">
        <f>B170/3250</f>
        <v>4.5539959012427405</v>
      </c>
      <c r="E170" s="28">
        <f>(C170-B170)/D170</f>
        <v>129.99999999999983</v>
      </c>
      <c r="F170" s="26"/>
      <c r="G170" s="33"/>
      <c r="H170" s="19">
        <f>D170*50/B170</f>
        <v>1.5384615384615384E-2</v>
      </c>
      <c r="I170" s="18">
        <f>B170-(D170*1080)</f>
        <v>9882.171105696747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15392.506146200461</v>
      </c>
      <c r="C171" s="17">
        <f>B171+(B171*0.04)</f>
        <v>16008.20639204848</v>
      </c>
      <c r="D171" s="17">
        <f>B171/3250</f>
        <v>4.7361557372924494</v>
      </c>
      <c r="E171" s="28">
        <f>(C171-B171)/D171</f>
        <v>129.99999999999997</v>
      </c>
      <c r="F171" s="81"/>
      <c r="G171" s="81"/>
      <c r="H171" s="19">
        <f>D171*50/B171</f>
        <v>1.5384615384615384E-2</v>
      </c>
      <c r="I171" s="18">
        <f>B171-(D171*1080)</f>
        <v>10277.457949924616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16008.20639204848</v>
      </c>
      <c r="C173" s="17">
        <f>B173+(B173*0.04)</f>
        <v>16648.534647730419</v>
      </c>
      <c r="D173" s="17">
        <f>B173/3250</f>
        <v>4.9256019667841473</v>
      </c>
      <c r="E173" s="28">
        <f>(C173-B173)/D173</f>
        <v>130.00000000000006</v>
      </c>
      <c r="F173" s="26"/>
      <c r="G173" s="18"/>
      <c r="H173" s="19">
        <f>D173*50/B173</f>
        <v>1.5384615384615384E-2</v>
      </c>
      <c r="I173" s="18">
        <f>B173-(D173*1080)</f>
        <v>10688.556267921602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16648.534647730419</v>
      </c>
      <c r="C174" s="17">
        <f>B174+(B174*0.04)</f>
        <v>17314.476033639636</v>
      </c>
      <c r="D174" s="17">
        <f>B174/3250</f>
        <v>5.1226260454555135</v>
      </c>
      <c r="E174" s="28">
        <f>(C174-B174)/D174</f>
        <v>129.99999999999994</v>
      </c>
      <c r="F174" s="18"/>
      <c r="G174" s="18"/>
      <c r="H174" s="19">
        <f>D174*50/B174</f>
        <v>1.5384615384615384E-2</v>
      </c>
      <c r="I174" s="18">
        <f>B174-(D174*1080)</f>
        <v>11116.098518638464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17314.476033639636</v>
      </c>
      <c r="C175" s="17">
        <f>B175+(B175*0.04)</f>
        <v>18007.055074985223</v>
      </c>
      <c r="D175" s="17">
        <f>B175/3250</f>
        <v>5.3275310872737345</v>
      </c>
      <c r="E175" s="28">
        <f>(C175-B175)/D175</f>
        <v>130.00000000000028</v>
      </c>
      <c r="F175" s="18"/>
      <c r="G175" s="18"/>
      <c r="H175" s="19">
        <f>D175*50/B175</f>
        <v>1.5384615384615387E-2</v>
      </c>
      <c r="I175" s="18">
        <f>B175-(D175*1080)</f>
        <v>11560.742459384002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18007.055074985223</v>
      </c>
      <c r="C176" s="17">
        <f>B176+(B176*0.04)</f>
        <v>18727.337277984632</v>
      </c>
      <c r="D176" s="17">
        <f>B176/3250</f>
        <v>5.5406323307646836</v>
      </c>
      <c r="E176" s="28">
        <f>(C176-B176)/D176</f>
        <v>130.00000000000011</v>
      </c>
      <c r="F176" s="81"/>
      <c r="G176" s="81"/>
      <c r="H176" s="19">
        <f>D176*50/B176</f>
        <v>1.5384615384615384E-2</v>
      </c>
      <c r="I176" s="18">
        <f>B176-(D176*1080)</f>
        <v>12023.172157759363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18727.337277984632</v>
      </c>
      <c r="C178" s="17">
        <f>B178+(B178*0.04)</f>
        <v>19476.430769104016</v>
      </c>
      <c r="D178" s="17">
        <f>B178/3250</f>
        <v>5.7622576239952714</v>
      </c>
      <c r="E178" s="28">
        <f>(C178-B178)/D178</f>
        <v>129.99999999999969</v>
      </c>
      <c r="F178" s="26"/>
      <c r="G178" s="18"/>
      <c r="H178" s="19">
        <f>D178*50/B178</f>
        <v>1.5384615384615385E-2</v>
      </c>
      <c r="I178" s="18">
        <f>B178-(D178*1080)</f>
        <v>12504.099044069739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19476.430769104016</v>
      </c>
      <c r="C179" s="17">
        <f>B179+(B179*0.04)</f>
        <v>20255.487999868175</v>
      </c>
      <c r="D179" s="17">
        <f>B179/3250</f>
        <v>5.9927479289550813</v>
      </c>
      <c r="E179" s="28">
        <f>(C179-B179)/D179</f>
        <v>129.99999999999983</v>
      </c>
      <c r="F179" s="18"/>
      <c r="G179" s="18"/>
      <c r="H179" s="19">
        <f>D179*50/B179</f>
        <v>1.5384615384615382E-2</v>
      </c>
      <c r="I179" s="18">
        <f>B179-(D179*1080)</f>
        <v>13004.263005832527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20255.487999868175</v>
      </c>
      <c r="C180" s="17">
        <f>B180+(B180*0.04)</f>
        <v>21065.707519862903</v>
      </c>
      <c r="D180" s="17">
        <f>B180/3250</f>
        <v>6.2324578461132845</v>
      </c>
      <c r="E180" s="28">
        <f>(C180-B180)/D180</f>
        <v>130.00000000000006</v>
      </c>
      <c r="F180" s="18"/>
      <c r="G180" s="18"/>
      <c r="H180" s="19">
        <f>D180*50/B180</f>
        <v>1.5384615384615384E-2</v>
      </c>
      <c r="I180" s="18">
        <f>B180-(D180*1080)</f>
        <v>13524.433526065828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21065.707519862903</v>
      </c>
      <c r="C181" s="17">
        <f>B181+(B181*0.04)</f>
        <v>21908.335820657419</v>
      </c>
      <c r="D181" s="17">
        <f>B181/3250</f>
        <v>6.4817561599578166</v>
      </c>
      <c r="E181" s="28">
        <f>(C181-B181)/D181</f>
        <v>130.00000000000009</v>
      </c>
      <c r="F181" s="81"/>
      <c r="G181" s="81"/>
      <c r="H181" s="19">
        <f>D181*50/B181</f>
        <v>1.5384615384615385E-2</v>
      </c>
      <c r="I181" s="18">
        <f>B181-(D181*1080)</f>
        <v>14065.410867108461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21908.335820657419</v>
      </c>
      <c r="C183" s="17">
        <f>B183+(B183*0.04)</f>
        <v>22784.669253483717</v>
      </c>
      <c r="D183" s="17">
        <f>B183/3250</f>
        <v>6.7410264063561289</v>
      </c>
      <c r="E183" s="28">
        <f>(C183-B183)/D183</f>
        <v>130.00000000000006</v>
      </c>
      <c r="F183" s="26"/>
      <c r="G183" s="18"/>
      <c r="H183" s="19">
        <f>D183*50/B183</f>
        <v>1.5384615384615385E-2</v>
      </c>
      <c r="I183" s="18">
        <f>B183-(D183*1080)</f>
        <v>14628.027301792801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22784.669253483717</v>
      </c>
      <c r="C184" s="17">
        <f>B184+(B184*0.04)</f>
        <v>23696.056023623067</v>
      </c>
      <c r="D184" s="17">
        <f>B184/3250</f>
        <v>7.0106674626103747</v>
      </c>
      <c r="E184" s="28">
        <f>(C184-B184)/D184</f>
        <v>130.0000000000002</v>
      </c>
      <c r="F184" s="18"/>
      <c r="G184" s="18"/>
      <c r="H184" s="19">
        <f>D184*50/B184</f>
        <v>1.5384615384615385E-2</v>
      </c>
      <c r="I184" s="18">
        <f>B184-(D184*1080)</f>
        <v>15213.148393864512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23696.056023623067</v>
      </c>
      <c r="C185" s="17">
        <f>B185+(B185*0.04)</f>
        <v>24643.89826456799</v>
      </c>
      <c r="D185" s="17">
        <f>B185/3250</f>
        <v>7.2910941611147901</v>
      </c>
      <c r="E185" s="28">
        <f>(C185-B185)/D185</f>
        <v>130.00000000000006</v>
      </c>
      <c r="F185" s="18"/>
      <c r="G185" s="18"/>
      <c r="H185" s="19">
        <f>D185*50/B185</f>
        <v>1.5384615384615385E-2</v>
      </c>
      <c r="I185" s="18">
        <f>B185-(D185*1080)</f>
        <v>15821.674329619094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24643.89826456799</v>
      </c>
      <c r="C186" s="17">
        <f>B186+(B186*0.04)</f>
        <v>25629.65419515071</v>
      </c>
      <c r="D186" s="17">
        <f>B186/3250</f>
        <v>7.5827379275593811</v>
      </c>
      <c r="E186" s="28">
        <f>(C186-B186)/D186</f>
        <v>130.00000000000006</v>
      </c>
      <c r="F186" s="81"/>
      <c r="G186" s="81"/>
      <c r="H186" s="19">
        <f>D186*50/B186</f>
        <v>1.5384615384615384E-2</v>
      </c>
      <c r="I186" s="18">
        <f>B186-(D186*1080)</f>
        <v>16454.54130280386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25629.65419515071</v>
      </c>
      <c r="C188" s="17">
        <f>B188+(B188*0.04)</f>
        <v>26654.840362956736</v>
      </c>
      <c r="D188" s="17">
        <f>B188/3250</f>
        <v>7.8860474446617568</v>
      </c>
      <c r="E188" s="28">
        <f>(C188-B188)/D188</f>
        <v>129.9999999999998</v>
      </c>
      <c r="F188" s="26"/>
      <c r="G188" s="18"/>
      <c r="H188" s="19">
        <f>D188*50/B188</f>
        <v>1.5384615384615385E-2</v>
      </c>
      <c r="I188" s="18">
        <f>B188-(D188*1080)</f>
        <v>17112.722954916011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26654.840362956736</v>
      </c>
      <c r="C189" s="17">
        <f>B189+(B189*0.04)</f>
        <v>27721.033977475006</v>
      </c>
      <c r="D189" s="17">
        <f>B189/3250</f>
        <v>8.2014893424482267</v>
      </c>
      <c r="E189" s="28">
        <f>(C189-B189)/D189</f>
        <v>130.00000000000006</v>
      </c>
      <c r="F189" s="18"/>
      <c r="G189" s="18"/>
      <c r="H189" s="19">
        <f>D189*50/B189</f>
        <v>1.5384615384615384E-2</v>
      </c>
      <c r="I189" s="18">
        <f>B189-(D189*1080)</f>
        <v>17797.231873112651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27721.033977475006</v>
      </c>
      <c r="C190" s="17">
        <f>B190+(B190*0.04)</f>
        <v>28829.875336574005</v>
      </c>
      <c r="D190" s="17">
        <f>B190/3250</f>
        <v>8.5295489161461564</v>
      </c>
      <c r="E190" s="28">
        <f>(C190-B190)/D190</f>
        <v>129.99999999999977</v>
      </c>
      <c r="F190" s="18"/>
      <c r="G190" s="18"/>
      <c r="H190" s="19">
        <f>D190*50/B190</f>
        <v>1.5384615384615387E-2</v>
      </c>
      <c r="I190" s="18">
        <f>B190-(D190*1080)</f>
        <v>18509.121148037157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28829.875336574005</v>
      </c>
      <c r="C191" s="17">
        <f>B191+(B191*0.04)</f>
        <v>29983.070350036964</v>
      </c>
      <c r="D191" s="17">
        <f>B191/3250</f>
        <v>8.8707308727920022</v>
      </c>
      <c r="E191" s="28">
        <f>(C191-B191)/D191</f>
        <v>129.99999999999983</v>
      </c>
      <c r="F191" s="81"/>
      <c r="G191" s="81"/>
      <c r="H191" s="19">
        <f>D191*50/B191</f>
        <v>1.5384615384615385E-2</v>
      </c>
      <c r="I191" s="18">
        <f>B191-(D191*1080)</f>
        <v>19249.485993958642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29983.070350036964</v>
      </c>
      <c r="C193" s="17">
        <f>B193+(B193*0.04)</f>
        <v>31182.393164038444</v>
      </c>
      <c r="D193" s="17">
        <f>B193/3250</f>
        <v>9.2255601077036804</v>
      </c>
      <c r="E193" s="28">
        <f>(C193-B193)/D193</f>
        <v>130.00000000000014</v>
      </c>
      <c r="F193" s="26"/>
      <c r="G193" s="18"/>
      <c r="H193" s="19">
        <f>D193*50/B193</f>
        <v>1.5384615384615384E-2</v>
      </c>
      <c r="I193" s="18">
        <f>B193-(D193*1080)</f>
        <v>20019.465433716989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31182.393164038444</v>
      </c>
      <c r="C194" s="17">
        <f>B194+(B194*0.04)</f>
        <v>32429.68889059998</v>
      </c>
      <c r="D194" s="17">
        <f>B194/3250</f>
        <v>9.5945825120118293</v>
      </c>
      <c r="E194" s="28">
        <f>(C194-B194)/D194</f>
        <v>129.99999999999991</v>
      </c>
      <c r="F194" s="18"/>
      <c r="G194" s="18"/>
      <c r="H194" s="19">
        <f>D194*50/B194</f>
        <v>1.5384615384615385E-2</v>
      </c>
      <c r="I194" s="18">
        <f>B194-(D194*1080)</f>
        <v>20820.244051065667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32429.68889059998</v>
      </c>
      <c r="C195" s="17">
        <f>B195+(B195*0.04)</f>
        <v>33726.876446223978</v>
      </c>
      <c r="D195" s="17">
        <f>B195/3250</f>
        <v>9.9783658124923011</v>
      </c>
      <c r="E195" s="28">
        <f>(C195-B195)/D195</f>
        <v>129.99999999999983</v>
      </c>
      <c r="F195" s="18"/>
      <c r="G195" s="18"/>
      <c r="H195" s="19">
        <f>D195*50/B195</f>
        <v>1.5384615384615384E-2</v>
      </c>
      <c r="I195" s="18">
        <f>B195-(D195*1080)</f>
        <v>21653.053813108294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33726.876446223978</v>
      </c>
      <c r="C196" s="17">
        <f>B196+(B196*0.04)</f>
        <v>35075.951504072938</v>
      </c>
      <c r="D196" s="17">
        <f>B196/3250</f>
        <v>10.377500444991993</v>
      </c>
      <c r="E196" s="28">
        <f>(C196-B196)/D196</f>
        <v>130.00000000000014</v>
      </c>
      <c r="F196" s="81"/>
      <c r="G196" s="81"/>
      <c r="H196" s="19">
        <f>D196*50/B196</f>
        <v>1.5384615384615384E-2</v>
      </c>
      <c r="I196" s="18">
        <f>B196-(D196*1080)</f>
        <v>22519.175965632625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35075.951504072938</v>
      </c>
      <c r="C198" s="17">
        <f>B198+(B198*0.04)</f>
        <v>36478.989564235853</v>
      </c>
      <c r="D198" s="17">
        <f>B198/3250</f>
        <v>10.792600462791674</v>
      </c>
      <c r="E198" s="28">
        <f>(C198-B198)/D198</f>
        <v>129.99999999999974</v>
      </c>
      <c r="F198" s="26"/>
      <c r="G198" s="18"/>
      <c r="H198" s="19">
        <f>D198*50/B198</f>
        <v>1.5384615384615385E-2</v>
      </c>
      <c r="I198" s="18">
        <f>B198-(D198*1080)</f>
        <v>23419.943004257933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36478.989564235853</v>
      </c>
      <c r="C199" s="17">
        <f>B199+(B199*0.04)</f>
        <v>37938.149146805285</v>
      </c>
      <c r="D199" s="17">
        <f>B199/3250</f>
        <v>11.22430448130334</v>
      </c>
      <c r="E199" s="28">
        <f>(C199-B199)/D199</f>
        <v>129.99999999999974</v>
      </c>
      <c r="F199" s="18"/>
      <c r="G199" s="18"/>
      <c r="H199" s="19">
        <f>D199*50/B199</f>
        <v>1.5384615384615385E-2</v>
      </c>
      <c r="I199" s="18">
        <f>B199-(D199*1080)</f>
        <v>24356.740724428244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37938.149146805285</v>
      </c>
      <c r="C200" s="17">
        <f>B200+(B200*0.04)</f>
        <v>39455.675112677498</v>
      </c>
      <c r="D200" s="17">
        <f>B200/3250</f>
        <v>11.673276660555473</v>
      </c>
      <c r="E200" s="28">
        <f>(C200-B200)/D200</f>
        <v>130.00000000000017</v>
      </c>
      <c r="F200" s="18"/>
      <c r="G200" s="18"/>
      <c r="H200" s="19">
        <f>D200*50/B200</f>
        <v>1.5384615384615385E-2</v>
      </c>
      <c r="I200" s="18">
        <f>B200-(D200*1080)</f>
        <v>25331.010353405374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39455.675112677498</v>
      </c>
      <c r="C201" s="17">
        <f>B201+(B201*0.04)</f>
        <v>41033.902117184596</v>
      </c>
      <c r="D201" s="17">
        <f>B201/3250</f>
        <v>12.140207726977692</v>
      </c>
      <c r="E201" s="28">
        <f>(C201-B201)/D201</f>
        <v>129.99999999999986</v>
      </c>
      <c r="F201" s="81"/>
      <c r="G201" s="81"/>
      <c r="H201" s="19">
        <f>D201*50/B201</f>
        <v>1.5384615384615385E-2</v>
      </c>
      <c r="I201" s="18">
        <f>B201-(D201*1080)</f>
        <v>26344.250767541591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41033.902117184596</v>
      </c>
      <c r="C203" s="17">
        <f>B203+(B203*0.04)</f>
        <v>42675.258201871977</v>
      </c>
      <c r="D203" s="17">
        <f>B203/3250</f>
        <v>12.625816036056799</v>
      </c>
      <c r="E203" s="28">
        <f>(C203-B203)/D203</f>
        <v>129.99999999999974</v>
      </c>
      <c r="F203" s="26"/>
      <c r="G203" s="33"/>
      <c r="H203" s="19">
        <f>D203*50/B203</f>
        <v>1.5384615384615385E-2</v>
      </c>
      <c r="I203" s="18">
        <f>B203-(D203*1080)</f>
        <v>27398.020798243255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42675.258201871977</v>
      </c>
      <c r="C204" s="17">
        <f>B204+(B204*0.04)</f>
        <v>44382.268529946858</v>
      </c>
      <c r="D204" s="17">
        <f>B204/3250</f>
        <v>13.13084867749907</v>
      </c>
      <c r="E204" s="28">
        <f>(C204-B204)/D204</f>
        <v>130.00000000000011</v>
      </c>
      <c r="F204" s="26"/>
      <c r="G204" s="33"/>
      <c r="H204" s="19">
        <f>D204*50/B204</f>
        <v>1.5384615384615385E-2</v>
      </c>
      <c r="I204" s="18">
        <f>B204-(D204*1080)</f>
        <v>28493.94163017298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44382.268529946858</v>
      </c>
      <c r="C205" s="17">
        <f>B205+(B205*0.04)</f>
        <v>46157.559271144732</v>
      </c>
      <c r="D205" s="17">
        <f>B205/3250</f>
        <v>13.656082624599033</v>
      </c>
      <c r="E205" s="28">
        <f>(C205-B205)/D205</f>
        <v>129.99999999999997</v>
      </c>
      <c r="F205" s="26"/>
      <c r="G205" s="33"/>
      <c r="H205" s="19">
        <f>D205*50/B205</f>
        <v>1.5384615384615384E-2</v>
      </c>
      <c r="I205" s="18">
        <f>B205-(D205*1080)</f>
        <v>29633.699295379902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46157.559271144732</v>
      </c>
      <c r="C206" s="17">
        <f>B206+(B206*0.04)</f>
        <v>48003.861641990523</v>
      </c>
      <c r="D206" s="17">
        <f>B206/3250</f>
        <v>14.202325929582994</v>
      </c>
      <c r="E206" s="28">
        <f>(C206-B206)/D206</f>
        <v>130.00000000000014</v>
      </c>
      <c r="F206" s="81"/>
      <c r="G206" s="81"/>
      <c r="H206" s="19">
        <f>D206*50/B206</f>
        <v>1.5384615384615384E-2</v>
      </c>
      <c r="I206" s="18">
        <f>B206-(D206*1080)</f>
        <v>30819.047267195099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48003.861641990523</v>
      </c>
      <c r="C208" s="17">
        <f>B208+(B208*0.04)</f>
        <v>49924.016107670141</v>
      </c>
      <c r="D208" s="17">
        <f>B208/3250</f>
        <v>14.770418966766314</v>
      </c>
      <c r="E208" s="28">
        <f>(C208-B208)/D208</f>
        <v>129.99999999999977</v>
      </c>
      <c r="F208" s="26"/>
      <c r="G208" s="18"/>
      <c r="H208" s="19">
        <f>D208*50/B208</f>
        <v>1.5384615384615385E-2</v>
      </c>
      <c r="I208" s="18">
        <f>B208-(D208*1080)</f>
        <v>32051.809157882904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49924.016107670141</v>
      </c>
      <c r="C209" s="17">
        <f>B209+(B209*0.04)</f>
        <v>51920.976751976945</v>
      </c>
      <c r="D209" s="17">
        <f>B209/3250</f>
        <v>15.361235725436966</v>
      </c>
      <c r="E209" s="28">
        <f>(C209-B209)/D209</f>
        <v>129.99999999999991</v>
      </c>
      <c r="F209" s="18"/>
      <c r="G209" s="18"/>
      <c r="H209" s="19">
        <f>D209*50/B209</f>
        <v>1.5384615384615384E-2</v>
      </c>
      <c r="I209" s="18">
        <f>B209-(D209*1080)</f>
        <v>33333.881524198216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51920.976751976945</v>
      </c>
      <c r="C210" s="17">
        <f>B210+(B210*0.04)</f>
        <v>53997.815822056022</v>
      </c>
      <c r="D210" s="17">
        <f>B210/3250</f>
        <v>15.975685154454444</v>
      </c>
      <c r="E210" s="28">
        <f>(C210-B210)/D210</f>
        <v>129.99999999999994</v>
      </c>
      <c r="F210" s="18"/>
      <c r="G210" s="18"/>
      <c r="H210" s="19">
        <f>D210*50/B210</f>
        <v>1.5384615384615385E-2</v>
      </c>
      <c r="I210" s="18">
        <f>B210-(D210*1080)</f>
        <v>34667.23678516614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53997.815822056022</v>
      </c>
      <c r="C211" s="17">
        <f>B211+(B211*0.04)</f>
        <v>56157.72845493826</v>
      </c>
      <c r="D211" s="17">
        <f>B211/3250</f>
        <v>16.614712560632622</v>
      </c>
      <c r="E211" s="28">
        <f>(C211-B211)/D211</f>
        <v>129.99999999999986</v>
      </c>
      <c r="F211" s="81"/>
      <c r="G211" s="81"/>
      <c r="H211" s="19">
        <f>D211*50/B211</f>
        <v>1.5384615384615385E-2</v>
      </c>
      <c r="I211" s="18">
        <f>B211-(D211*1080)</f>
        <v>36053.926256572791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56157.72845493826</v>
      </c>
      <c r="C213" s="17">
        <f>B213+(B213*0.04)</f>
        <v>58404.037593135792</v>
      </c>
      <c r="D213" s="17">
        <f>B213/3250</f>
        <v>17.279301063057925</v>
      </c>
      <c r="E213" s="28">
        <f>(C213-B213)/D213</f>
        <v>130.00000000000009</v>
      </c>
      <c r="F213" s="26"/>
      <c r="G213" s="18"/>
      <c r="H213" s="19">
        <f>D213*50/B213</f>
        <v>1.5384615384615384E-2</v>
      </c>
      <c r="I213" s="18">
        <f>B213-(D213*1080)</f>
        <v>37496.083306835702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58404.037593135792</v>
      </c>
      <c r="C214" s="17">
        <f>B214+(B214*0.04)</f>
        <v>60740.199096861223</v>
      </c>
      <c r="D214" s="17">
        <f>B214/3250</f>
        <v>17.970473105580243</v>
      </c>
      <c r="E214" s="28">
        <f>(C214-B214)/D214</f>
        <v>129.99999999999994</v>
      </c>
      <c r="F214" s="18"/>
      <c r="G214" s="18"/>
      <c r="H214" s="19">
        <f>D214*50/B214</f>
        <v>1.5384615384615384E-2</v>
      </c>
      <c r="I214" s="18">
        <f>B214-(D214*1080)</f>
        <v>38995.92663910913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60740.199096861223</v>
      </c>
      <c r="C215" s="17">
        <f>B215+(B215*0.04)</f>
        <v>63169.807060735671</v>
      </c>
      <c r="D215" s="17">
        <f>B215/3250</f>
        <v>18.689292029803454</v>
      </c>
      <c r="E215" s="28">
        <f>(C215-B215)/D215</f>
        <v>129.99999999999997</v>
      </c>
      <c r="F215" s="18"/>
      <c r="G215" s="18"/>
      <c r="H215" s="19">
        <f>D215*50/B215</f>
        <v>1.5384615384615385E-2</v>
      </c>
      <c r="I215" s="18">
        <f>B215-(D215*1080)</f>
        <v>40555.763704673489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63169.807060735671</v>
      </c>
      <c r="C216" s="17">
        <f>B216+(B216*0.04)</f>
        <v>65696.5993431651</v>
      </c>
      <c r="D216" s="17">
        <f>B216/3250</f>
        <v>19.436863710995592</v>
      </c>
      <c r="E216" s="28">
        <f>(C216-B216)/D216</f>
        <v>130.00000000000011</v>
      </c>
      <c r="F216" s="81"/>
      <c r="G216" s="81"/>
      <c r="H216" s="19">
        <f>D216*50/B216</f>
        <v>1.5384615384615385E-2</v>
      </c>
      <c r="I216" s="18">
        <f>B216-(D216*1080)</f>
        <v>42177.99425286043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65696.5993431651</v>
      </c>
      <c r="C218" s="17">
        <f>B218+(B218*0.04)</f>
        <v>68324.463316891706</v>
      </c>
      <c r="D218" s="17">
        <f>B218/3250</f>
        <v>20.214338259435415</v>
      </c>
      <c r="E218" s="28">
        <f>(C218-B218)/D218</f>
        <v>130.00000000000009</v>
      </c>
      <c r="F218" s="26"/>
      <c r="G218" s="18"/>
      <c r="H218" s="19">
        <f>D218*50/B218</f>
        <v>1.5384615384615384E-2</v>
      </c>
      <c r="I218" s="18">
        <f>B218-(D218*1080)</f>
        <v>43865.114022974856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68324.463316891706</v>
      </c>
      <c r="C219" s="17">
        <f>B219+(B219*0.04)</f>
        <v>71057.441849567374</v>
      </c>
      <c r="D219" s="17">
        <f>B219/3250</f>
        <v>21.022911789812834</v>
      </c>
      <c r="E219" s="28">
        <f>(C219-B219)/D219</f>
        <v>130</v>
      </c>
      <c r="F219" s="18"/>
      <c r="G219" s="18"/>
      <c r="H219" s="19">
        <f>D219*50/B219</f>
        <v>1.5384615384615385E-2</v>
      </c>
      <c r="I219" s="18">
        <f>B219-(D219*1080)</f>
        <v>45619.718583893846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71057.441849567374</v>
      </c>
      <c r="C220" s="17">
        <f>B220+(B220*0.04)</f>
        <v>73899.739523550073</v>
      </c>
      <c r="D220" s="17">
        <f>B220/3250</f>
        <v>21.863828261405345</v>
      </c>
      <c r="E220" s="28">
        <f>(C220-B220)/D220</f>
        <v>130.0000000000002</v>
      </c>
      <c r="F220" s="18"/>
      <c r="G220" s="18"/>
      <c r="H220" s="19">
        <f>D220*50/B220</f>
        <v>1.5384615384615385E-2</v>
      </c>
      <c r="I220" s="18">
        <f>B220-(D220*1080)</f>
        <v>47444.507327249601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73899.739523550073</v>
      </c>
      <c r="C221" s="17">
        <f>B221+(B221*0.04)</f>
        <v>76855.729104492071</v>
      </c>
      <c r="D221" s="17">
        <f>B221/3250</f>
        <v>22.738381391861562</v>
      </c>
      <c r="E221" s="28">
        <f>(C221-B221)/D221</f>
        <v>129.99999999999977</v>
      </c>
      <c r="F221" s="81"/>
      <c r="G221" s="81"/>
      <c r="H221" s="19">
        <f>D221*50/B221</f>
        <v>1.5384615384615385E-2</v>
      </c>
      <c r="I221" s="18">
        <f>B221-(D221*1080)</f>
        <v>49342.287620339586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76855.729104492071</v>
      </c>
      <c r="C223" s="17">
        <f>B223+(B223*0.04)</f>
        <v>79929.958268671748</v>
      </c>
      <c r="D223" s="17">
        <f>B223/3250</f>
        <v>23.647916647536022</v>
      </c>
      <c r="E223" s="28">
        <f>(C223-B223)/D223</f>
        <v>129.99999999999974</v>
      </c>
      <c r="F223" s="26"/>
      <c r="G223" s="33"/>
      <c r="H223" s="19">
        <f>D223*50/B223</f>
        <v>1.5384615384615384E-2</v>
      </c>
      <c r="I223" s="18">
        <f>B223-(D223*1080)</f>
        <v>51315.979125153171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79929.958268671748</v>
      </c>
      <c r="C224" s="17">
        <f>B224+(B224*0.04)</f>
        <v>83127.156599418624</v>
      </c>
      <c r="D224" s="17">
        <f>B224/3250</f>
        <v>24.593833313437461</v>
      </c>
      <c r="E224" s="28">
        <f>(C224-B224)/D224</f>
        <v>130.00000000000026</v>
      </c>
      <c r="F224" s="26"/>
      <c r="G224" s="33"/>
      <c r="H224" s="19">
        <f>D224*50/B224</f>
        <v>1.5384615384615385E-2</v>
      </c>
      <c r="I224" s="18">
        <f>B224-(D224*1080)</f>
        <v>53368.618290159291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83127.156599418624</v>
      </c>
      <c r="C225" s="17">
        <f>B225+(B225*0.04)</f>
        <v>86452.242863395368</v>
      </c>
      <c r="D225" s="17">
        <f>B225/3250</f>
        <v>25.577586645974961</v>
      </c>
      <c r="E225" s="28">
        <f>(C225-B225)/D225</f>
        <v>129.99999999999994</v>
      </c>
      <c r="F225" s="26"/>
      <c r="G225" s="33"/>
      <c r="H225" s="19">
        <f>D225*50/B225</f>
        <v>1.5384615384615385E-2</v>
      </c>
      <c r="I225" s="18">
        <f>B225-(D225*1080)</f>
        <v>55503.363021765661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86452.242863395368</v>
      </c>
      <c r="C226" s="17">
        <f>B226+(B226*0.04)</f>
        <v>89910.332577931185</v>
      </c>
      <c r="D226" s="17">
        <f>B226/3250</f>
        <v>26.600690111813961</v>
      </c>
      <c r="E226" s="28">
        <f>(C226-B226)/D226</f>
        <v>130.00000000000011</v>
      </c>
      <c r="F226" s="26"/>
      <c r="G226" s="33"/>
      <c r="H226" s="19">
        <f>D226*50/B226</f>
        <v>1.5384615384615385E-2</v>
      </c>
      <c r="I226" s="18">
        <f>B226-(D226*1080)</f>
        <v>57723.497542636294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89910.332577931185</v>
      </c>
      <c r="C227" s="17">
        <f>B227+(B227*0.04)</f>
        <v>93506.745881048439</v>
      </c>
      <c r="D227" s="17">
        <f>B227/3250</f>
        <v>27.664717716286518</v>
      </c>
      <c r="E227" s="28">
        <f>(C227-B227)/D227</f>
        <v>130.00000000000023</v>
      </c>
      <c r="F227" s="81"/>
      <c r="G227" s="81"/>
      <c r="H227" s="19">
        <f>D227*50/B227</f>
        <v>1.5384615384615384E-2</v>
      </c>
      <c r="I227" s="18">
        <f>B227-(D227*1080)</f>
        <v>60032.437444341747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39"/>
  <sheetViews>
    <sheetView tabSelected="1" workbookViewId="0">
      <selection activeCell="M14" sqref="M1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</cols>
  <sheetData>
    <row r="1" spans="1:8" ht="16.5" thickBot="1">
      <c r="A1" s="92"/>
      <c r="B1" s="93"/>
      <c r="C1" s="93"/>
      <c r="D1" s="93"/>
      <c r="E1" s="93"/>
      <c r="F1" s="93"/>
      <c r="G1" s="93"/>
      <c r="H1" s="93"/>
    </row>
    <row r="2" spans="1:8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8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8" ht="15">
      <c r="A4" s="15">
        <v>42883</v>
      </c>
      <c r="B4" s="32">
        <f>Taf_Perfomance!B93+Dam_Perfomance!C4+Rud_Perfomance!C4</f>
        <v>5300.7953023428199</v>
      </c>
      <c r="C4" s="17">
        <f>B4+(B4*0.04)</f>
        <v>5512.8271144365326</v>
      </c>
      <c r="D4" s="17">
        <f>B4/3250</f>
        <v>1.6310139391824061</v>
      </c>
      <c r="E4" s="28">
        <f>(C4-B4)/D4</f>
        <v>129.99999999999994</v>
      </c>
      <c r="F4" s="26"/>
      <c r="G4" s="18"/>
      <c r="H4" s="19">
        <f>D4*50/B4</f>
        <v>1.5384615384615384E-2</v>
      </c>
    </row>
    <row r="5" spans="1:8">
      <c r="A5" s="15">
        <f>A4+7</f>
        <v>42890</v>
      </c>
      <c r="B5" s="20">
        <f>C4+F4-G4</f>
        <v>5512.8271144365326</v>
      </c>
      <c r="C5" s="17">
        <f>B5+(B5*0.04)</f>
        <v>5733.3401990139937</v>
      </c>
      <c r="D5" s="17">
        <f>B5/3250</f>
        <v>1.6962544967497024</v>
      </c>
      <c r="E5" s="28">
        <f>(C5-B5)/D5</f>
        <v>129.99999999999986</v>
      </c>
      <c r="F5" s="18"/>
      <c r="G5" s="18"/>
      <c r="H5" s="19">
        <f>D5*50/B5</f>
        <v>1.5384615384615385E-2</v>
      </c>
    </row>
    <row r="6" spans="1:8">
      <c r="A6" s="15">
        <f>A5+7</f>
        <v>42897</v>
      </c>
      <c r="B6" s="20">
        <f>C5+F5-G5</f>
        <v>5733.3401990139937</v>
      </c>
      <c r="C6" s="17">
        <f>B6+(B6*0.04)</f>
        <v>5962.6738069745534</v>
      </c>
      <c r="D6" s="17">
        <f>B6/3250</f>
        <v>1.7641046766196904</v>
      </c>
      <c r="E6" s="28">
        <f>(C6-B6)/D6</f>
        <v>129.99999999999994</v>
      </c>
      <c r="F6" s="18"/>
      <c r="G6" s="18"/>
      <c r="H6" s="19">
        <f>D6*50/B6</f>
        <v>1.5384615384615385E-2</v>
      </c>
    </row>
    <row r="7" spans="1:8" ht="13.5" thickBot="1">
      <c r="A7" s="15">
        <f>A6+7</f>
        <v>42904</v>
      </c>
      <c r="B7" s="20">
        <f>C6+F6-G6</f>
        <v>5962.6738069745534</v>
      </c>
      <c r="C7" s="17">
        <f>B7+(B7*0.04)</f>
        <v>6201.1807592535351</v>
      </c>
      <c r="D7" s="17">
        <f>B7/3250</f>
        <v>1.8346688636844779</v>
      </c>
      <c r="E7" s="28">
        <f>(C7-B7)/D7</f>
        <v>129.9999999999998</v>
      </c>
      <c r="F7" s="26"/>
      <c r="G7" s="18"/>
      <c r="H7" s="19">
        <f>D7*50/B7</f>
        <v>1.5384615384615385E-2</v>
      </c>
    </row>
    <row r="8" spans="1:8" ht="13.5" thickBot="1">
      <c r="A8" s="13"/>
      <c r="B8" s="22"/>
      <c r="C8" s="23"/>
      <c r="D8" s="23"/>
      <c r="E8" s="27"/>
      <c r="F8" s="30"/>
      <c r="G8" s="10"/>
      <c r="H8" s="24"/>
    </row>
    <row r="9" spans="1:8">
      <c r="A9" s="15">
        <f>A7+7</f>
        <v>42911</v>
      </c>
      <c r="B9" s="20">
        <f>C7+F7-G7</f>
        <v>6201.1807592535351</v>
      </c>
      <c r="C9" s="17">
        <f>B9+(B9*0.04)</f>
        <v>6449.2279896236769</v>
      </c>
      <c r="D9" s="17">
        <f>B9/3250</f>
        <v>1.9080556182318569</v>
      </c>
      <c r="E9" s="28">
        <f>(C9-B9)/D9</f>
        <v>130.00000000000017</v>
      </c>
      <c r="F9" s="26"/>
      <c r="G9" s="18"/>
      <c r="H9" s="19">
        <f>D9*50/B9</f>
        <v>1.5384615384615384E-2</v>
      </c>
    </row>
    <row r="10" spans="1:8" s="1" customFormat="1">
      <c r="A10" s="15">
        <f>A9+7</f>
        <v>42918</v>
      </c>
      <c r="B10" s="20">
        <f>C9+F9-G9</f>
        <v>6449.2279896236769</v>
      </c>
      <c r="C10" s="17">
        <f>B10+(B10*0.04)</f>
        <v>6707.1971092086242</v>
      </c>
      <c r="D10" s="17">
        <f>B10/3250</f>
        <v>1.9843778429611314</v>
      </c>
      <c r="E10" s="28">
        <f>(C10-B10)/D10</f>
        <v>130.00000000000011</v>
      </c>
      <c r="F10" s="18"/>
      <c r="G10" s="18"/>
      <c r="H10" s="19">
        <f>D10*50/B10</f>
        <v>1.5384615384615385E-2</v>
      </c>
    </row>
    <row r="11" spans="1:8" s="1" customFormat="1">
      <c r="A11" s="15">
        <f>A10+7</f>
        <v>42925</v>
      </c>
      <c r="B11" s="20">
        <f>C10+F10-G10</f>
        <v>6707.1971092086242</v>
      </c>
      <c r="C11" s="17">
        <f>B11+(B11*0.04)</f>
        <v>6975.4849935769689</v>
      </c>
      <c r="D11" s="17">
        <f>B11/3250</f>
        <v>2.0637529566795765</v>
      </c>
      <c r="E11" s="28">
        <f>(C11-B11)/D11</f>
        <v>129.99999999999991</v>
      </c>
      <c r="F11" s="18"/>
      <c r="G11" s="18"/>
      <c r="H11" s="19">
        <f>D11*50/B11</f>
        <v>1.5384615384615384E-2</v>
      </c>
    </row>
    <row r="12" spans="1:8" s="1" customFormat="1" ht="13.5" thickBot="1">
      <c r="A12" s="15">
        <f>A11+7</f>
        <v>42932</v>
      </c>
      <c r="B12" s="20">
        <f>C11+F11-G11</f>
        <v>6975.4849935769689</v>
      </c>
      <c r="C12" s="17">
        <f>B12+(B12*0.04)</f>
        <v>7254.5043933200477</v>
      </c>
      <c r="D12" s="17">
        <f>B12/3250</f>
        <v>2.1463030749467595</v>
      </c>
      <c r="E12" s="28">
        <f>(C12-B12)/D12</f>
        <v>130.00000000000003</v>
      </c>
      <c r="F12" s="26"/>
      <c r="G12" s="18"/>
      <c r="H12" s="19">
        <f>D12*50/B12</f>
        <v>1.5384615384615384E-2</v>
      </c>
    </row>
    <row r="13" spans="1:8" ht="13.5" thickBot="1">
      <c r="A13" s="13"/>
      <c r="B13" s="22"/>
      <c r="C13" s="23"/>
      <c r="D13" s="23"/>
      <c r="E13" s="27"/>
      <c r="F13" s="30"/>
      <c r="G13" s="10"/>
      <c r="H13" s="24"/>
    </row>
    <row r="14" spans="1:8" s="1" customFormat="1">
      <c r="A14" s="15">
        <f>A12+7</f>
        <v>42939</v>
      </c>
      <c r="B14" s="20">
        <f>C12+F12-G12</f>
        <v>7254.5043933200477</v>
      </c>
      <c r="C14" s="17">
        <f>B14+(B14*0.04)</f>
        <v>7544.6845690528498</v>
      </c>
      <c r="D14" s="17">
        <f>B14/3250</f>
        <v>2.2321551979446301</v>
      </c>
      <c r="E14" s="28">
        <f>(C14-B14)/D14</f>
        <v>130.00000000000009</v>
      </c>
      <c r="F14" s="26"/>
      <c r="G14" s="18"/>
      <c r="H14" s="19">
        <f>D14*50/B14</f>
        <v>1.5384615384615384E-2</v>
      </c>
    </row>
    <row r="15" spans="1:8" s="1" customFormat="1">
      <c r="A15" s="15">
        <f>A14+7</f>
        <v>42946</v>
      </c>
      <c r="B15" s="20">
        <f>C14+F14-G14</f>
        <v>7544.6845690528498</v>
      </c>
      <c r="C15" s="17">
        <f>B15+(B15*0.04)</f>
        <v>7846.4719518149641</v>
      </c>
      <c r="D15" s="17">
        <f>B15/3250</f>
        <v>2.3214414058624153</v>
      </c>
      <c r="E15" s="28">
        <f>(C15-B15)/D15</f>
        <v>130.00000000000011</v>
      </c>
      <c r="F15" s="18"/>
      <c r="G15" s="18"/>
      <c r="H15" s="19">
        <f>D15*50/B15</f>
        <v>1.5384615384615384E-2</v>
      </c>
    </row>
    <row r="16" spans="1:8" s="1" customFormat="1">
      <c r="A16" s="15">
        <f>A15+7</f>
        <v>42953</v>
      </c>
      <c r="B16" s="20">
        <f>C15+F15-G15</f>
        <v>7846.4719518149641</v>
      </c>
      <c r="C16" s="17">
        <f>B16+(B16*0.04)</f>
        <v>8160.3308298875627</v>
      </c>
      <c r="D16" s="17">
        <f>B16/3250</f>
        <v>2.4142990620969118</v>
      </c>
      <c r="E16" s="28">
        <f>(C16-B16)/D16</f>
        <v>130.00000000000003</v>
      </c>
      <c r="F16" s="18"/>
      <c r="G16" s="18"/>
      <c r="H16" s="19">
        <f>D16*50/B16</f>
        <v>1.5384615384615384E-2</v>
      </c>
    </row>
    <row r="17" spans="1:8" s="1" customFormat="1" ht="13.5" thickBot="1">
      <c r="A17" s="15">
        <f>A16+7</f>
        <v>42960</v>
      </c>
      <c r="B17" s="20">
        <f>C16+F16-G16</f>
        <v>8160.3308298875627</v>
      </c>
      <c r="C17" s="17">
        <f>B17+(B17*0.04)</f>
        <v>8486.7440630830661</v>
      </c>
      <c r="D17" s="17">
        <f>B17/3250</f>
        <v>2.5108710245807884</v>
      </c>
      <c r="E17" s="28">
        <f>(C17-B17)/D17</f>
        <v>130.00000000000037</v>
      </c>
      <c r="F17" s="26"/>
      <c r="G17" s="18"/>
      <c r="H17" s="19">
        <f>D17*50/B17</f>
        <v>1.5384615384615384E-2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8486.7440630830661</v>
      </c>
      <c r="C19" s="17">
        <f>B19+(B19*0.04)</f>
        <v>8826.2138256063881</v>
      </c>
      <c r="D19" s="17">
        <f>B19/3250</f>
        <v>2.6113058655640202</v>
      </c>
      <c r="E19" s="28">
        <f>(C19-B19)/D19</f>
        <v>129.99999999999977</v>
      </c>
      <c r="F19" s="26"/>
      <c r="G19" s="18"/>
      <c r="H19" s="19">
        <f>D19*50/B19</f>
        <v>1.5384615384615384E-2</v>
      </c>
    </row>
    <row r="20" spans="1:8" s="1" customFormat="1">
      <c r="A20" s="15">
        <f>A19+7</f>
        <v>42974</v>
      </c>
      <c r="B20" s="20">
        <f>C19+F19-G19</f>
        <v>8826.2138256063881</v>
      </c>
      <c r="C20" s="17">
        <f>B20+(B20*0.04)</f>
        <v>9179.2623786306431</v>
      </c>
      <c r="D20" s="17">
        <f>B20/3250</f>
        <v>2.7157581001865809</v>
      </c>
      <c r="E20" s="28">
        <f>(C20-B20)/D20</f>
        <v>129.9999999999998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9179.2623786306431</v>
      </c>
      <c r="C21" s="17">
        <f>B21+(B21*0.04)</f>
        <v>9546.4328737758697</v>
      </c>
      <c r="D21" s="17">
        <f>B21/3250</f>
        <v>2.8243884241940442</v>
      </c>
      <c r="E21" s="28">
        <f>(C21-B21)/D21</f>
        <v>130.00000000000031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9546.4328737758697</v>
      </c>
      <c r="C22" s="17">
        <f>B22+(B22*0.04)</f>
        <v>9928.2901887269036</v>
      </c>
      <c r="D22" s="17">
        <f>B22/3250</f>
        <v>2.9373639611618061</v>
      </c>
      <c r="E22" s="28">
        <f>(C22-B22)/D22</f>
        <v>129.99999999999969</v>
      </c>
      <c r="F22" s="26"/>
      <c r="G22" s="18"/>
      <c r="H22" s="19">
        <f>D22*50/B22</f>
        <v>1.5384615384615385E-2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9928.2901887269036</v>
      </c>
      <c r="C24" s="17">
        <f>B24+(B24*0.04)</f>
        <v>10325.421796275979</v>
      </c>
      <c r="D24" s="17">
        <f>B24/3250</f>
        <v>3.054858519608278</v>
      </c>
      <c r="E24" s="28">
        <f>(C24-B24)/D24</f>
        <v>129.99999999999991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10325.421796275979</v>
      </c>
      <c r="C25" s="17">
        <f>B25+(B25*0.04)</f>
        <v>10738.438668127019</v>
      </c>
      <c r="D25" s="17">
        <f>B25/3250</f>
        <v>3.1770528603926089</v>
      </c>
      <c r="E25" s="28">
        <f>(C25-B25)/D25</f>
        <v>130.00000000000009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10738.438668127019</v>
      </c>
      <c r="C26" s="17">
        <f>B26+(B26*0.04)</f>
        <v>11167.9762148521</v>
      </c>
      <c r="D26" s="17">
        <f>B26/3250</f>
        <v>3.3041349748083135</v>
      </c>
      <c r="E26" s="28">
        <f>(C26-B26)/D26</f>
        <v>130.00000000000023</v>
      </c>
      <c r="F26" s="18"/>
      <c r="G26" s="18"/>
      <c r="H26" s="19">
        <f>D26*50/B26</f>
        <v>1.5384615384615384E-2</v>
      </c>
    </row>
    <row r="27" spans="1:8" s="1" customFormat="1" ht="13.5" thickBot="1">
      <c r="A27" s="15">
        <f>A26+7</f>
        <v>43016</v>
      </c>
      <c r="B27" s="20">
        <f>C26+F26-G26</f>
        <v>11167.9762148521</v>
      </c>
      <c r="C27" s="17">
        <f>B27+(B27*0.04)</f>
        <v>11614.695263446185</v>
      </c>
      <c r="D27" s="17">
        <f>B27/3250</f>
        <v>3.4363003738006461</v>
      </c>
      <c r="E27" s="28">
        <f>(C27-B27)/D27</f>
        <v>130.00000000000017</v>
      </c>
      <c r="F27" s="26"/>
      <c r="G27" s="18"/>
      <c r="H27" s="19">
        <f>D27*50/B27</f>
        <v>1.5384615384615384E-2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11614.695263446185</v>
      </c>
      <c r="C29" s="17">
        <f>B29+(B29*0.04)</f>
        <v>12079.283073984032</v>
      </c>
      <c r="D29" s="17">
        <f>B29/3250</f>
        <v>3.5737523887526721</v>
      </c>
      <c r="E29" s="28">
        <f>(C29-B29)/D29</f>
        <v>129.99999999999989</v>
      </c>
      <c r="F29" s="26"/>
      <c r="G29" s="18"/>
      <c r="H29" s="19">
        <f>D29*50/B29</f>
        <v>1.5384615384615384E-2</v>
      </c>
    </row>
    <row r="30" spans="1:8" s="1" customFormat="1">
      <c r="A30" s="15">
        <f>A29+7</f>
        <v>43030</v>
      </c>
      <c r="B30" s="20">
        <f>C29+F29-G29</f>
        <v>12079.283073984032</v>
      </c>
      <c r="C30" s="17">
        <f>B30+(B30*0.04)</f>
        <v>12562.454396943393</v>
      </c>
      <c r="D30" s="17">
        <f>B30/3250</f>
        <v>3.7167024843027789</v>
      </c>
      <c r="E30" s="28">
        <f>(C30-B30)/D30</f>
        <v>129.99999999999983</v>
      </c>
      <c r="F30" s="18"/>
      <c r="G30" s="18"/>
      <c r="H30" s="19">
        <f>D30*50/B30</f>
        <v>1.5384615384615384E-2</v>
      </c>
    </row>
    <row r="31" spans="1:8" s="1" customFormat="1">
      <c r="A31" s="15">
        <f>A30+7</f>
        <v>43037</v>
      </c>
      <c r="B31" s="20">
        <f>C30+F30-G30</f>
        <v>12562.454396943393</v>
      </c>
      <c r="C31" s="17">
        <f>B31+(B31*0.04)</f>
        <v>13064.952572821128</v>
      </c>
      <c r="D31" s="17">
        <f>B31/3250</f>
        <v>3.8653705836748902</v>
      </c>
      <c r="E31" s="28">
        <f>(C31-B31)/D31</f>
        <v>130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13064.952572821128</v>
      </c>
      <c r="C32" s="17">
        <f>B32+(B32*0.04)</f>
        <v>13587.550675733974</v>
      </c>
      <c r="D32" s="17">
        <f>B32/3250</f>
        <v>4.0199854070218857</v>
      </c>
      <c r="E32" s="28">
        <f>(C32-B32)/D32</f>
        <v>130.00000000000003</v>
      </c>
      <c r="F32" s="26"/>
      <c r="G32" s="18"/>
      <c r="H32" s="19">
        <f>D32*50/B32</f>
        <v>1.5384615384615384E-2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13587.550675733974</v>
      </c>
      <c r="C34" s="17">
        <f>B34+(B34*0.04)</f>
        <v>14131.052702763332</v>
      </c>
      <c r="D34" s="17">
        <f>B34/3250</f>
        <v>4.1807848233027611</v>
      </c>
      <c r="E34" s="28">
        <f>(C34-B34)/D34</f>
        <v>130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14131.052702763332</v>
      </c>
      <c r="C35" s="17">
        <f>B35+(B35*0.04)</f>
        <v>14696.294810873866</v>
      </c>
      <c r="D35" s="17">
        <f>B35/3250</f>
        <v>4.3480162162348712</v>
      </c>
      <c r="E35" s="28">
        <f>(C35-B35)/D35</f>
        <v>129.99999999999997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14696.294810873866</v>
      </c>
      <c r="C36" s="17">
        <f>B36+(B36*0.04)</f>
        <v>15284.14660330882</v>
      </c>
      <c r="D36" s="17">
        <f>B36/3250</f>
        <v>4.5219368648842666</v>
      </c>
      <c r="E36" s="28">
        <f>(C36-B36)/D36</f>
        <v>129.99999999999994</v>
      </c>
      <c r="F36" s="18"/>
      <c r="G36" s="18"/>
      <c r="H36" s="19">
        <f>D36*50/B36</f>
        <v>1.5384615384615385E-2</v>
      </c>
    </row>
    <row r="37" spans="1:8" s="1" customFormat="1" ht="13.5" thickBot="1">
      <c r="A37" s="15">
        <f>A36+7</f>
        <v>43072</v>
      </c>
      <c r="B37" s="20">
        <f>C36+F36-G36</f>
        <v>15284.14660330882</v>
      </c>
      <c r="C37" s="17">
        <f>B37+(B37*0.04)</f>
        <v>15895.512467441173</v>
      </c>
      <c r="D37" s="17">
        <f>B37/3250</f>
        <v>4.7028143394796373</v>
      </c>
      <c r="E37" s="28">
        <f>(C37-B37)/D37</f>
        <v>129.99999999999997</v>
      </c>
      <c r="F37" s="26"/>
      <c r="G37" s="18"/>
      <c r="H37" s="19">
        <f>D37*50/B37</f>
        <v>1.5384615384615385E-2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15895.512467441173</v>
      </c>
      <c r="C39" s="17">
        <f>B39+(B39*0.04)</f>
        <v>16531.33296613882</v>
      </c>
      <c r="D39" s="17">
        <f>B39/3250</f>
        <v>4.8909269130588227</v>
      </c>
      <c r="E39" s="28">
        <f>(C39-B39)/D39</f>
        <v>130.00000000000003</v>
      </c>
      <c r="F39" s="26"/>
      <c r="G39" s="18"/>
      <c r="H39" s="19">
        <f>D39*50/B39</f>
        <v>1.5384615384615385E-2</v>
      </c>
    </row>
    <row r="40" spans="1:8" s="1" customFormat="1">
      <c r="A40" s="15">
        <f>A39+7</f>
        <v>43086</v>
      </c>
      <c r="B40" s="20">
        <f>C39+F39-G39</f>
        <v>16531.33296613882</v>
      </c>
      <c r="C40" s="17">
        <f>B40+(B40*0.04)</f>
        <v>17192.586284784371</v>
      </c>
      <c r="D40" s="17">
        <f>B40/3250</f>
        <v>5.0865639895811752</v>
      </c>
      <c r="E40" s="28">
        <f>(C40-B40)/D40</f>
        <v>129.99999999999969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17192.586284784371</v>
      </c>
      <c r="C41" s="17">
        <f>B41+(B41*0.04)</f>
        <v>17880.289736175746</v>
      </c>
      <c r="D41" s="17">
        <f>B41/3250</f>
        <v>5.2900265491644216</v>
      </c>
      <c r="E41" s="28">
        <f>(C41-B41)/D41</f>
        <v>130.00000000000003</v>
      </c>
      <c r="F41" s="18"/>
      <c r="G41" s="18"/>
      <c r="H41" s="19">
        <f>D41*50/B41</f>
        <v>1.5384615384615382E-2</v>
      </c>
    </row>
    <row r="42" spans="1:8" s="1" customFormat="1" ht="13.5" thickBot="1">
      <c r="A42" s="15">
        <f>A41+7</f>
        <v>43100</v>
      </c>
      <c r="B42" s="20">
        <f>C41+F41-G41</f>
        <v>17880.289736175746</v>
      </c>
      <c r="C42" s="17">
        <f>B42+(B42*0.04)</f>
        <v>18595.501325622776</v>
      </c>
      <c r="D42" s="17">
        <f>B42/3250</f>
        <v>5.5016276111309992</v>
      </c>
      <c r="E42" s="28">
        <f>(C42-B42)/D42</f>
        <v>130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18595.501325622776</v>
      </c>
      <c r="C44" s="17">
        <f>B44+(B44*0.04)</f>
        <v>19339.321378647688</v>
      </c>
      <c r="D44" s="17">
        <f>B44/3250</f>
        <v>5.7216927155762383</v>
      </c>
      <c r="E44" s="28">
        <f>(C44-B44)/D44</f>
        <v>130.00000000000023</v>
      </c>
      <c r="F44" s="26"/>
      <c r="G44" s="52"/>
      <c r="H44" s="19">
        <f>D44*50/B44</f>
        <v>1.5384615384615382E-2</v>
      </c>
    </row>
    <row r="45" spans="1:8" s="1" customFormat="1">
      <c r="A45" s="15">
        <f>A44+7</f>
        <v>43114</v>
      </c>
      <c r="B45" s="20">
        <f>C44+F44-G44</f>
        <v>19339.321378647688</v>
      </c>
      <c r="C45" s="17">
        <f>B45+(B45*0.04)</f>
        <v>20112.894233793595</v>
      </c>
      <c r="D45" s="17">
        <f>B45/3250</f>
        <v>5.9505604241992884</v>
      </c>
      <c r="E45" s="28">
        <f>(C45-B45)/D45</f>
        <v>129.99999999999991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20112.894233793595</v>
      </c>
      <c r="C46" s="17">
        <f>B46+(B46*0.04)</f>
        <v>20917.410003145338</v>
      </c>
      <c r="D46" s="17">
        <f>B46/3250</f>
        <v>6.1885828411672597</v>
      </c>
      <c r="E46" s="28">
        <f>(C46-B46)/D46</f>
        <v>129.99999999999989</v>
      </c>
      <c r="F46" s="26"/>
      <c r="G46" s="33"/>
      <c r="H46" s="19">
        <f>D46*50/B46</f>
        <v>1.5384615384615384E-2</v>
      </c>
    </row>
    <row r="47" spans="1:8" s="1" customFormat="1" ht="13.5" thickBot="1">
      <c r="A47" s="15">
        <f>A46+7</f>
        <v>43128</v>
      </c>
      <c r="B47" s="20">
        <f>C46+F46-G46</f>
        <v>20917.410003145338</v>
      </c>
      <c r="C47" s="17">
        <f>B47+(B47*0.04)</f>
        <v>21754.106403271151</v>
      </c>
      <c r="D47" s="17">
        <f>B47/3250</f>
        <v>6.4361261548139499</v>
      </c>
      <c r="E47" s="28">
        <f>(C47-B47)/D47</f>
        <v>129.99999999999991</v>
      </c>
      <c r="F47" s="26"/>
      <c r="G47" s="33"/>
      <c r="H47" s="19">
        <f>D47*50/B47</f>
        <v>1.5384615384615384E-2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21754.106403271151</v>
      </c>
      <c r="C49" s="17">
        <f>B49+(B49*0.04)</f>
        <v>22624.270659401998</v>
      </c>
      <c r="D49" s="17">
        <f>B49/3250</f>
        <v>6.6935712010065078</v>
      </c>
      <c r="E49" s="28">
        <f>(C49-B49)/D49</f>
        <v>130.00000000000017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22624.270659401998</v>
      </c>
      <c r="C50" s="17">
        <f>B50+(B50*0.04)</f>
        <v>23529.241485778079</v>
      </c>
      <c r="D50" s="17">
        <f>B50/3250</f>
        <v>6.9613140490467691</v>
      </c>
      <c r="E50" s="28">
        <f>(C50-B50)/D50</f>
        <v>130.00000000000006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23529.241485778079</v>
      </c>
      <c r="C51" s="17">
        <f>B51+(B51*0.04)</f>
        <v>24470.4111452092</v>
      </c>
      <c r="D51" s="17">
        <f>B51/3250</f>
        <v>7.2397666110086396</v>
      </c>
      <c r="E51" s="28">
        <f>(C51-B51)/D51</f>
        <v>129.99999999999977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24470.4111452092</v>
      </c>
      <c r="C52" s="17">
        <f>B52+(B52*0.04)</f>
        <v>25449.227591017567</v>
      </c>
      <c r="D52" s="17">
        <f>B52/3250</f>
        <v>7.5293572754489846</v>
      </c>
      <c r="E52" s="28">
        <f>(C52-B52)/D52</f>
        <v>129.9999999999998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25449.227591017567</v>
      </c>
      <c r="C54" s="17">
        <f>B54+(B54*0.04)</f>
        <v>26467.196694658269</v>
      </c>
      <c r="D54" s="17">
        <f>B54/3250</f>
        <v>7.8305315664669433</v>
      </c>
      <c r="E54" s="28">
        <f>(C54-B54)/D54</f>
        <v>129.99999999999994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26467.196694658269</v>
      </c>
      <c r="C55" s="17">
        <f>B55+(B55*0.04)</f>
        <v>27525.8845624446</v>
      </c>
      <c r="D55" s="17">
        <f>B55/3250</f>
        <v>8.1437528291256207</v>
      </c>
      <c r="E55" s="28">
        <f>(C55-B55)/D55</f>
        <v>130.00000000000009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27525.8845624446</v>
      </c>
      <c r="C56" s="17">
        <f>B56+(B56*0.04)</f>
        <v>28626.919944942383</v>
      </c>
      <c r="D56" s="17">
        <f>B56/3250</f>
        <v>8.4695029422906458</v>
      </c>
      <c r="E56" s="28">
        <f>(C56-B56)/D56</f>
        <v>129.99999999999986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28626.919944942383</v>
      </c>
      <c r="C57" s="17">
        <f>B57+(B57*0.04)</f>
        <v>29771.996742740077</v>
      </c>
      <c r="D57" s="17">
        <f>B57/3250</f>
        <v>8.808283059982271</v>
      </c>
      <c r="E57" s="28">
        <f>(C57-B57)/D57</f>
        <v>129.99999999999986</v>
      </c>
      <c r="F57" s="26"/>
      <c r="G57" s="33"/>
      <c r="H57" s="19">
        <f>D57*50/B57</f>
        <v>1.5384615384615382E-2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29771.996742740077</v>
      </c>
      <c r="C59" s="17">
        <f>B59+(B59*0.04)</f>
        <v>30962.87661244968</v>
      </c>
      <c r="D59" s="17">
        <f>B59/3250</f>
        <v>9.1606143823815618</v>
      </c>
      <c r="E59" s="28">
        <f>(C59-B59)/D59</f>
        <v>129.99999999999997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30962.87661244968</v>
      </c>
      <c r="C60" s="17">
        <f>B60+(B60*0.04)</f>
        <v>32201.391676947667</v>
      </c>
      <c r="D60" s="17">
        <f>B60/3250</f>
        <v>9.5270389576768242</v>
      </c>
      <c r="E60" s="28">
        <f>(C60-B60)/D60</f>
        <v>130.00000000000006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32201.391676947667</v>
      </c>
      <c r="C61" s="17">
        <f>B61+(B61*0.04)</f>
        <v>33489.447344025575</v>
      </c>
      <c r="D61" s="17">
        <f>B61/3250</f>
        <v>9.9081205159838976</v>
      </c>
      <c r="E61" s="28">
        <f>(C61-B61)/D61</f>
        <v>130.00000000000011</v>
      </c>
      <c r="F61" s="26"/>
      <c r="G61" s="33"/>
      <c r="H61" s="19">
        <f>D61*50/B61</f>
        <v>1.5384615384615384E-2</v>
      </c>
    </row>
    <row r="62" spans="1:8" s="1" customFormat="1" ht="13.5" thickBot="1">
      <c r="A62" s="15">
        <f>A61+7</f>
        <v>43212</v>
      </c>
      <c r="B62" s="20">
        <f>C61+F61-G61</f>
        <v>33489.447344025575</v>
      </c>
      <c r="C62" s="17">
        <f>B62+(B62*0.04)</f>
        <v>34829.025237786598</v>
      </c>
      <c r="D62" s="17">
        <f>B62/3250</f>
        <v>10.304445336623253</v>
      </c>
      <c r="E62" s="28">
        <f>(C62-B62)/D62</f>
        <v>130</v>
      </c>
      <c r="F62" s="26"/>
      <c r="G62" s="33"/>
      <c r="H62" s="19">
        <f>D62*50/B62</f>
        <v>1.5384615384615384E-2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34829.025237786598</v>
      </c>
      <c r="C64" s="17">
        <f>B64+(B64*0.04)</f>
        <v>36222.186247298065</v>
      </c>
      <c r="D64" s="17">
        <f>B64/3250</f>
        <v>10.716623150088184</v>
      </c>
      <c r="E64" s="28">
        <f>(C64-B64)/D64</f>
        <v>130.00000000000026</v>
      </c>
      <c r="F64" s="26"/>
      <c r="G64" s="33"/>
      <c r="H64" s="19">
        <f>D64*50/B64</f>
        <v>1.5384615384615385E-2</v>
      </c>
    </row>
    <row r="65" spans="1:8" s="1" customFormat="1">
      <c r="A65" s="15">
        <f>A64+7</f>
        <v>43226</v>
      </c>
      <c r="B65" s="20">
        <f>C64+F64-G64</f>
        <v>36222.186247298065</v>
      </c>
      <c r="C65" s="17">
        <f>B65+(B65*0.04)</f>
        <v>37671.07369718999</v>
      </c>
      <c r="D65" s="17">
        <f>B65/3250</f>
        <v>11.145288076091711</v>
      </c>
      <c r="E65" s="28">
        <f>(C65-B65)/D65</f>
        <v>130.00000000000023</v>
      </c>
      <c r="F65" s="26"/>
      <c r="G65" s="33"/>
      <c r="H65" s="19">
        <f>D65*50/B65</f>
        <v>1.5384615384615382E-2</v>
      </c>
    </row>
    <row r="66" spans="1:8" s="1" customFormat="1">
      <c r="A66" s="15">
        <f>A65+7</f>
        <v>43233</v>
      </c>
      <c r="B66" s="20">
        <f>C65+F65-G65</f>
        <v>37671.07369718999</v>
      </c>
      <c r="C66" s="17">
        <f>B66+(B66*0.04)</f>
        <v>39177.916645077588</v>
      </c>
      <c r="D66" s="17">
        <f>B66/3250</f>
        <v>11.591099599135381</v>
      </c>
      <c r="E66" s="28">
        <f>(C66-B66)/D66</f>
        <v>129.99999999999991</v>
      </c>
      <c r="F66" s="26"/>
      <c r="G66" s="33"/>
      <c r="H66" s="19">
        <f>D66*50/B66</f>
        <v>1.5384615384615385E-2</v>
      </c>
    </row>
    <row r="67" spans="1:8" s="1" customFormat="1" ht="13.5" thickBot="1">
      <c r="A67" s="15">
        <f>A66+7</f>
        <v>43240</v>
      </c>
      <c r="B67" s="20">
        <f>C66+F66-G66</f>
        <v>39177.916645077588</v>
      </c>
      <c r="C67" s="17">
        <f>B67+(B67*0.04)</f>
        <v>40745.033310880695</v>
      </c>
      <c r="D67" s="17">
        <f>B67/3250</f>
        <v>12.054743583100796</v>
      </c>
      <c r="E67" s="28">
        <f>(C67-B67)/D67</f>
        <v>130.00000000000028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40745.033310880695</v>
      </c>
      <c r="C69" s="17">
        <f>B69+(B69*0.04)</f>
        <v>42374.834643315924</v>
      </c>
      <c r="D69" s="17">
        <f>B69/3250</f>
        <v>12.53693332642483</v>
      </c>
      <c r="E69" s="28">
        <f>(C69-B69)/D69</f>
        <v>130.00000000000006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42374.834643315924</v>
      </c>
      <c r="C70" s="17">
        <f>B70+(B70*0.04)</f>
        <v>44069.828029048564</v>
      </c>
      <c r="D70" s="17">
        <f>B70/3250</f>
        <v>13.038410659481823</v>
      </c>
      <c r="E70" s="28">
        <f>(C70-B70)/D70</f>
        <v>130.0000000000002</v>
      </c>
      <c r="F70" s="26"/>
      <c r="G70" s="64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44069.828029048564</v>
      </c>
      <c r="C71" s="17">
        <f>B71+(B71*0.04)</f>
        <v>45832.621150210507</v>
      </c>
      <c r="D71" s="17">
        <f>B71/3250</f>
        <v>13.559947085861097</v>
      </c>
      <c r="E71" s="28">
        <f>(C71-B71)/D71</f>
        <v>130.00000000000006</v>
      </c>
      <c r="F71" s="26"/>
      <c r="G71" s="33"/>
      <c r="H71" s="19">
        <f>D71*50/B71</f>
        <v>1.5384615384615385E-2</v>
      </c>
    </row>
    <row r="72" spans="1:8" s="1" customFormat="1" ht="13.5" thickBot="1">
      <c r="A72" s="15">
        <f>A71+7</f>
        <v>43268</v>
      </c>
      <c r="B72" s="20">
        <f>C71+F71-G71</f>
        <v>45832.621150210507</v>
      </c>
      <c r="C72" s="17">
        <f>B72+(B72*0.04)</f>
        <v>47665.925996218924</v>
      </c>
      <c r="D72" s="17">
        <f>B72/3250</f>
        <v>14.10234496929554</v>
      </c>
      <c r="E72" s="28">
        <f>(C72-B72)/D72</f>
        <v>129.9999999999998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47665.925996218924</v>
      </c>
      <c r="C74" s="17">
        <f>B74+(B74*0.04)</f>
        <v>49572.563036067681</v>
      </c>
      <c r="D74" s="17">
        <f>B74/3250</f>
        <v>14.666438768067362</v>
      </c>
      <c r="E74" s="28">
        <f>(C74-B74)/D74</f>
        <v>129.99999999999994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49572.563036067681</v>
      </c>
      <c r="C75" s="17">
        <f>B75+(B75*0.04)</f>
        <v>51555.46555751039</v>
      </c>
      <c r="D75" s="17">
        <f>B75/3250</f>
        <v>15.253096318790055</v>
      </c>
      <c r="E75" s="28">
        <f>(C75-B75)/D75</f>
        <v>130.00000000000014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51555.46555751039</v>
      </c>
      <c r="C76" s="17">
        <f>B76+(B76*0.04)</f>
        <v>53617.684179810807</v>
      </c>
      <c r="D76" s="17">
        <f>B76/3250</f>
        <v>15.863220171541659</v>
      </c>
      <c r="E76" s="28">
        <f>(C76-B76)/D76</f>
        <v>130.00000000000011</v>
      </c>
      <c r="F76" s="26"/>
      <c r="G76" s="33"/>
      <c r="H76" s="19">
        <f>D76*50/B76</f>
        <v>1.5384615384615385E-2</v>
      </c>
    </row>
    <row r="77" spans="1:8" s="1" customFormat="1" ht="13.5" thickBot="1">
      <c r="A77" s="15">
        <f>A76+7</f>
        <v>43296</v>
      </c>
      <c r="B77" s="20">
        <f>C76+F76-G76</f>
        <v>53617.684179810807</v>
      </c>
      <c r="C77" s="17">
        <f>B77+(B77*0.04)</f>
        <v>55762.391547003237</v>
      </c>
      <c r="D77" s="17">
        <f>B77/3250</f>
        <v>16.497748978403326</v>
      </c>
      <c r="E77" s="28">
        <f>(C77-B77)/D77</f>
        <v>129.99999999999986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55762.391547003237</v>
      </c>
      <c r="C79" s="17">
        <f>B79+(B79*0.04)</f>
        <v>57992.887208883367</v>
      </c>
      <c r="D79" s="17">
        <f>B79/3250</f>
        <v>17.157658937539459</v>
      </c>
      <c r="E79" s="28">
        <f>(C79-B79)/D79</f>
        <v>130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57992.887208883367</v>
      </c>
      <c r="C80" s="17">
        <f>B80+(B80*0.04)</f>
        <v>60312.602697238704</v>
      </c>
      <c r="D80" s="17">
        <f>B80/3250</f>
        <v>17.843965295041038</v>
      </c>
      <c r="E80" s="28">
        <f>(C80-B80)/D80</f>
        <v>130.00000000000014</v>
      </c>
      <c r="F80" s="26"/>
      <c r="G80" s="64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60312.602697238704</v>
      </c>
      <c r="C81" s="17">
        <f>B81+(B81*0.04)</f>
        <v>62725.106805128249</v>
      </c>
      <c r="D81" s="17">
        <f>B81/3250</f>
        <v>18.557723906842678</v>
      </c>
      <c r="E81" s="28">
        <f>(C81-B81)/D81</f>
        <v>129.9999999999998</v>
      </c>
      <c r="F81" s="26"/>
      <c r="G81" s="33"/>
      <c r="H81" s="19">
        <f>D81*50/B81</f>
        <v>1.5384615384615384E-2</v>
      </c>
    </row>
    <row r="82" spans="1:8" s="1" customFormat="1" ht="13.5" thickBot="1">
      <c r="A82" s="15">
        <f>A81+7</f>
        <v>43324</v>
      </c>
      <c r="B82" s="20">
        <f>C81+F81-G81</f>
        <v>62725.106805128249</v>
      </c>
      <c r="C82" s="17">
        <f>B82+(B82*0.04)</f>
        <v>65234.111077333378</v>
      </c>
      <c r="D82" s="17">
        <f>B82/3250</f>
        <v>19.300032863116385</v>
      </c>
      <c r="E82" s="28">
        <f>(C82-B82)/D82</f>
        <v>129.99999999999997</v>
      </c>
      <c r="F82" s="26"/>
      <c r="G82" s="33"/>
      <c r="H82" s="19">
        <f>D82*50/B82</f>
        <v>1.5384615384615385E-2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65234.111077333378</v>
      </c>
      <c r="C84" s="17">
        <f>B84+(B84*0.04)</f>
        <v>67843.475520426713</v>
      </c>
      <c r="D84" s="17">
        <f>B84/3250</f>
        <v>20.07203417764104</v>
      </c>
      <c r="E84" s="28">
        <f>(C84-B84)/D84</f>
        <v>129.99999999999997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67843.475520426713</v>
      </c>
      <c r="C85" s="17">
        <f>B85+(B85*0.04)</f>
        <v>70557.214541243782</v>
      </c>
      <c r="D85" s="17">
        <f>B85/3250</f>
        <v>20.874915544746681</v>
      </c>
      <c r="E85" s="28">
        <f>(C85-B85)/D85</f>
        <v>130.00000000000003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70557.214541243782</v>
      </c>
      <c r="C86" s="17">
        <f>B86+(B86*0.04)</f>
        <v>73379.50312289354</v>
      </c>
      <c r="D86" s="17">
        <f>B86/3250</f>
        <v>21.709912166536547</v>
      </c>
      <c r="E86" s="28">
        <f>(C86-B86)/D86</f>
        <v>130.00000000000034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73379.50312289354</v>
      </c>
      <c r="C87" s="17">
        <f>B87+(B87*0.04)</f>
        <v>76314.683247809284</v>
      </c>
      <c r="D87" s="17">
        <f>B87/3250</f>
        <v>22.578308653198011</v>
      </c>
      <c r="E87" s="28">
        <f>(C87-B87)/D87</f>
        <v>130.00000000000009</v>
      </c>
      <c r="F87" s="26"/>
      <c r="G87" s="33"/>
      <c r="H87" s="19">
        <f>D87*50/B87</f>
        <v>1.5384615384615382E-2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76314.683247809284</v>
      </c>
      <c r="C89" s="17">
        <f>B89+(B89*0.04)</f>
        <v>79367.270577721662</v>
      </c>
      <c r="D89" s="17">
        <f>B89/3250</f>
        <v>23.481440999325933</v>
      </c>
      <c r="E89" s="28">
        <f>(C89-B89)/D89</f>
        <v>130.00000000000028</v>
      </c>
      <c r="F89" s="26"/>
      <c r="G89" s="33"/>
      <c r="H89" s="19">
        <f>D89*50/B89</f>
        <v>1.5384615384615384E-2</v>
      </c>
    </row>
    <row r="90" spans="1:8" s="1" customFormat="1">
      <c r="A90" s="15">
        <f>A89+7</f>
        <v>43366</v>
      </c>
      <c r="B90" s="20">
        <f>C89+F89-G89</f>
        <v>79367.270577721662</v>
      </c>
      <c r="C90" s="17">
        <f>B90+(B90*0.04)</f>
        <v>82541.961400830522</v>
      </c>
      <c r="D90" s="17">
        <f>B90/3250</f>
        <v>24.420698639298973</v>
      </c>
      <c r="E90" s="28">
        <f>(C90-B90)/D90</f>
        <v>129.99999999999974</v>
      </c>
      <c r="F90" s="26"/>
      <c r="G90" s="33"/>
      <c r="H90" s="19">
        <f>D90*50/B90</f>
        <v>1.5384615384615384E-2</v>
      </c>
    </row>
    <row r="91" spans="1:8" s="1" customFormat="1">
      <c r="A91" s="15">
        <f>A90+7</f>
        <v>43373</v>
      </c>
      <c r="B91" s="20">
        <f>C90+F90-G90</f>
        <v>82541.961400830522</v>
      </c>
      <c r="C91" s="17">
        <f>B91+(B91*0.04)</f>
        <v>85843.639856863738</v>
      </c>
      <c r="D91" s="17">
        <f>B91/3250</f>
        <v>25.397526584870931</v>
      </c>
      <c r="E91" s="28">
        <f>(C91-B91)/D91</f>
        <v>129.9999999999998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85843.639856863738</v>
      </c>
      <c r="C92" s="17">
        <f>B92+(B92*0.04)</f>
        <v>89277.385451138281</v>
      </c>
      <c r="D92" s="17">
        <f>B92/3250</f>
        <v>26.413427648265767</v>
      </c>
      <c r="E92" s="28">
        <f>(C92-B92)/D92</f>
        <v>129.99999999999977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89277.385451138281</v>
      </c>
      <c r="C94" s="17">
        <f>B94+(B94*0.04)</f>
        <v>92848.480869183812</v>
      </c>
      <c r="D94" s="17">
        <f>B94/3250</f>
        <v>27.469964754196393</v>
      </c>
      <c r="E94" s="28">
        <f>(C94-B94)/D94</f>
        <v>129.99999999999997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92848.480869183812</v>
      </c>
      <c r="C95" s="17">
        <f>B95+(B95*0.04)</f>
        <v>96562.420103951168</v>
      </c>
      <c r="D95" s="17">
        <f>B95/3250</f>
        <v>28.56876334436425</v>
      </c>
      <c r="E95" s="28">
        <f>(C95-B95)/D95</f>
        <v>130.00000000000014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96562.420103951168</v>
      </c>
      <c r="C96" s="17">
        <f>B96+(B96*0.04)</f>
        <v>100424.91690810921</v>
      </c>
      <c r="D96" s="17">
        <f>B96/3250</f>
        <v>29.71151387813882</v>
      </c>
      <c r="E96" s="28">
        <f>(C96-B96)/D96</f>
        <v>129.99999999999989</v>
      </c>
      <c r="F96" s="26"/>
      <c r="G96" s="33"/>
      <c r="H96" s="19">
        <f>D96*50/B96</f>
        <v>1.5384615384615385E-2</v>
      </c>
    </row>
    <row r="97" spans="1:8" s="1" customFormat="1" ht="13.5" thickBot="1">
      <c r="A97" s="15">
        <f>A96+7</f>
        <v>43408</v>
      </c>
      <c r="B97" s="20">
        <f>C96+F96-G96</f>
        <v>100424.91690810921</v>
      </c>
      <c r="C97" s="17">
        <f>B97+(B97*0.04)</f>
        <v>104441.91358443358</v>
      </c>
      <c r="D97" s="17">
        <f>B97/3250</f>
        <v>30.899974433264372</v>
      </c>
      <c r="E97" s="28">
        <f>(C97-B97)/D97</f>
        <v>130.00000000000011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104441.91358443358</v>
      </c>
      <c r="C99" s="17">
        <f>B99+(B99*0.04)</f>
        <v>108619.59012781092</v>
      </c>
      <c r="D99" s="17">
        <f>B99/3250</f>
        <v>32.13597341059495</v>
      </c>
      <c r="E99" s="28">
        <f>(C99-B99)/D99</f>
        <v>129.99999999999989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108619.59012781092</v>
      </c>
      <c r="C100" s="17">
        <f>B100+(B100*0.04)</f>
        <v>112964.37373292336</v>
      </c>
      <c r="D100" s="17">
        <f>B100/3250</f>
        <v>33.421412347018745</v>
      </c>
      <c r="E100" s="28">
        <f>(C100-B100)/D100</f>
        <v>129.99999999999986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112964.37373292336</v>
      </c>
      <c r="C101" s="17">
        <f>B101+(B101*0.04)</f>
        <v>117482.94868224028</v>
      </c>
      <c r="D101" s="17">
        <f>B101/3250</f>
        <v>34.758268840899497</v>
      </c>
      <c r="E101" s="28">
        <f>(C101-B101)/D101</f>
        <v>129.9999999999998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117482.94868224028</v>
      </c>
      <c r="C102" s="17">
        <f>B102+(B102*0.04)</f>
        <v>122182.2666295299</v>
      </c>
      <c r="D102" s="17">
        <f>B102/3250</f>
        <v>36.148599594535469</v>
      </c>
      <c r="E102" s="28">
        <f>(C102-B102)/D102</f>
        <v>130.00000000000011</v>
      </c>
      <c r="F102" s="26"/>
      <c r="G102" s="33"/>
      <c r="H102" s="19">
        <f>D102*50/B102</f>
        <v>1.5384615384615382E-2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122182.2666295299</v>
      </c>
      <c r="C104" s="17">
        <f>B104+(B104*0.04)</f>
        <v>127069.55729471109</v>
      </c>
      <c r="D104" s="17">
        <f>B104/3250</f>
        <v>37.594543578316895</v>
      </c>
      <c r="E104" s="28">
        <f>(C104-B104)/D104</f>
        <v>129.99999999999991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127069.55729471109</v>
      </c>
      <c r="C105" s="17">
        <f>B105+(B105*0.04)</f>
        <v>132152.33958649953</v>
      </c>
      <c r="D105" s="17">
        <f>B105/3250</f>
        <v>39.098325321449565</v>
      </c>
      <c r="E105" s="28">
        <f>(C105-B105)/D105</f>
        <v>129.99999999999974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132152.33958649953</v>
      </c>
      <c r="C106" s="17">
        <f>B106+(B106*0.04)</f>
        <v>137438.43316995952</v>
      </c>
      <c r="D106" s="17">
        <f>B106/3250</f>
        <v>40.662258334307545</v>
      </c>
      <c r="E106" s="28">
        <f>(C106-B106)/D106</f>
        <v>130.00000000000034</v>
      </c>
      <c r="F106" s="26"/>
      <c r="G106" s="33"/>
      <c r="H106" s="19">
        <f>D106*50/B106</f>
        <v>1.5384615384615384E-2</v>
      </c>
    </row>
    <row r="107" spans="1:8" s="1" customFormat="1" ht="13.5" thickBot="1">
      <c r="A107" s="15">
        <f>A106+7</f>
        <v>43464</v>
      </c>
      <c r="B107" s="20">
        <f>C106+F106-G106</f>
        <v>137438.43316995952</v>
      </c>
      <c r="C107" s="17">
        <f>B107+(B107*0.04)</f>
        <v>142935.97049675789</v>
      </c>
      <c r="D107" s="17">
        <f>B107/3250</f>
        <v>42.288748667679855</v>
      </c>
      <c r="E107" s="28">
        <f>(C107-B107)/D107</f>
        <v>129.99999999999966</v>
      </c>
      <c r="F107" s="26"/>
      <c r="G107" s="33"/>
      <c r="H107" s="19">
        <f>D107*50/B107</f>
        <v>1.5384615384615385E-2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142935.97049675789</v>
      </c>
      <c r="C109" s="17">
        <f>B109+(B109*0.04)</f>
        <v>148653.40931662821</v>
      </c>
      <c r="D109" s="17">
        <f>B109/3250</f>
        <v>43.980298614387046</v>
      </c>
      <c r="E109" s="28">
        <f>(C109-B109)/D109</f>
        <v>130.00000000000017</v>
      </c>
      <c r="F109" s="26"/>
      <c r="G109" s="33"/>
      <c r="H109" s="19">
        <f>D109*50/B109</f>
        <v>1.5384615384615387E-2</v>
      </c>
    </row>
    <row r="110" spans="1:8">
      <c r="A110" s="15">
        <f>A109+7</f>
        <v>43478</v>
      </c>
      <c r="B110" s="20">
        <f>C109+F109-G109</f>
        <v>148653.40931662821</v>
      </c>
      <c r="C110" s="17">
        <f>B110+(B110*0.04)</f>
        <v>154599.54568929333</v>
      </c>
      <c r="D110" s="17">
        <f>B110/3250</f>
        <v>45.739510558962529</v>
      </c>
      <c r="E110" s="28">
        <f>(C110-B110)/D110</f>
        <v>129.99999999999977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154599.54568929333</v>
      </c>
      <c r="C111" s="17">
        <f>B111+(B111*0.04)</f>
        <v>160783.52751686506</v>
      </c>
      <c r="D111" s="17">
        <f>B111/3250</f>
        <v>47.569090981321025</v>
      </c>
      <c r="E111" s="28">
        <f>(C111-B111)/D111</f>
        <v>129.99999999999986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160783.52751686506</v>
      </c>
      <c r="C112" s="17">
        <f>B112+(B112*0.04)</f>
        <v>167214.86861753964</v>
      </c>
      <c r="D112" s="17">
        <f>B112/3250</f>
        <v>49.471854620573865</v>
      </c>
      <c r="E112" s="28">
        <f>(C112-B112)/D112</f>
        <v>129.99999999999972</v>
      </c>
      <c r="F112" s="26"/>
      <c r="G112" s="33"/>
      <c r="H112" s="19">
        <f>D112*50/B112</f>
        <v>1.5384615384615385E-2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167214.86861753964</v>
      </c>
      <c r="C114" s="17">
        <f>B114+(B114*0.04)</f>
        <v>173903.46336224122</v>
      </c>
      <c r="D114" s="17">
        <f>B114/3250</f>
        <v>51.450728805396814</v>
      </c>
      <c r="E114" s="28">
        <f>(C114-B114)/D114</f>
        <v>129.99999999999986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173903.46336224122</v>
      </c>
      <c r="C115" s="17">
        <f>B115+(B115*0.04)</f>
        <v>180859.60189673086</v>
      </c>
      <c r="D115" s="17">
        <f>B115/3250</f>
        <v>53.508757957612687</v>
      </c>
      <c r="E115" s="28">
        <f>(C115-B115)/D115</f>
        <v>129.99999999999983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180859.60189673086</v>
      </c>
      <c r="C116" s="17">
        <f>B116+(B116*0.04)</f>
        <v>188093.98597260009</v>
      </c>
      <c r="D116" s="17">
        <f>B116/3250</f>
        <v>55.649108275917186</v>
      </c>
      <c r="E116" s="28">
        <f>(C116-B116)/D116</f>
        <v>129.99999999999983</v>
      </c>
      <c r="F116" s="26"/>
      <c r="G116" s="33"/>
      <c r="H116" s="19">
        <f>D116*50/B116</f>
        <v>1.5384615384615384E-2</v>
      </c>
    </row>
    <row r="117" spans="1:8" ht="13.5" thickBot="1">
      <c r="A117" s="15">
        <f>A116+7</f>
        <v>43520</v>
      </c>
      <c r="B117" s="20">
        <f>C116+F116-G116</f>
        <v>188093.98597260009</v>
      </c>
      <c r="C117" s="17">
        <f>B117+(B117*0.04)</f>
        <v>195617.74541150409</v>
      </c>
      <c r="D117" s="17">
        <f>B117/3250</f>
        <v>57.875072606953871</v>
      </c>
      <c r="E117" s="28">
        <f>(C117-B117)/D117</f>
        <v>129.99999999999997</v>
      </c>
      <c r="F117" s="26"/>
      <c r="G117" s="33"/>
      <c r="H117" s="19">
        <f>D117*50/B117</f>
        <v>1.5384615384615384E-2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195617.74541150409</v>
      </c>
      <c r="C119" s="17">
        <f>B119+(B119*0.04)</f>
        <v>203442.45522796427</v>
      </c>
      <c r="D119" s="17">
        <f>B119/3250</f>
        <v>60.190075511232024</v>
      </c>
      <c r="E119" s="28">
        <f>(C119-B119)/D119</f>
        <v>130.00000000000023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203442.45522796427</v>
      </c>
      <c r="C120" s="17">
        <f>B120+(B120*0.04)</f>
        <v>211580.15343708283</v>
      </c>
      <c r="D120" s="17">
        <f>B120/3250</f>
        <v>62.597678531681311</v>
      </c>
      <c r="E120" s="28">
        <f>(C120-B120)/D120</f>
        <v>129.99999999999989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211580.15343708283</v>
      </c>
      <c r="C121" s="17">
        <f>B121+(B121*0.04)</f>
        <v>220043.35957456613</v>
      </c>
      <c r="D121" s="17">
        <f>B121/3250</f>
        <v>65.101585672948559</v>
      </c>
      <c r="E121" s="28">
        <f>(C121-B121)/D121</f>
        <v>129.9999999999998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220043.35957456613</v>
      </c>
      <c r="C122" s="17">
        <f>B122+(B122*0.04)</f>
        <v>228845.09395754879</v>
      </c>
      <c r="D122" s="17">
        <f>B122/3250</f>
        <v>67.705649099866505</v>
      </c>
      <c r="E122" s="28">
        <f>(C122-B122)/D122</f>
        <v>130.00000000000017</v>
      </c>
      <c r="F122" s="26"/>
      <c r="G122" s="33"/>
      <c r="H122" s="19">
        <f>D122*50/B122</f>
        <v>1.5384615384615385E-2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228845.09395754879</v>
      </c>
      <c r="C124" s="17">
        <f>B124+(B124*0.04)</f>
        <v>237998.89771585073</v>
      </c>
      <c r="D124" s="17">
        <f>B124/3250</f>
        <v>70.41387506386117</v>
      </c>
      <c r="E124" s="28">
        <f>(C124-B124)/D124</f>
        <v>129.99999999999991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237998.89771585073</v>
      </c>
      <c r="C125" s="17">
        <f>B125+(B125*0.04)</f>
        <v>247518.85362448476</v>
      </c>
      <c r="D125" s="17">
        <f>B125/3250</f>
        <v>73.230430066415607</v>
      </c>
      <c r="E125" s="28">
        <f>(C125-B125)/D125</f>
        <v>130.00000000000003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247518.85362448476</v>
      </c>
      <c r="C126" s="17">
        <f>B126+(B126*0.04)</f>
        <v>257419.60776946414</v>
      </c>
      <c r="D126" s="17">
        <f>B126/3250</f>
        <v>76.159647269072238</v>
      </c>
      <c r="E126" s="28">
        <f>(C126-B126)/D126</f>
        <v>129.99999999999983</v>
      </c>
      <c r="F126" s="26"/>
      <c r="G126" s="33"/>
      <c r="H126" s="19">
        <f>D126*50/B126</f>
        <v>1.5384615384615385E-2</v>
      </c>
    </row>
    <row r="127" spans="1:8" ht="13.5" thickBot="1">
      <c r="A127" s="15">
        <f>A126+7</f>
        <v>43576</v>
      </c>
      <c r="B127" s="20">
        <f>C126+F126-G126</f>
        <v>257419.60776946414</v>
      </c>
      <c r="C127" s="17">
        <f>B127+(B127*0.04)</f>
        <v>267716.39208024269</v>
      </c>
      <c r="D127" s="17">
        <f>B127/3250</f>
        <v>79.206033159835115</v>
      </c>
      <c r="E127" s="28">
        <f>(C127-B127)/D127</f>
        <v>129.99999999999974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267716.39208024269</v>
      </c>
      <c r="C129" s="17">
        <f>B129+(B129*0.04)</f>
        <v>278425.0477634524</v>
      </c>
      <c r="D129" s="17">
        <f>B129/3250</f>
        <v>82.374274486228515</v>
      </c>
      <c r="E129" s="28">
        <f>(C129-B129)/D129</f>
        <v>130.00000000000006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278425.0477634524</v>
      </c>
      <c r="C130" s="17">
        <f>B130+(B130*0.04)</f>
        <v>289562.04967399052</v>
      </c>
      <c r="D130" s="17">
        <f>B130/3250</f>
        <v>85.669245465677662</v>
      </c>
      <c r="E130" s="28">
        <f>(C130-B130)/D130</f>
        <v>130.00000000000028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289562.04967399052</v>
      </c>
      <c r="C131" s="17">
        <f>B131+(B131*0.04)</f>
        <v>301144.53166095016</v>
      </c>
      <c r="D131" s="17">
        <f>B131/3250</f>
        <v>89.096015284304769</v>
      </c>
      <c r="E131" s="28">
        <f>(C131-B131)/D131</f>
        <v>130.00000000000023</v>
      </c>
      <c r="F131" s="26"/>
      <c r="G131" s="33"/>
      <c r="H131" s="19">
        <f>D131*50/B131</f>
        <v>1.5384615384615385E-2</v>
      </c>
    </row>
    <row r="132" spans="1:8" ht="13.5" thickBot="1">
      <c r="A132" s="15">
        <f>A131+7</f>
        <v>43604</v>
      </c>
      <c r="B132" s="20">
        <f>C131+F131-G131</f>
        <v>301144.53166095016</v>
      </c>
      <c r="C132" s="17">
        <f>B132+(B132*0.04)</f>
        <v>313190.31292738818</v>
      </c>
      <c r="D132" s="17">
        <f>B132/3250</f>
        <v>92.659855895676969</v>
      </c>
      <c r="E132" s="28">
        <f>(C132-B132)/D132</f>
        <v>130.00000000000014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313190.31292738818</v>
      </c>
      <c r="C134" s="17">
        <f>B134+(B134*0.04)</f>
        <v>325717.9254444837</v>
      </c>
      <c r="D134" s="17">
        <f>B134/3250</f>
        <v>96.36625013150406</v>
      </c>
      <c r="E134" s="28">
        <f>(C134-B134)/D134</f>
        <v>129.99999999999991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325717.9254444837</v>
      </c>
      <c r="C135" s="17">
        <f>B135+(B135*0.04)</f>
        <v>338746.64246226306</v>
      </c>
      <c r="D135" s="17">
        <f>B135/3250</f>
        <v>100.22090013676421</v>
      </c>
      <c r="E135" s="28">
        <f>(C135-B135)/D135</f>
        <v>130.00000000000011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338746.64246226306</v>
      </c>
      <c r="C136" s="17">
        <f>B136+(B136*0.04)</f>
        <v>352296.50816075358</v>
      </c>
      <c r="D136" s="17">
        <f>B136/3250</f>
        <v>104.22973614223478</v>
      </c>
      <c r="E136" s="28">
        <f>(C136-B136)/D136</f>
        <v>130.00000000000003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352296.50816075358</v>
      </c>
      <c r="C137" s="17">
        <f>B137+(B137*0.04)</f>
        <v>366388.3684871837</v>
      </c>
      <c r="D137" s="17">
        <f>B137/3250</f>
        <v>108.39892558792418</v>
      </c>
      <c r="E137" s="28">
        <f>(C137-B137)/D137</f>
        <v>129.99999999999977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366388.3684871837</v>
      </c>
      <c r="C138" s="17">
        <f>B138+(B138*0.04)</f>
        <v>381043.90322667104</v>
      </c>
      <c r="D138" s="17">
        <f>B138/3250</f>
        <v>112.73488261144114</v>
      </c>
      <c r="E138" s="28">
        <f>(C138-B138)/D138</f>
        <v>129.99999999999991</v>
      </c>
      <c r="F138" s="26"/>
      <c r="G138" s="33"/>
      <c r="H138" s="19">
        <f>D138*50/B138</f>
        <v>1.5384615384615384E-2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Rud_Perfomance</vt:lpstr>
      <vt:lpstr>Dam_Perfomance</vt:lpstr>
      <vt:lpstr>Taf_Perfomance</vt:lpstr>
      <vt:lpstr>Account_Perfomance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2017-05-29T09:24:24Z</dcterms:modified>
</cp:coreProperties>
</file>