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440" windowHeight="7995" tabRatio="692" firstSheet="1" activeTab="3"/>
  </bookViews>
  <sheets>
    <sheet name="Forex Perfomance (Detail)" sheetId="1" state="hidden" r:id="rId1"/>
    <sheet name="Money Management" sheetId="5" r:id="rId2"/>
    <sheet name="Actual Perfomance (Summary)" sheetId="3" r:id="rId3"/>
    <sheet name="EA Perfomance (Summary)" sheetId="10" r:id="rId4"/>
    <sheet name="EA Original" sheetId="2" r:id="rId5"/>
    <sheet name="EA Original (AOs)" sheetId="7" r:id="rId6"/>
    <sheet name="EA Tests" sheetId="6" r:id="rId7"/>
    <sheet name="Live EA" sheetId="8" r:id="rId8"/>
    <sheet name="FF" sheetId="9" r:id="rId9"/>
  </sheets>
  <definedNames>
    <definedName name="_xlnm._FilterDatabase" localSheetId="6" hidden="1">'EA Tests'!$A$1:$N$179</definedName>
    <definedName name="_xlnm._FilterDatabase" localSheetId="8" hidden="1">FF!$A$1:$X$89</definedName>
    <definedName name="_xlnm._FilterDatabase" localSheetId="7" hidden="1">'Live EA'!$A$1:$N$176</definedName>
  </definedNames>
  <calcPr calcId="125725"/>
</workbook>
</file>

<file path=xl/calcChain.xml><?xml version="1.0" encoding="utf-8"?>
<calcChain xmlns="http://schemas.openxmlformats.org/spreadsheetml/2006/main">
  <c r="E112" i="5"/>
  <c r="F5" i="3"/>
  <c r="E5"/>
  <c r="B5" i="10"/>
  <c r="F4"/>
  <c r="F4" i="3"/>
  <c r="S46" i="7"/>
  <c r="R46"/>
  <c r="Q46"/>
  <c r="N46"/>
  <c r="N47" s="1"/>
  <c r="M46"/>
  <c r="M47" s="1"/>
  <c r="L46"/>
  <c r="L47" s="1"/>
  <c r="I46"/>
  <c r="I47" s="1"/>
  <c r="H46"/>
  <c r="H47" s="1"/>
  <c r="G46"/>
  <c r="G47" s="1"/>
  <c r="D46"/>
  <c r="D47" s="1"/>
  <c r="C46"/>
  <c r="C47" s="1"/>
  <c r="B46"/>
  <c r="B47" s="1"/>
  <c r="S35"/>
  <c r="R35"/>
  <c r="Q35"/>
  <c r="N35"/>
  <c r="M35"/>
  <c r="L35"/>
  <c r="I35"/>
  <c r="H35"/>
  <c r="G35"/>
  <c r="D35"/>
  <c r="C35"/>
  <c r="B35"/>
  <c r="S24"/>
  <c r="R24"/>
  <c r="Q24"/>
  <c r="N24"/>
  <c r="M24"/>
  <c r="L24"/>
  <c r="I24"/>
  <c r="H24"/>
  <c r="G24"/>
  <c r="B24"/>
  <c r="S13"/>
  <c r="R13"/>
  <c r="Q13"/>
  <c r="N13"/>
  <c r="M13"/>
  <c r="L13"/>
  <c r="I13"/>
  <c r="H13"/>
  <c r="G13"/>
  <c r="D13"/>
  <c r="C13"/>
  <c r="B13"/>
  <c r="S95" i="2"/>
  <c r="R95" s="1"/>
  <c r="N95"/>
  <c r="M95" s="1"/>
  <c r="I95"/>
  <c r="H95" l="1"/>
  <c r="D95"/>
  <c r="C95"/>
  <c r="M94"/>
  <c r="H94"/>
  <c r="C94"/>
  <c r="M83"/>
  <c r="H83"/>
  <c r="C83"/>
  <c r="R72"/>
  <c r="M72"/>
  <c r="H72"/>
  <c r="C72"/>
  <c r="R61"/>
  <c r="M61"/>
  <c r="H61"/>
  <c r="C61"/>
  <c r="X47"/>
  <c r="W47"/>
  <c r="S47"/>
  <c r="R47"/>
  <c r="N47"/>
  <c r="M47"/>
  <c r="H47"/>
  <c r="C47"/>
  <c r="W46"/>
  <c r="R46"/>
  <c r="M46"/>
  <c r="H46"/>
  <c r="C38"/>
  <c r="W35"/>
  <c r="R35"/>
  <c r="M35"/>
  <c r="H35"/>
  <c r="C29"/>
  <c r="W24"/>
  <c r="R24"/>
  <c r="M24"/>
  <c r="H24"/>
  <c r="C20"/>
  <c r="W13"/>
  <c r="R13"/>
  <c r="M13"/>
  <c r="H13"/>
  <c r="C11"/>
  <c r="C153" i="10"/>
  <c r="C151"/>
  <c r="C150"/>
  <c r="C149"/>
  <c r="C148"/>
  <c r="C146"/>
  <c r="C145"/>
  <c r="C144"/>
  <c r="C143"/>
  <c r="C141"/>
  <c r="C140"/>
  <c r="C139"/>
  <c r="C138"/>
  <c r="C136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9"/>
  <c r="C8"/>
  <c r="C4"/>
  <c r="E4" s="1"/>
  <c r="B4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E3"/>
  <c r="I3" s="1"/>
  <c r="C153" i="3"/>
  <c r="C151"/>
  <c r="C150"/>
  <c r="C149"/>
  <c r="C148"/>
  <c r="C146"/>
  <c r="C145"/>
  <c r="C144"/>
  <c r="C143"/>
  <c r="C141"/>
  <c r="C140"/>
  <c r="C139"/>
  <c r="C138"/>
  <c r="C136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9"/>
  <c r="C8"/>
  <c r="C6"/>
  <c r="B6" s="1"/>
  <c r="B5"/>
  <c r="C4"/>
  <c r="B4"/>
  <c r="I3" s="1"/>
  <c r="F3"/>
  <c r="E3"/>
  <c r="B8" l="1"/>
  <c r="B9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F3" i="10"/>
  <c r="E4" i="3"/>
  <c r="B6" i="5" l="1"/>
  <c r="B4" l="1"/>
  <c r="F3"/>
  <c r="J3" s="1"/>
  <c r="D3"/>
  <c r="O93" i="1"/>
  <c r="N93"/>
  <c r="M93"/>
  <c r="L93"/>
  <c r="K93"/>
  <c r="J93"/>
  <c r="I93"/>
  <c r="G93"/>
  <c r="F93"/>
  <c r="E93"/>
  <c r="D93"/>
  <c r="C93"/>
  <c r="B93"/>
  <c r="O82"/>
  <c r="N82"/>
  <c r="M82"/>
  <c r="L82"/>
  <c r="K82"/>
  <c r="J82"/>
  <c r="I82"/>
  <c r="G82"/>
  <c r="F82"/>
  <c r="E82"/>
  <c r="D82"/>
  <c r="C82"/>
  <c r="B82"/>
  <c r="O71"/>
  <c r="N71"/>
  <c r="M71"/>
  <c r="L71"/>
  <c r="K71"/>
  <c r="J71"/>
  <c r="I71"/>
  <c r="G71"/>
  <c r="F71"/>
  <c r="E71"/>
  <c r="D71"/>
  <c r="C71"/>
  <c r="B71"/>
  <c r="O60"/>
  <c r="N60"/>
  <c r="M60"/>
  <c r="L60"/>
  <c r="K60"/>
  <c r="J60"/>
  <c r="I60"/>
  <c r="G60"/>
  <c r="F60"/>
  <c r="E60"/>
  <c r="D60"/>
  <c r="C60"/>
  <c r="B60"/>
  <c r="O47" s="1"/>
  <c r="N47" s="1"/>
  <c r="M47" s="1"/>
  <c r="L47" s="1"/>
  <c r="K47" s="1"/>
  <c r="J47" s="1"/>
  <c r="I47" s="1"/>
  <c r="G47" s="1"/>
  <c r="F47" s="1"/>
  <c r="E47" s="1"/>
  <c r="D47" s="1"/>
  <c r="C47" s="1"/>
  <c r="B47" s="1"/>
  <c r="O46"/>
  <c r="N46"/>
  <c r="M46"/>
  <c r="L46"/>
  <c r="K46"/>
  <c r="J46"/>
  <c r="I46"/>
  <c r="G46"/>
  <c r="F46"/>
  <c r="E46"/>
  <c r="D46"/>
  <c r="C46"/>
  <c r="B46"/>
  <c r="O35"/>
  <c r="N35"/>
  <c r="M35"/>
  <c r="L35"/>
  <c r="K35"/>
  <c r="J35"/>
  <c r="I35"/>
  <c r="G35"/>
  <c r="F35"/>
  <c r="E35"/>
  <c r="D35"/>
  <c r="C35"/>
  <c r="B35"/>
  <c r="O24"/>
  <c r="N24"/>
  <c r="M24"/>
  <c r="L24"/>
  <c r="K24"/>
  <c r="J24"/>
  <c r="I24"/>
  <c r="G24"/>
  <c r="F24"/>
  <c r="E24"/>
  <c r="D24"/>
  <c r="C24"/>
  <c r="B24"/>
  <c r="O13"/>
  <c r="N13"/>
  <c r="M13"/>
  <c r="L13"/>
  <c r="K13"/>
  <c r="J13"/>
  <c r="I13"/>
  <c r="G13"/>
  <c r="F13"/>
  <c r="E13"/>
  <c r="D13"/>
  <c r="C13"/>
  <c r="B13"/>
  <c r="S47" i="7"/>
  <c r="R47"/>
  <c r="Q47"/>
  <c r="B8" i="5"/>
  <c r="B9"/>
  <c r="B10"/>
  <c r="B11"/>
  <c r="B13"/>
  <c r="B14"/>
  <c r="B15"/>
  <c r="B16"/>
  <c r="B18"/>
  <c r="B19"/>
  <c r="B20"/>
  <c r="B21"/>
  <c r="B23"/>
  <c r="B24"/>
  <c r="B25"/>
  <c r="B26"/>
  <c r="B28"/>
  <c r="B29"/>
  <c r="B30"/>
  <c r="B31"/>
  <c r="B33"/>
  <c r="B34"/>
  <c r="B35"/>
  <c r="B36"/>
  <c r="B38"/>
  <c r="B39"/>
  <c r="B40"/>
  <c r="B41"/>
  <c r="B43"/>
  <c r="B44"/>
  <c r="B45"/>
  <c r="B46"/>
  <c r="B48"/>
  <c r="B49"/>
  <c r="B50"/>
  <c r="B51"/>
  <c r="B53"/>
  <c r="B54"/>
  <c r="B55"/>
  <c r="B56"/>
  <c r="B58"/>
  <c r="B59"/>
  <c r="B60"/>
  <c r="B61"/>
  <c r="B63"/>
  <c r="B64"/>
  <c r="B65"/>
  <c r="B66"/>
  <c r="B68"/>
  <c r="B69"/>
  <c r="B70"/>
  <c r="B71"/>
  <c r="B73"/>
  <c r="B74"/>
  <c r="B75"/>
  <c r="B76"/>
  <c r="B78"/>
  <c r="B79"/>
  <c r="B80"/>
  <c r="B81"/>
  <c r="B83"/>
  <c r="B84"/>
  <c r="B85"/>
  <c r="B86"/>
  <c r="B88"/>
  <c r="B89"/>
  <c r="B90"/>
  <c r="B91"/>
  <c r="B93"/>
  <c r="B94"/>
  <c r="B95"/>
  <c r="B96"/>
  <c r="B98"/>
  <c r="B99"/>
  <c r="B100"/>
  <c r="B101"/>
  <c r="B103"/>
  <c r="B104"/>
  <c r="B105"/>
  <c r="B106"/>
  <c r="B108"/>
  <c r="B109"/>
  <c r="B110"/>
  <c r="B111"/>
  <c r="B113"/>
  <c r="B114"/>
  <c r="B115"/>
  <c r="B116"/>
  <c r="B118"/>
  <c r="B119"/>
  <c r="B120"/>
  <c r="B121"/>
  <c r="B123"/>
  <c r="B124"/>
  <c r="B125"/>
  <c r="B126"/>
  <c r="B128"/>
  <c r="B129"/>
  <c r="B130"/>
  <c r="B131"/>
  <c r="B133"/>
  <c r="B134"/>
  <c r="B135"/>
  <c r="B136"/>
  <c r="B138"/>
  <c r="B139"/>
  <c r="B140"/>
  <c r="B141"/>
  <c r="B143"/>
  <c r="B144"/>
  <c r="B145"/>
  <c r="B146"/>
  <c r="B148"/>
  <c r="B149"/>
  <c r="B150"/>
  <c r="B151"/>
  <c r="B153"/>
  <c r="O94" i="1" l="1"/>
  <c r="N94" s="1"/>
  <c r="M94" s="1"/>
  <c r="L94" s="1"/>
  <c r="K94" s="1"/>
  <c r="J94" s="1"/>
  <c r="I94" s="1"/>
  <c r="G94" s="1"/>
  <c r="F94" s="1"/>
  <c r="E94" s="1"/>
  <c r="D94" s="1"/>
  <c r="C94" s="1"/>
  <c r="B94" s="1"/>
  <c r="E3" i="5"/>
  <c r="G3"/>
  <c r="C4"/>
  <c r="D4"/>
  <c r="E4" s="1"/>
  <c r="F4"/>
  <c r="J4"/>
  <c r="B5"/>
  <c r="G4" l="1"/>
  <c r="C5"/>
  <c r="D5" l="1"/>
  <c r="F5"/>
  <c r="J5" s="1"/>
  <c r="E5" l="1"/>
  <c r="C6"/>
  <c r="G5"/>
  <c r="D6" l="1"/>
  <c r="F6"/>
  <c r="J6" s="1"/>
  <c r="E6" l="1"/>
  <c r="C8"/>
  <c r="G6"/>
  <c r="D8" l="1"/>
  <c r="F8"/>
  <c r="J8" s="1"/>
  <c r="E8" l="1"/>
  <c r="C9"/>
  <c r="G8"/>
  <c r="D9" l="1"/>
  <c r="F9"/>
  <c r="J9" s="1"/>
  <c r="E9" l="1"/>
  <c r="C10"/>
  <c r="G9"/>
  <c r="D10" l="1"/>
  <c r="F10"/>
  <c r="J10" s="1"/>
  <c r="E10" l="1"/>
  <c r="C11"/>
  <c r="G10"/>
  <c r="D11" l="1"/>
  <c r="F11"/>
  <c r="J11" s="1"/>
  <c r="E11" l="1"/>
  <c r="C13"/>
  <c r="G11"/>
  <c r="D13" l="1"/>
  <c r="F13"/>
  <c r="J13" s="1"/>
  <c r="E13" l="1"/>
  <c r="C14"/>
  <c r="G13"/>
  <c r="D14" l="1"/>
  <c r="F14"/>
  <c r="J14" s="1"/>
  <c r="E14" l="1"/>
  <c r="C15"/>
  <c r="G14"/>
  <c r="D15" l="1"/>
  <c r="F15"/>
  <c r="J15" s="1"/>
  <c r="E15" l="1"/>
  <c r="C16"/>
  <c r="G15"/>
  <c r="D16" l="1"/>
  <c r="F16"/>
  <c r="J16" s="1"/>
  <c r="E16" l="1"/>
  <c r="C18"/>
  <c r="G16"/>
  <c r="D18" l="1"/>
  <c r="F18"/>
  <c r="J18" s="1"/>
  <c r="E18" l="1"/>
  <c r="C19"/>
  <c r="G18"/>
  <c r="D19" l="1"/>
  <c r="F19"/>
  <c r="J19" s="1"/>
  <c r="E19" l="1"/>
  <c r="C20"/>
  <c r="G19"/>
  <c r="D20" l="1"/>
  <c r="F20"/>
  <c r="J20" s="1"/>
  <c r="E20" l="1"/>
  <c r="C21"/>
  <c r="G20"/>
  <c r="D21" l="1"/>
  <c r="F21"/>
  <c r="J21" s="1"/>
  <c r="E21" l="1"/>
  <c r="C23"/>
  <c r="G21"/>
  <c r="D23" l="1"/>
  <c r="F23"/>
  <c r="J23" s="1"/>
  <c r="E23" l="1"/>
  <c r="C24"/>
  <c r="G23"/>
  <c r="D24" l="1"/>
  <c r="F24"/>
  <c r="J24" s="1"/>
  <c r="E24" l="1"/>
  <c r="C25"/>
  <c r="G24"/>
  <c r="D25" l="1"/>
  <c r="F25"/>
  <c r="J25" s="1"/>
  <c r="E25" l="1"/>
  <c r="C26"/>
  <c r="G25"/>
  <c r="D26" l="1"/>
  <c r="F26"/>
  <c r="J26" s="1"/>
  <c r="E26" l="1"/>
  <c r="C28"/>
  <c r="G26"/>
  <c r="D28" l="1"/>
  <c r="F28"/>
  <c r="J28" s="1"/>
  <c r="E28" l="1"/>
  <c r="C29"/>
  <c r="G28"/>
  <c r="D29" l="1"/>
  <c r="F29"/>
  <c r="J29" s="1"/>
  <c r="E29" l="1"/>
  <c r="C30"/>
  <c r="G29"/>
  <c r="D30" l="1"/>
  <c r="F30"/>
  <c r="J30" s="1"/>
  <c r="E30" l="1"/>
  <c r="C31"/>
  <c r="G30"/>
  <c r="D31" l="1"/>
  <c r="F31"/>
  <c r="J31" s="1"/>
  <c r="E31" l="1"/>
  <c r="C33"/>
  <c r="G31"/>
  <c r="D33" l="1"/>
  <c r="F33"/>
  <c r="J33" s="1"/>
  <c r="E33" l="1"/>
  <c r="C34"/>
  <c r="G33"/>
  <c r="D34" l="1"/>
  <c r="F34"/>
  <c r="J34" s="1"/>
  <c r="E34" l="1"/>
  <c r="C35"/>
  <c r="G34"/>
  <c r="D35" l="1"/>
  <c r="F35"/>
  <c r="J35" s="1"/>
  <c r="E35" l="1"/>
  <c r="C36"/>
  <c r="G35"/>
  <c r="D36" l="1"/>
  <c r="F36"/>
  <c r="J36" s="1"/>
  <c r="E36" l="1"/>
  <c r="C38"/>
  <c r="G36"/>
  <c r="D38" l="1"/>
  <c r="F38"/>
  <c r="J38" s="1"/>
  <c r="E38" l="1"/>
  <c r="C39"/>
  <c r="G38"/>
  <c r="D39" l="1"/>
  <c r="F39"/>
  <c r="J39" s="1"/>
  <c r="E39" l="1"/>
  <c r="C40"/>
  <c r="G39"/>
  <c r="D40" l="1"/>
  <c r="F40"/>
  <c r="J40" s="1"/>
  <c r="E40" l="1"/>
  <c r="G40"/>
  <c r="C41"/>
  <c r="D41" l="1"/>
  <c r="F41"/>
  <c r="J41" s="1"/>
  <c r="E41" l="1"/>
  <c r="C43"/>
  <c r="G41"/>
  <c r="D43" l="1"/>
  <c r="F43"/>
  <c r="J43" s="1"/>
  <c r="E43" l="1"/>
  <c r="G43"/>
  <c r="C44"/>
  <c r="D44" l="1"/>
  <c r="F44"/>
  <c r="J44" s="1"/>
  <c r="E44" l="1"/>
  <c r="C45"/>
  <c r="G44"/>
  <c r="D45" l="1"/>
  <c r="F45"/>
  <c r="J45" s="1"/>
  <c r="E45" l="1"/>
  <c r="G45"/>
  <c r="C46"/>
  <c r="D46" l="1"/>
  <c r="F46"/>
  <c r="J46" s="1"/>
  <c r="E46" l="1"/>
  <c r="C48"/>
  <c r="G46"/>
  <c r="D48" l="1"/>
  <c r="F48"/>
  <c r="J48" s="1"/>
  <c r="E48" l="1"/>
  <c r="G48"/>
  <c r="C49"/>
  <c r="D49" l="1"/>
  <c r="F49"/>
  <c r="J49" s="1"/>
  <c r="E49" l="1"/>
  <c r="C50"/>
  <c r="G49"/>
  <c r="D50" l="1"/>
  <c r="F50"/>
  <c r="J50" s="1"/>
  <c r="E50" l="1"/>
  <c r="G50"/>
  <c r="C51"/>
  <c r="D51" l="1"/>
  <c r="F51"/>
  <c r="J51" s="1"/>
  <c r="E51" l="1"/>
  <c r="C53"/>
  <c r="G51"/>
  <c r="D53" l="1"/>
  <c r="F53"/>
  <c r="J53" s="1"/>
  <c r="E53" l="1"/>
  <c r="G53"/>
  <c r="C54"/>
  <c r="D54" l="1"/>
  <c r="F54"/>
  <c r="J54" s="1"/>
  <c r="E54" l="1"/>
  <c r="C55"/>
  <c r="G54"/>
  <c r="D55" l="1"/>
  <c r="F55"/>
  <c r="J55" s="1"/>
  <c r="E55" l="1"/>
  <c r="G55"/>
  <c r="C56"/>
  <c r="D56" l="1"/>
  <c r="F56"/>
  <c r="J56" s="1"/>
  <c r="E56" l="1"/>
  <c r="C58"/>
  <c r="G56"/>
  <c r="D58" l="1"/>
  <c r="F58"/>
  <c r="J58" s="1"/>
  <c r="E58" l="1"/>
  <c r="G58"/>
  <c r="C59"/>
  <c r="D59" l="1"/>
  <c r="F59"/>
  <c r="J59" s="1"/>
  <c r="E59" l="1"/>
  <c r="C60"/>
  <c r="G59"/>
  <c r="D60" l="1"/>
  <c r="F60"/>
  <c r="J60" s="1"/>
  <c r="E60" l="1"/>
  <c r="G60"/>
  <c r="C61"/>
  <c r="D61" l="1"/>
  <c r="F61"/>
  <c r="J61" s="1"/>
  <c r="E61" l="1"/>
  <c r="C63"/>
  <c r="G61"/>
  <c r="D63" l="1"/>
  <c r="F63"/>
  <c r="J63" s="1"/>
  <c r="E63" l="1"/>
  <c r="G63"/>
  <c r="C64"/>
  <c r="D64" l="1"/>
  <c r="F64"/>
  <c r="J64" s="1"/>
  <c r="E64" l="1"/>
  <c r="C65"/>
  <c r="G64"/>
  <c r="D65" l="1"/>
  <c r="F65"/>
  <c r="J65" s="1"/>
  <c r="E65" l="1"/>
  <c r="G65"/>
  <c r="C66"/>
  <c r="D66" l="1"/>
  <c r="F66"/>
  <c r="J66" s="1"/>
  <c r="E66" l="1"/>
  <c r="C68"/>
  <c r="G66"/>
  <c r="D68" l="1"/>
  <c r="F68"/>
  <c r="J68" s="1"/>
  <c r="E68" l="1"/>
  <c r="G68"/>
  <c r="C69"/>
  <c r="D69" l="1"/>
  <c r="F69"/>
  <c r="J69" s="1"/>
  <c r="E69" l="1"/>
  <c r="C70"/>
  <c r="G69"/>
  <c r="D70" l="1"/>
  <c r="F70"/>
  <c r="J70" s="1"/>
  <c r="E70" l="1"/>
  <c r="G70"/>
  <c r="C71"/>
  <c r="D71" l="1"/>
  <c r="F71"/>
  <c r="J71" s="1"/>
  <c r="E71" l="1"/>
  <c r="C73"/>
  <c r="G71"/>
  <c r="D73" l="1"/>
  <c r="F73"/>
  <c r="J73" s="1"/>
  <c r="E73" l="1"/>
  <c r="G73"/>
  <c r="C74"/>
  <c r="D74" l="1"/>
  <c r="F74"/>
  <c r="J74" s="1"/>
  <c r="E74" l="1"/>
  <c r="C75"/>
  <c r="G74"/>
  <c r="D75" l="1"/>
  <c r="F75"/>
  <c r="J75" s="1"/>
  <c r="E75" l="1"/>
  <c r="G75"/>
  <c r="C76"/>
  <c r="D76" l="1"/>
  <c r="F76"/>
  <c r="J76" s="1"/>
  <c r="E76" l="1"/>
  <c r="C78"/>
  <c r="G76"/>
  <c r="D78" l="1"/>
  <c r="F78"/>
  <c r="J78" s="1"/>
  <c r="E78" l="1"/>
  <c r="G78"/>
  <c r="C79"/>
  <c r="D79" l="1"/>
  <c r="F79"/>
  <c r="J79" s="1"/>
  <c r="E79" l="1"/>
  <c r="C80"/>
  <c r="G79"/>
  <c r="D80" l="1"/>
  <c r="F80"/>
  <c r="J80" s="1"/>
  <c r="E80" l="1"/>
  <c r="G80"/>
  <c r="C81"/>
  <c r="D81" l="1"/>
  <c r="F81"/>
  <c r="J81" s="1"/>
  <c r="E81" l="1"/>
  <c r="C83"/>
  <c r="G81"/>
  <c r="D83" l="1"/>
  <c r="F83"/>
  <c r="J83" s="1"/>
  <c r="E83" l="1"/>
  <c r="G83"/>
  <c r="C84"/>
  <c r="D84" l="1"/>
  <c r="F84"/>
  <c r="J84" s="1"/>
  <c r="E84" l="1"/>
  <c r="C85"/>
  <c r="G84"/>
  <c r="D85" l="1"/>
  <c r="F85"/>
  <c r="J85" s="1"/>
  <c r="E85" l="1"/>
  <c r="G85"/>
  <c r="C86"/>
  <c r="D86" l="1"/>
  <c r="F86"/>
  <c r="J86" s="1"/>
  <c r="E86" l="1"/>
  <c r="C88"/>
  <c r="G86"/>
  <c r="D88" l="1"/>
  <c r="F88"/>
  <c r="J88" s="1"/>
  <c r="E88" l="1"/>
  <c r="G88"/>
  <c r="C89"/>
  <c r="D89" l="1"/>
  <c r="F89"/>
  <c r="J89" s="1"/>
  <c r="E89" l="1"/>
  <c r="C90"/>
  <c r="G89"/>
  <c r="D90" l="1"/>
  <c r="F90"/>
  <c r="J90" s="1"/>
  <c r="E90" l="1"/>
  <c r="G90"/>
  <c r="C91"/>
  <c r="D91" l="1"/>
  <c r="F91"/>
  <c r="J91" s="1"/>
  <c r="E91" l="1"/>
  <c r="C93"/>
  <c r="G91"/>
  <c r="D93" l="1"/>
  <c r="F93"/>
  <c r="J93" s="1"/>
  <c r="E93" l="1"/>
  <c r="G93"/>
  <c r="C94"/>
  <c r="D94" l="1"/>
  <c r="F94"/>
  <c r="J94" s="1"/>
  <c r="E94" l="1"/>
  <c r="C95"/>
  <c r="G94"/>
  <c r="D95" l="1"/>
  <c r="F95"/>
  <c r="J95" s="1"/>
  <c r="E95" l="1"/>
  <c r="G95"/>
  <c r="C96"/>
  <c r="D96" l="1"/>
  <c r="F96"/>
  <c r="J96" s="1"/>
  <c r="E96" l="1"/>
  <c r="C98"/>
  <c r="G96"/>
  <c r="D98" l="1"/>
  <c r="F98"/>
  <c r="J98" s="1"/>
  <c r="E98" l="1"/>
  <c r="G98"/>
  <c r="C99"/>
  <c r="D99" l="1"/>
  <c r="F99"/>
  <c r="J99" s="1"/>
  <c r="E99" l="1"/>
  <c r="C100"/>
  <c r="G99"/>
  <c r="D100" l="1"/>
  <c r="F100"/>
  <c r="J100" s="1"/>
  <c r="E100" l="1"/>
  <c r="G100"/>
  <c r="C101"/>
  <c r="D101" l="1"/>
  <c r="F101"/>
  <c r="J101" s="1"/>
  <c r="E101" l="1"/>
  <c r="C103"/>
  <c r="G101"/>
  <c r="D103" l="1"/>
  <c r="F103"/>
  <c r="J103" s="1"/>
  <c r="E103" l="1"/>
  <c r="G103"/>
  <c r="C104"/>
  <c r="D104" l="1"/>
  <c r="F104"/>
  <c r="J104" s="1"/>
  <c r="E104" l="1"/>
  <c r="C105"/>
  <c r="G104"/>
  <c r="D105" l="1"/>
  <c r="F105"/>
  <c r="J105" s="1"/>
  <c r="E105" l="1"/>
  <c r="G105"/>
  <c r="C106"/>
  <c r="D106" l="1"/>
  <c r="F106"/>
  <c r="J106" s="1"/>
  <c r="E106" l="1"/>
  <c r="C108"/>
  <c r="G106"/>
  <c r="D108" l="1"/>
  <c r="F108"/>
  <c r="J108" s="1"/>
  <c r="E108" l="1"/>
  <c r="G108"/>
  <c r="C109"/>
  <c r="D109" l="1"/>
  <c r="F109"/>
  <c r="J109" s="1"/>
  <c r="E109" l="1"/>
  <c r="C110"/>
  <c r="G109"/>
  <c r="D110" l="1"/>
  <c r="F110"/>
  <c r="J110" s="1"/>
  <c r="E110" l="1"/>
  <c r="G110"/>
  <c r="C111"/>
  <c r="D111" l="1"/>
  <c r="F111"/>
  <c r="J111" s="1"/>
  <c r="E111" l="1"/>
  <c r="C113"/>
  <c r="G111"/>
  <c r="D113" l="1"/>
  <c r="F113"/>
  <c r="J113" s="1"/>
  <c r="E113" l="1"/>
  <c r="G113"/>
  <c r="C114"/>
  <c r="D114" l="1"/>
  <c r="F114"/>
  <c r="J114" s="1"/>
  <c r="E114" l="1"/>
  <c r="C115"/>
  <c r="G114"/>
  <c r="D115" l="1"/>
  <c r="F115"/>
  <c r="J115" s="1"/>
  <c r="E115" l="1"/>
  <c r="G115"/>
  <c r="C116"/>
  <c r="D116" l="1"/>
  <c r="F116"/>
  <c r="J116" s="1"/>
  <c r="E116" l="1"/>
  <c r="C118"/>
  <c r="G116"/>
  <c r="D118" l="1"/>
  <c r="F118"/>
  <c r="J118" s="1"/>
  <c r="E118" l="1"/>
  <c r="G118"/>
  <c r="C119"/>
  <c r="D119" l="1"/>
  <c r="F119"/>
  <c r="J119" s="1"/>
  <c r="E119" l="1"/>
  <c r="C120"/>
  <c r="G119"/>
  <c r="D120" l="1"/>
  <c r="F120"/>
  <c r="J120" s="1"/>
  <c r="E120" l="1"/>
  <c r="G120"/>
  <c r="C121"/>
  <c r="D121" l="1"/>
  <c r="F121"/>
  <c r="J121" s="1"/>
  <c r="E121" l="1"/>
  <c r="C123"/>
  <c r="G121"/>
  <c r="D123" l="1"/>
  <c r="F123"/>
  <c r="J123" s="1"/>
  <c r="E123" l="1"/>
  <c r="G123"/>
  <c r="C124"/>
  <c r="D124" l="1"/>
  <c r="F124"/>
  <c r="J124" s="1"/>
  <c r="E124" l="1"/>
  <c r="C125"/>
  <c r="G124"/>
  <c r="D125" l="1"/>
  <c r="F125"/>
  <c r="J125" s="1"/>
  <c r="E125" l="1"/>
  <c r="G125"/>
  <c r="C126"/>
  <c r="D126" l="1"/>
  <c r="F126"/>
  <c r="J126" s="1"/>
  <c r="E126" l="1"/>
  <c r="C128"/>
  <c r="G126"/>
  <c r="D128" l="1"/>
  <c r="F128"/>
  <c r="J128" s="1"/>
  <c r="E128" l="1"/>
  <c r="G128"/>
  <c r="C129"/>
  <c r="D129" l="1"/>
  <c r="F129"/>
  <c r="J129" s="1"/>
  <c r="E129" l="1"/>
  <c r="C130"/>
  <c r="G129"/>
  <c r="D130" l="1"/>
  <c r="F130"/>
  <c r="J130" s="1"/>
  <c r="E130" l="1"/>
  <c r="G130"/>
  <c r="C131"/>
  <c r="D131" l="1"/>
  <c r="F131"/>
  <c r="J131" s="1"/>
  <c r="E131" l="1"/>
  <c r="C133"/>
  <c r="G131"/>
  <c r="D133" l="1"/>
  <c r="F133"/>
  <c r="J133" s="1"/>
  <c r="E133" l="1"/>
  <c r="G133"/>
  <c r="C134"/>
  <c r="D134" l="1"/>
  <c r="F134"/>
  <c r="J134" s="1"/>
  <c r="E134" l="1"/>
  <c r="C135"/>
  <c r="G134"/>
  <c r="D135" l="1"/>
  <c r="F135"/>
  <c r="J135" s="1"/>
  <c r="E135" l="1"/>
  <c r="G135"/>
  <c r="C136"/>
  <c r="D136" l="1"/>
  <c r="F136"/>
  <c r="J136" s="1"/>
  <c r="E136" l="1"/>
  <c r="C138"/>
  <c r="G136"/>
  <c r="D138" l="1"/>
  <c r="F138"/>
  <c r="J138" s="1"/>
  <c r="E138" l="1"/>
  <c r="G138"/>
  <c r="C139"/>
  <c r="D139" l="1"/>
  <c r="F139"/>
  <c r="J139" s="1"/>
  <c r="E139" l="1"/>
  <c r="C140"/>
  <c r="G139"/>
  <c r="D140" l="1"/>
  <c r="F140"/>
  <c r="J140" s="1"/>
  <c r="E140" l="1"/>
  <c r="G140"/>
  <c r="C141"/>
  <c r="D141" l="1"/>
  <c r="F141"/>
  <c r="J141" s="1"/>
  <c r="E141" l="1"/>
  <c r="C143"/>
  <c r="G141"/>
  <c r="D143" l="1"/>
  <c r="F143"/>
  <c r="J143" s="1"/>
  <c r="E143" l="1"/>
  <c r="G143"/>
  <c r="C144"/>
  <c r="D144" l="1"/>
  <c r="F144"/>
  <c r="J144" s="1"/>
  <c r="E144" l="1"/>
  <c r="C145"/>
  <c r="G144"/>
  <c r="D145" l="1"/>
  <c r="F145"/>
  <c r="J145" s="1"/>
  <c r="E145" l="1"/>
  <c r="G145"/>
  <c r="C146"/>
  <c r="D146" l="1"/>
  <c r="F146"/>
  <c r="J146" s="1"/>
  <c r="E146" l="1"/>
  <c r="C148"/>
  <c r="G146"/>
  <c r="D148" l="1"/>
  <c r="F148"/>
  <c r="J148" s="1"/>
  <c r="E148" l="1"/>
  <c r="G148"/>
  <c r="C149"/>
  <c r="D149" l="1"/>
  <c r="F149"/>
  <c r="J149" s="1"/>
  <c r="E149" l="1"/>
  <c r="C150"/>
  <c r="G149"/>
  <c r="D150" l="1"/>
  <c r="F150"/>
  <c r="J150" s="1"/>
  <c r="E150" l="1"/>
  <c r="G150"/>
  <c r="C151"/>
  <c r="D151" l="1"/>
  <c r="F151"/>
  <c r="J151" s="1"/>
  <c r="E151" l="1"/>
  <c r="C153"/>
  <c r="G151"/>
  <c r="D153" l="1"/>
  <c r="F153"/>
  <c r="J153" s="1"/>
  <c r="E153" l="1"/>
  <c r="G153"/>
</calcChain>
</file>

<file path=xl/sharedStrings.xml><?xml version="1.0" encoding="utf-8"?>
<sst xmlns="http://schemas.openxmlformats.org/spreadsheetml/2006/main" count="2097" uniqueCount="553">
  <si>
    <t>Month Number 1</t>
  </si>
  <si>
    <t>Month Number 2</t>
  </si>
  <si>
    <t>PAIRS</t>
  </si>
  <si>
    <t>Signal 1 Rules</t>
  </si>
  <si>
    <t>Signal 2 Rules</t>
  </si>
  <si>
    <t>Signal 3 Rules</t>
  </si>
  <si>
    <t>Signal 4  Rules</t>
  </si>
  <si>
    <t xml:space="preserve"> Rules PIPS </t>
  </si>
  <si>
    <t>EA (Manual Intervention) PIPS</t>
  </si>
  <si>
    <t>GBP/USD</t>
  </si>
  <si>
    <t>GBP/AUD</t>
  </si>
  <si>
    <t>GBP/JPY</t>
  </si>
  <si>
    <t>EUR/USD</t>
  </si>
  <si>
    <t>EUR/AUD</t>
  </si>
  <si>
    <t>EUR/JPY</t>
  </si>
  <si>
    <t>AUS/USD</t>
  </si>
  <si>
    <t>USD/JPY</t>
  </si>
  <si>
    <t>GBP/CAD</t>
  </si>
  <si>
    <t>USD/CAD</t>
  </si>
  <si>
    <t xml:space="preserve">Week One </t>
  </si>
  <si>
    <t>Week Two</t>
  </si>
  <si>
    <t>Week Three</t>
  </si>
  <si>
    <t>Week Four</t>
  </si>
  <si>
    <t>Month Number 3</t>
  </si>
  <si>
    <t>Month Number 4</t>
  </si>
  <si>
    <t>Month Ending 08/06/2014</t>
  </si>
  <si>
    <t>Month Ending 06/07/2014</t>
  </si>
  <si>
    <t>Month Ending 03/08/2014</t>
  </si>
  <si>
    <t>Month Ending 31/08/2014</t>
  </si>
  <si>
    <t>Month Ending 26/09/2014</t>
  </si>
  <si>
    <t>BILL PAIRS</t>
  </si>
  <si>
    <t>No</t>
  </si>
  <si>
    <t>BILL PIPS</t>
  </si>
  <si>
    <t xml:space="preserve"> MY PIPS </t>
  </si>
  <si>
    <t xml:space="preserve">Monthly Total </t>
  </si>
  <si>
    <t>Month Ending 24/10/2014</t>
  </si>
  <si>
    <t>Month Ending  WC 26/10/2014</t>
  </si>
  <si>
    <t>Month Ending  WC 30/11/2014</t>
  </si>
  <si>
    <t>Month Number</t>
  </si>
  <si>
    <t>Week  Commencing</t>
  </si>
  <si>
    <t xml:space="preserve">Average Risk </t>
  </si>
  <si>
    <t xml:space="preserve">Full Time </t>
  </si>
  <si>
    <t xml:space="preserve">Business </t>
  </si>
  <si>
    <t>Balance</t>
  </si>
  <si>
    <t>Return Balance</t>
  </si>
  <si>
    <t xml:space="preserve">Balance </t>
  </si>
  <si>
    <t>££ Per Pip</t>
  </si>
  <si>
    <t>No of Pips</t>
  </si>
  <si>
    <t>Top UP</t>
  </si>
  <si>
    <t>W/drawal</t>
  </si>
  <si>
    <t xml:space="preserve"> % Per Trade</t>
  </si>
  <si>
    <t>Weekly Salary</t>
  </si>
  <si>
    <t>Account</t>
  </si>
  <si>
    <t xml:space="preserve">Week </t>
  </si>
  <si>
    <t xml:space="preserve">Projected WC </t>
  </si>
  <si>
    <t xml:space="preserve"> Projected  Return</t>
  </si>
  <si>
    <t xml:space="preserve">Projected </t>
  </si>
  <si>
    <t>Projected £</t>
  </si>
  <si>
    <t>Target</t>
  </si>
  <si>
    <t xml:space="preserve">Account </t>
  </si>
  <si>
    <t xml:space="preserve">MAX Risk </t>
  </si>
  <si>
    <t>Commencing</t>
  </si>
  <si>
    <t>% Growth to_date</t>
  </si>
  <si>
    <t>Per Pip</t>
  </si>
  <si>
    <t>Of Pips</t>
  </si>
  <si>
    <r>
      <t xml:space="preserve">EA </t>
    </r>
    <r>
      <rPr>
        <b/>
        <sz val="8"/>
        <color rgb="FF0000FF"/>
        <rFont val="Calibri"/>
        <family val="2"/>
      </rPr>
      <t xml:space="preserve"> (Live Acc 5% Target Per Week)</t>
    </r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</si>
  <si>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</si>
  <si>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</si>
  <si>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</si>
  <si>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</si>
  <si>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</si>
  <si>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</si>
  <si>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</si>
  <si>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</si>
  <si>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</si>
  <si>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</si>
  <si>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</si>
  <si>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</si>
  <si>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</si>
  <si>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buy</t>
  </si>
  <si>
    <t>buy stop</t>
  </si>
  <si>
    <t>cancelled</t>
  </si>
  <si>
    <t>sell</t>
  </si>
  <si>
    <t>sell stop</t>
  </si>
  <si>
    <t>euraud</t>
  </si>
  <si>
    <t>eurjpy</t>
  </si>
  <si>
    <t>eurusd</t>
  </si>
  <si>
    <t>gbpaud</t>
  </si>
  <si>
    <t>gbpcad</t>
  </si>
  <si>
    <t>gbpjpy</t>
  </si>
  <si>
    <t>gbpusd</t>
  </si>
  <si>
    <t>usdcad</t>
  </si>
  <si>
    <t>usdjpy</t>
  </si>
  <si>
    <t xml:space="preserve">EA PIPS </t>
  </si>
  <si>
    <t>Detour</t>
  </si>
  <si>
    <t>Month Commencing 04/01/2015</t>
  </si>
  <si>
    <t>Month Commencing 01/02/2015</t>
  </si>
  <si>
    <t>Month Commencing 01/03/2015</t>
  </si>
  <si>
    <t>2015.01.09 07:00:02</t>
  </si>
  <si>
    <t>sell limit</t>
  </si>
  <si>
    <t>2015.01.09 12:00:14</t>
  </si>
  <si>
    <t>2015.01.08 19:00:05</t>
  </si>
  <si>
    <t>buy limit</t>
  </si>
  <si>
    <t>2015.01.08 22:00:00</t>
  </si>
  <si>
    <t>2015.01.08 05:00:00</t>
  </si>
  <si>
    <t>2015.01.08 14:00:00</t>
  </si>
  <si>
    <t>2015.01.08 00:00:02</t>
  </si>
  <si>
    <t>2015.01.07 14:00:03</t>
  </si>
  <si>
    <t>2015.01.07 13:04:14</t>
  </si>
  <si>
    <t>2015.01.07 14:00:01</t>
  </si>
  <si>
    <t>2015.01.07 00:31:12</t>
  </si>
  <si>
    <t>2015.01.07 01:00:01</t>
  </si>
  <si>
    <t>2015.01.09 16:00:23</t>
  </si>
  <si>
    <t>2015.01.09 18:00:03</t>
  </si>
  <si>
    <t>2015.01.09 15:24:45</t>
  </si>
  <si>
    <t>2015.01.09 16:00:20</t>
  </si>
  <si>
    <t>2015.01.09 00:00:00</t>
  </si>
  <si>
    <t>2015.01.09 07:00:00</t>
  </si>
  <si>
    <t>2015.01.08 21:15:53</t>
  </si>
  <si>
    <t>2015.01.09 05:15:04</t>
  </si>
  <si>
    <t>2015.01.08 09:06:45</t>
  </si>
  <si>
    <t>2015.01.08 14:17:36</t>
  </si>
  <si>
    <t>2015.01.08 02:10:39</t>
  </si>
  <si>
    <t>2015.01.08 21:11:23</t>
  </si>
  <si>
    <t>2015.01.07 16:53:12</t>
  </si>
  <si>
    <t>2015.01.07 17:00:02</t>
  </si>
  <si>
    <t>2015.01.07 15:07:48</t>
  </si>
  <si>
    <t>2015.01.07 16:53:11</t>
  </si>
  <si>
    <t>2015.01.06 17:00:16</t>
  </si>
  <si>
    <t>2015.01.07 07:00:01</t>
  </si>
  <si>
    <t>2015.01.06 10:58:58</t>
  </si>
  <si>
    <t>2015.01.06 20:40:41</t>
  </si>
  <si>
    <t>2015.01.06 09:52:54</t>
  </si>
  <si>
    <t>2015.01.06 10:00:57</t>
  </si>
  <si>
    <t>2015.01.06 00:00:00</t>
  </si>
  <si>
    <t>2015.01.06 03:00:00</t>
  </si>
  <si>
    <t>2015.01.05 21:15:09</t>
  </si>
  <si>
    <t>2015.01.06 13:14:32</t>
  </si>
  <si>
    <t>2015.01.05 15:37:21</t>
  </si>
  <si>
    <t>2015.01.05 21:04:18</t>
  </si>
  <si>
    <t>2015.01.05 14:00:01</t>
  </si>
  <si>
    <t>2015.01.05 15:00:02</t>
  </si>
  <si>
    <t>2015.01.05 00:29:57</t>
  </si>
  <si>
    <t>2015.01.05 00:30:24</t>
  </si>
  <si>
    <t>2015.01.05 00:29:53</t>
  </si>
  <si>
    <t>2015.01.05 00:30:33</t>
  </si>
  <si>
    <t>2015.01.05 00:00:01</t>
  </si>
  <si>
    <t>2015.01.07 00:32:21</t>
  </si>
  <si>
    <t>2015.01.09 12:00:15</t>
  </si>
  <si>
    <t>2015.01.09 18:00:04</t>
  </si>
  <si>
    <t>2015.01.09 08:18:25</t>
  </si>
  <si>
    <t>2015.01.09 11:00:05</t>
  </si>
  <si>
    <t>2015.01.09 01:06:23</t>
  </si>
  <si>
    <t>2015.01.09 08:18:24</t>
  </si>
  <si>
    <t>2015.01.08 21:00:04</t>
  </si>
  <si>
    <t>2015.01.07 04:00:05</t>
  </si>
  <si>
    <t>2015.01.07 08:00:00</t>
  </si>
  <si>
    <t>2015.01.06 15:20:33</t>
  </si>
  <si>
    <t>2015.01.07 00:07:15</t>
  </si>
  <si>
    <t>2015.01.06 10:49:50</t>
  </si>
  <si>
    <t>2015.01.06 20:00:08</t>
  </si>
  <si>
    <t>2015.01.06 04:42:09</t>
  </si>
  <si>
    <t>2015.01.06 10:49:48</t>
  </si>
  <si>
    <t>2015.01.05 15:00:00</t>
  </si>
  <si>
    <t>2015.01.05 20:00:03</t>
  </si>
  <si>
    <t>2015.01.05 00:00:00</t>
  </si>
  <si>
    <t>2015.01.05 06:00:01</t>
  </si>
  <si>
    <t>2015.01.09 08:00:00</t>
  </si>
  <si>
    <t>2015.01.09 12:16:10</t>
  </si>
  <si>
    <t>2015.01.09 04:40:31</t>
  </si>
  <si>
    <t>2015.01.09 12:15:54</t>
  </si>
  <si>
    <t>2015.01.08 19:00:08</t>
  </si>
  <si>
    <t>2015.01.09 02:00:00</t>
  </si>
  <si>
    <t>2015.01.08 13:00:04</t>
  </si>
  <si>
    <t>2015.01.08 05:00:03</t>
  </si>
  <si>
    <t>2015.01.08 10:00:04</t>
  </si>
  <si>
    <t>2015.01.08 00:00:00</t>
  </si>
  <si>
    <t>2015.01.08 05:00:02</t>
  </si>
  <si>
    <t>2015.01.08 01:29:34</t>
  </si>
  <si>
    <t>2015.01.08 11:00:12</t>
  </si>
  <si>
    <t>2015.01.07 19:00:05</t>
  </si>
  <si>
    <t>2015.01.07 21:00:07</t>
  </si>
  <si>
    <t>2015.01.07 15:15:01</t>
  </si>
  <si>
    <t>2015.01.07 18:18:00</t>
  </si>
  <si>
    <t>2015.01.07 09:31:49</t>
  </si>
  <si>
    <t>2015.01.07 12:00:59</t>
  </si>
  <si>
    <t>2015.01.06 23:21:39</t>
  </si>
  <si>
    <t>2015.01.08 22:00:01</t>
  </si>
  <si>
    <t>2015.01.07 16:59:45</t>
  </si>
  <si>
    <t>2015.01.08 11:00:05</t>
  </si>
  <si>
    <t>2015.01.07 13:05:37</t>
  </si>
  <si>
    <t>2015.01.08 20:45:59</t>
  </si>
  <si>
    <t>2015.01.07 00:00:01</t>
  </si>
  <si>
    <t>2015.01.07 03:00:05</t>
  </si>
  <si>
    <t>2015.01.06 20:39:16</t>
  </si>
  <si>
    <t>2015.01.07 16:59:42</t>
  </si>
  <si>
    <t>2015.01.06 04:00:03</t>
  </si>
  <si>
    <t>2015.01.06 05:00:05</t>
  </si>
  <si>
    <t>2015.01.05 00:31:12</t>
  </si>
  <si>
    <t>2015.01.05 21:00:06</t>
  </si>
  <si>
    <t>2015.01.09 13:37:04</t>
  </si>
  <si>
    <t>2015.01.09 13:38:12</t>
  </si>
  <si>
    <t>2015.01.06 06:00:01</t>
  </si>
  <si>
    <t>2015.01.06 23:18:51</t>
  </si>
  <si>
    <t>2015.01.05 12:24:31</t>
  </si>
  <si>
    <t>2015.01.06 01:00:01</t>
  </si>
  <si>
    <t>2015.01.05 07:32:08</t>
  </si>
  <si>
    <t>2015.01.05 12:24:24</t>
  </si>
  <si>
    <t>2015.01.05 00:17:24</t>
  </si>
  <si>
    <t>2015.01.05 02:00:00</t>
  </si>
  <si>
    <t>2015.01.09 16:22:47</t>
  </si>
  <si>
    <t>2015.01.09 18:33:26</t>
  </si>
  <si>
    <t>2015.01.09 15:58:46</t>
  </si>
  <si>
    <t>2015.01.09 16:08:28</t>
  </si>
  <si>
    <t>2015.01.09 15:41:06</t>
  </si>
  <si>
    <t>2015.01.09 15:44:32</t>
  </si>
  <si>
    <t>2015.01.09 15:33:12</t>
  </si>
  <si>
    <t>2015.01.09 15:40:30</t>
  </si>
  <si>
    <t>2015.01.09 15:32:42</t>
  </si>
  <si>
    <t>2015.01.09 15:32:50</t>
  </si>
  <si>
    <t>2015.01.09 15:31:58</t>
  </si>
  <si>
    <t>2015.01.09 15:32:13</t>
  </si>
  <si>
    <t>2015.01.09 15:30:05</t>
  </si>
  <si>
    <t>2015.01.09 15:31:27</t>
  </si>
  <si>
    <t>2015.01.09 11:00:02</t>
  </si>
  <si>
    <t>2015.01.09 12:00:11</t>
  </si>
  <si>
    <t>2015.01.09 06:33:21</t>
  </si>
  <si>
    <t>2015.01.09 16:00:37</t>
  </si>
  <si>
    <t>2015.01.06 10:27:02</t>
  </si>
  <si>
    <t>2015.01.06 21:47:14</t>
  </si>
  <si>
    <t>2015.01.06 04:34:34</t>
  </si>
  <si>
    <t>2015.01.06 13:03:23</t>
  </si>
  <si>
    <t>2015.01.05 13:00:00</t>
  </si>
  <si>
    <t>2015.01.05 20:00:02</t>
  </si>
  <si>
    <t>2015.01.05 05:00:00</t>
  </si>
  <si>
    <t>2015.01.09 07:59:04</t>
  </si>
  <si>
    <t>2015.01.09 09:31:30</t>
  </si>
  <si>
    <t>2015.01.08 18:00:10</t>
  </si>
  <si>
    <t>2015.01.09 00:00:01</t>
  </si>
  <si>
    <t>2015.01.09 01:39:44</t>
  </si>
  <si>
    <t>2015.01.09 07:59:00</t>
  </si>
  <si>
    <t>2015.01.08 04:00:00</t>
  </si>
  <si>
    <t>2015.01.08 02:40:14</t>
  </si>
  <si>
    <t>2015.01.08 12:00:16</t>
  </si>
  <si>
    <t>2015.01.07 09:32:09</t>
  </si>
  <si>
    <t>2015.01.07 12:02:08</t>
  </si>
  <si>
    <t>2015.01.06 18:33:43</t>
  </si>
  <si>
    <t>2015.01.06 23:20:10</t>
  </si>
  <si>
    <t>2015.01.06 02:00:00</t>
  </si>
  <si>
    <t>2015.01.06 12:00:17</t>
  </si>
  <si>
    <t>2015.01.05 13:42:51</t>
  </si>
  <si>
    <t>2015.01.06 04:33:49</t>
  </si>
  <si>
    <t>2015.01.05 09:58:26</t>
  </si>
  <si>
    <t>2015.01.05 12:12:33</t>
  </si>
  <si>
    <t>2015.01.08 18:25:52</t>
  </si>
  <si>
    <t>2015.01.08 18:44:26</t>
  </si>
  <si>
    <t>2015.01.07 00:40:47</t>
  </si>
  <si>
    <t>2015.01.07 00:42:42</t>
  </si>
  <si>
    <t>2015.01.05 23:28:59</t>
  </si>
  <si>
    <t>2015.01.05 23:35:00</t>
  </si>
  <si>
    <t>2015.01.07 12:00:14</t>
  </si>
  <si>
    <t>[sl]</t>
  </si>
  <si>
    <t>2015.01.08 12:04:58</t>
  </si>
  <si>
    <t>2015.01.08 10:00:09</t>
  </si>
  <si>
    <t>2015.01.09 02:42:27</t>
  </si>
  <si>
    <t>2015.01.08 18:00:08</t>
  </si>
  <si>
    <t>2015.01.09 00:00:05</t>
  </si>
  <si>
    <t>2015.01.09 02:42:30</t>
  </si>
  <si>
    <t>2015.01.09 02:42:44</t>
  </si>
  <si>
    <t>2015.01.05 00:37:29</t>
  </si>
  <si>
    <t>2015.01.05 20:00:04</t>
  </si>
  <si>
    <t>2015.01.05 23:27:44</t>
  </si>
  <si>
    <t>2015.01.05 23:28:17</t>
  </si>
  <si>
    <t>2015.01.06 11:00:39</t>
  </si>
  <si>
    <t>2015.01.06 08:04:29</t>
  </si>
  <si>
    <t>2015.01.06 10:49:59</t>
  </si>
  <si>
    <t>2015.01.06 11:21:35</t>
  </si>
  <si>
    <t>2015.01.06 21:15:46</t>
  </si>
  <si>
    <t>2015.01.09 10:11:46</t>
  </si>
  <si>
    <t>2015.01.08 10:20:54</t>
  </si>
  <si>
    <t>2015.01.08 12:04:34</t>
  </si>
  <si>
    <t>2015.01.09 11:20:03</t>
  </si>
  <si>
    <t>2015.01.09 11:00:44</t>
  </si>
  <si>
    <t>2015.01.09 12:00:17</t>
  </si>
  <si>
    <t>2015.01.09 15:31:37</t>
  </si>
  <si>
    <t>2015.01.09 15:39:13</t>
  </si>
  <si>
    <t>2015.01.09 16:08:32</t>
  </si>
  <si>
    <t>2015.01.09 18:33:27</t>
  </si>
  <si>
    <t>2015.01.05 00:39:35</t>
  </si>
  <si>
    <t>2015.01.05 12:24:25</t>
  </si>
  <si>
    <t>2015.01.05 21:59:23</t>
  </si>
  <si>
    <t>2015.01.09 10:41:03</t>
  </si>
  <si>
    <t>2015.01.09 16:00:52</t>
  </si>
  <si>
    <t>2015.01.05 00:41:17</t>
  </si>
  <si>
    <t>2015.01.05 21:00:05</t>
  </si>
  <si>
    <t>2015.01.06 04:00:00</t>
  </si>
  <si>
    <t>2015.01.07 00:00:02</t>
  </si>
  <si>
    <t>2015.01.07 01:15:52</t>
  </si>
  <si>
    <t>2015.01.07 10:00:00</t>
  </si>
  <si>
    <t>2015.01.07 11:39:13</t>
  </si>
  <si>
    <t>2015.01.07 16:59:43</t>
  </si>
  <si>
    <t>2015.01.08 11:00:23</t>
  </si>
  <si>
    <t>2015.01.08 22:00:17</t>
  </si>
  <si>
    <t>2015.01.08 22:12:38</t>
  </si>
  <si>
    <t>2015.01.05 23:31:15</t>
  </si>
  <si>
    <t>2015.01.06 01:00:00</t>
  </si>
  <si>
    <t>2015.01.06 07:00:00</t>
  </si>
  <si>
    <t>2015.01.06 17:00:35</t>
  </si>
  <si>
    <t>2015.01.06 21:00:06</t>
  </si>
  <si>
    <t>2015.01.07 01:00:05</t>
  </si>
  <si>
    <t>2015.01.07 12:00:08</t>
  </si>
  <si>
    <t>2015.01.07 18:00:59</t>
  </si>
  <si>
    <t>2015.01.07 19:00:24</t>
  </si>
  <si>
    <t>2015.01.07 21:00:15</t>
  </si>
  <si>
    <t>2015.01.08 01:29:39</t>
  </si>
  <si>
    <t>2015.01.08 11:00:29</t>
  </si>
  <si>
    <t>2015.01.08 00:00:03</t>
  </si>
  <si>
    <t>2015.01.08 05:00:06</t>
  </si>
  <si>
    <t>2015.01.08 05:00:07</t>
  </si>
  <si>
    <t>2015.01.08 13:00:01</t>
  </si>
  <si>
    <t>2015.01.08 19:00:16</t>
  </si>
  <si>
    <t>2015.01.08 19:00:19</t>
  </si>
  <si>
    <t>2015.01.09 02:00:05</t>
  </si>
  <si>
    <t>2015.01.09 12:13:17</t>
  </si>
  <si>
    <t>2015.01.09 08:00:03</t>
  </si>
  <si>
    <t>2015.01.09 12:14:20</t>
  </si>
  <si>
    <t>2015.01.05 00:36:46</t>
  </si>
  <si>
    <t>2015.01.05 20:00:05</t>
  </si>
  <si>
    <t>2015.01.06 10:05:57</t>
  </si>
  <si>
    <t>2015.01.06 10:05:58</t>
  </si>
  <si>
    <t>2015.01.07 04:00:02</t>
  </si>
  <si>
    <t>2015.01.09 02:31:41</t>
  </si>
  <si>
    <t>2015.01.08 09:35:56</t>
  </si>
  <si>
    <t>2015.01.08 17:47:59</t>
  </si>
  <si>
    <t>2015.01.08 12:50:32</t>
  </si>
  <si>
    <t>2015.01.08 17:48:04</t>
  </si>
  <si>
    <t>2015.01.08 21:00:11</t>
  </si>
  <si>
    <t>2015.01.09 00:00:03</t>
  </si>
  <si>
    <t>2015.01.09 10:08:42</t>
  </si>
  <si>
    <t>2015.01.09 15:28:26</t>
  </si>
  <si>
    <t>2015.01.09 08:18:28</t>
  </si>
  <si>
    <t>2015.01.09 11:00:47</t>
  </si>
  <si>
    <t>2015.01.09 18:00:00</t>
  </si>
  <si>
    <t>2015.01.05 00:38:14</t>
  </si>
  <si>
    <t>2015.01.05 14:00:00</t>
  </si>
  <si>
    <t>2015.01.05 17:17:10</t>
  </si>
  <si>
    <t>2015.01.05 17:17:11</t>
  </si>
  <si>
    <t>2015.01.05 18:00:01</t>
  </si>
  <si>
    <t>2015.01.06 13:47:45</t>
  </si>
  <si>
    <t>2015.01.05 22:15:45</t>
  </si>
  <si>
    <t>2015.01.05 22:15:56</t>
  </si>
  <si>
    <t>2015.01.06 23:53:34</t>
  </si>
  <si>
    <t>2015.01.07 16:53:13</t>
  </si>
  <si>
    <t>2015.01.08 09:12:46</t>
  </si>
  <si>
    <t>2015.01.08 12:04:41</t>
  </si>
  <si>
    <t>2015.01.09 16:00:22</t>
  </si>
  <si>
    <t>2015.01.09 16:00:24</t>
  </si>
  <si>
    <t>2015.01.09 18:00:08</t>
  </si>
  <si>
    <t>2015.01.06 23:51:13</t>
  </si>
  <si>
    <t>2015.01.07 01:00:04</t>
  </si>
  <si>
    <t>2015.01.07 11:55:29</t>
  </si>
  <si>
    <t>2015.01.07 11:55:38</t>
  </si>
  <si>
    <t>2015.01.07 14:00:02</t>
  </si>
  <si>
    <t>2015.01.08 00:00:09</t>
  </si>
  <si>
    <t>2015.01.08 00:00:11</t>
  </si>
  <si>
    <t>2015.01.08 05:00:01</t>
  </si>
  <si>
    <t>2015.01.08 14:00:11</t>
  </si>
  <si>
    <t>2015.01.08 22:00:15</t>
  </si>
  <si>
    <t>2015.01.09 12:00:18</t>
  </si>
  <si>
    <t>2015.01.07 03:04:38</t>
  </si>
  <si>
    <t>2015.01.07 15:15:00</t>
  </si>
  <si>
    <t>2015.01.07 11:29:29</t>
  </si>
  <si>
    <t>2015.01.07 11:31:37</t>
  </si>
  <si>
    <t>2015.01.07 11:53:51</t>
  </si>
  <si>
    <t>2015.01.07 11:55:26</t>
  </si>
  <si>
    <t>2015.01.08 10:21:16</t>
  </si>
  <si>
    <t>2015.01.08 16:00:25</t>
  </si>
  <si>
    <t>2015.01.09 04:51:16</t>
  </si>
  <si>
    <t>2015.01.09 15:30:18</t>
  </si>
  <si>
    <t>2015.01.07 13:04:11</t>
  </si>
  <si>
    <t>2015.01.07 11:31:09</t>
  </si>
  <si>
    <t>Sell 1.18427</t>
  </si>
  <si>
    <t>Buy 1.18424</t>
  </si>
  <si>
    <t>Jan 9, 2015 9:02am</t>
  </si>
  <si>
    <t>Jan 12, 2015 6:01am</t>
  </si>
  <si>
    <t>na</t>
  </si>
  <si>
    <t>Buy 1.85263</t>
  </si>
  <si>
    <t>Sell 1.84462</t>
  </si>
  <si>
    <t>Jan 9, 2015 2:09pm</t>
  </si>
  <si>
    <t>Jan 12, 2015 1:04am</t>
  </si>
  <si>
    <t>Buy 1.17843</t>
  </si>
  <si>
    <t>Sell 1.1823</t>
  </si>
  <si>
    <t>Jan 9, 2015 2:22pm</t>
  </si>
  <si>
    <t>Jan 9, 2015 4:33pm</t>
  </si>
  <si>
    <t>Sell 1.17734</t>
  </si>
  <si>
    <t>Jan 9, 2015 1:58pm</t>
  </si>
  <si>
    <t>Jan 9, 2015 2:08pm</t>
  </si>
  <si>
    <t>Sell 1.86067</t>
  </si>
  <si>
    <t>Buy 1.85531</t>
  </si>
  <si>
    <t>Jan 9, 2015 8:41am</t>
  </si>
  <si>
    <t>Jan 9, 2015 2:00pm</t>
  </si>
  <si>
    <t>Sell 1.18142</t>
  </si>
  <si>
    <t>Buy 1.17956</t>
  </si>
  <si>
    <t>Jan 9, 2015 9:20am</t>
  </si>
  <si>
    <t>Buy 1.181</t>
  </si>
  <si>
    <t>Sell 1.18648</t>
  </si>
  <si>
    <t>Jan 9, 2015 1:24pm</t>
  </si>
  <si>
    <t>Sell 1.17738</t>
  </si>
  <si>
    <t>Jan 9, 2015 1:39pm</t>
  </si>
  <si>
    <t>Jan 9, 2015 1:40pm</t>
  </si>
  <si>
    <t>Buy 1.17842</t>
  </si>
  <si>
    <t>Sell 1.1776</t>
  </si>
  <si>
    <t>Jan 9, 2015 1:31pm</t>
  </si>
  <si>
    <t>Jan 9, 2015 1:32pm</t>
  </si>
  <si>
    <t>Sell 1.17974</t>
  </si>
  <si>
    <t>Jan 9, 2015 1:30pm</t>
  </si>
  <si>
    <t>Buy 119.44</t>
  </si>
  <si>
    <t>Sell 118.837</t>
  </si>
  <si>
    <t>Jan 9, 2015 2:51am</t>
  </si>
  <si>
    <t>Sell 1.51033</t>
  </si>
  <si>
    <t>Buy 1.51734</t>
  </si>
  <si>
    <t>Jan 9, 2015 8:08am</t>
  </si>
  <si>
    <t>Jan 9, 2015 1:28pm</t>
  </si>
  <si>
    <t>Buy 180.391</t>
  </si>
  <si>
    <t>Sell 180.456</t>
  </si>
  <si>
    <t>Jan 9, 2015 2:40am</t>
  </si>
  <si>
    <t>Jan 9, 2015 10:13am</t>
  </si>
  <si>
    <t>Sell 1.18101</t>
  </si>
  <si>
    <t>Buy 1.18075</t>
  </si>
  <si>
    <t>Jan 9, 2015 4:33am</t>
  </si>
  <si>
    <t>Jan 9, 2015 8:11am</t>
  </si>
  <si>
    <t>Buy 1.50791</t>
  </si>
  <si>
    <t>Sell 1.50912</t>
  </si>
  <si>
    <t>Jan 8, 2015 11:06pm</t>
  </si>
  <si>
    <t>Jan 9, 2015 6:18am</t>
  </si>
  <si>
    <t>Sell 1.18371</t>
  </si>
  <si>
    <t>Buy 1.18215</t>
  </si>
  <si>
    <t>Jan 8, 2015 7:15pm</t>
  </si>
  <si>
    <t>Jan 9, 2015 3:15am</t>
  </si>
  <si>
    <t>Sell 141.327</t>
  </si>
  <si>
    <t>Buy 141.311</t>
  </si>
  <si>
    <t>Jan 8, 2015 11:39pm</t>
  </si>
  <si>
    <t>Jan 9, 2015 12:42am</t>
  </si>
  <si>
    <t>Sell 1.51162</t>
  </si>
  <si>
    <t>Buy 1.50868</t>
  </si>
  <si>
    <t>Jan 8, 2015 4:44pm</t>
  </si>
  <si>
    <t>Jan 9, 2015 12:31am</t>
  </si>
  <si>
    <t>Buy 1.5054</t>
  </si>
  <si>
    <t>Sell 1.50902</t>
  </si>
  <si>
    <t>Jan 8, 2015 10:50am</t>
  </si>
  <si>
    <t>Jan 8, 2015 3:48pm</t>
  </si>
  <si>
    <t>Buy 1.50758</t>
  </si>
  <si>
    <t>Sell 1.50892</t>
  </si>
  <si>
    <t>Jan 8, 2015 7:35am</t>
  </si>
  <si>
    <t>Jan 8, 2015 3:47pm</t>
  </si>
  <si>
    <t>Sell 119.736</t>
  </si>
  <si>
    <t>Buy 119.503</t>
  </si>
  <si>
    <t>Jan 8, 2015 8:21am</t>
  </si>
  <si>
    <t>Jan 8, 2015 2:00pm</t>
  </si>
  <si>
    <t>Sell 141.361</t>
  </si>
  <si>
    <t>Buy 141.017</t>
  </si>
  <si>
    <t>Jan 8, 2015 12:40am</t>
  </si>
  <si>
    <t>Jan 8, 2015 10:04am</t>
  </si>
  <si>
    <t>Sell 1.18296</t>
  </si>
  <si>
    <t>Buy 1.18127</t>
  </si>
  <si>
    <t>Jan 8, 2015 7:06am</t>
  </si>
  <si>
    <t>Buy 1.18131</t>
  </si>
  <si>
    <t>Sell 1.177</t>
  </si>
  <si>
    <t>Jan 8, 2015 8:20am</t>
  </si>
  <si>
    <t>Sell 180.32</t>
  </si>
  <si>
    <t>Buy 180.135</t>
  </si>
  <si>
    <t>Jan 7, 2015 11:29pm</t>
  </si>
  <si>
    <t>Jan 8, 2015 9:00am</t>
  </si>
  <si>
    <t>Buy 1.18118</t>
  </si>
  <si>
    <t>Sell 1.18282</t>
  </si>
  <si>
    <t>Jan 8, 2015 12:10am</t>
  </si>
  <si>
    <t>Jan 8, 2015 7:12am</t>
  </si>
  <si>
    <t>Sell 180.602</t>
  </si>
  <si>
    <t>Buy 179.977</t>
  </si>
  <si>
    <t>Jan 7, 2015 1:15pm</t>
  </si>
  <si>
    <t>Jan 7, 2015 4:00pm</t>
  </si>
  <si>
    <t>Buy 1.79543</t>
  </si>
  <si>
    <t>Sell 1.78553</t>
  </si>
  <si>
    <t>Jan 6, 2015 6:39pm</t>
  </si>
  <si>
    <t>Jan 7, 2015 2:59pm</t>
  </si>
  <si>
    <t>Buy 1.1822</t>
  </si>
  <si>
    <t>Sell 1.1843</t>
  </si>
  <si>
    <t>Jan 7, 2015 1:07pm</t>
  </si>
  <si>
    <t>Jan 7, 2015 2:53pm</t>
  </si>
  <si>
    <t>Sell 118.808</t>
  </si>
  <si>
    <t>Buy 119.407</t>
  </si>
  <si>
    <t>Jan 7, 2015 1:04am</t>
  </si>
  <si>
    <t>Sell 141.495</t>
  </si>
  <si>
    <t>Buy 140.975</t>
  </si>
  <si>
    <t>Jan 7, 2015 7:32am</t>
  </si>
  <si>
    <t>Jan 7, 2015 10:00am</t>
  </si>
  <si>
    <t>Sell 180.396</t>
  </si>
  <si>
    <t>Buy 179.731</t>
  </si>
  <si>
    <t>Jan 7, 2015 7:31am</t>
  </si>
  <si>
    <t>Buy 118.79</t>
  </si>
  <si>
    <t>Jan 7, 2015 9:53am</t>
  </si>
  <si>
    <t>Jan 7, 2015 9:55am</t>
  </si>
  <si>
    <t>Sell 118.704</t>
  </si>
  <si>
    <t>Jan 7, 2015 9:29am</t>
  </si>
  <si>
    <t>Jan 7, 2015 9:31am</t>
  </si>
  <si>
    <t>Buy 1.51757</t>
  </si>
  <si>
    <t>Sell 1.51006</t>
  </si>
  <si>
    <t>Jan 6, 2015 1:20pm</t>
  </si>
  <si>
    <t>Jan 6, 2015 10:07pm</t>
  </si>
  <si>
    <t>Buy 1.19259</t>
  </si>
  <si>
    <t>Sell 1.19345</t>
  </si>
  <si>
    <t>Jan 6, 2015 9:21am</t>
  </si>
  <si>
    <t>Jan 6, 2015 7:15pm</t>
  </si>
  <si>
    <t>Sell 1.17657</t>
  </si>
  <si>
    <t>Buy 1.18257</t>
  </si>
  <si>
    <t>Jan 6, 2015 8:58am</t>
  </si>
  <si>
    <t>Jan 6, 2015 6:40pm</t>
  </si>
  <si>
    <t>Buy 1.17596</t>
  </si>
  <si>
    <t>Sell 1.17656</t>
  </si>
  <si>
    <t>Jan 5, 2015 7:15pm</t>
  </si>
  <si>
    <t>Jan 6, 2015 11:47am</t>
  </si>
  <si>
    <t>Buy 1.19261</t>
  </si>
  <si>
    <t>Sell 1.19411</t>
  </si>
  <si>
    <t>Jan 6, 2015 8:27am</t>
  </si>
  <si>
    <t>Jan 6, 2015 9:00am</t>
  </si>
  <si>
    <t>Sell 1.1955</t>
  </si>
  <si>
    <t>Buy 1.19308</t>
  </si>
  <si>
    <t>Jan 6, 2015 6:04am</t>
  </si>
  <si>
    <t>Jan 6, 2015 8:49am</t>
  </si>
  <si>
    <t>Sell 1.52696</t>
  </si>
  <si>
    <t>Buy 1.52319</t>
  </si>
  <si>
    <t>Jan 6, 2015 2:42am</t>
  </si>
  <si>
    <t>Jan 6, 2015 8:05am</t>
  </si>
  <si>
    <t>Sell 1.17655</t>
  </si>
  <si>
    <t>Buy 1.17726</t>
  </si>
  <si>
    <t>Jan 6, 2015 7:52am</t>
  </si>
  <si>
    <t>Jan 6, 2015 8:00am</t>
  </si>
  <si>
    <t>Buy 1.17668</t>
  </si>
  <si>
    <t>Sell 1.17753</t>
  </si>
  <si>
    <t>Jan 5, 2015 1:37pm</t>
  </si>
  <si>
    <t>Jan 5, 2015 3:17pm</t>
  </si>
  <si>
    <t>Buy 1.89882</t>
  </si>
  <si>
    <t>Sell 1.89082</t>
  </si>
  <si>
    <t>Jan 5, 2015 5:32am</t>
  </si>
  <si>
    <t>Jan 5, 2015 10:24am</t>
  </si>
  <si>
    <t>Month Commencing 29/03/2015</t>
  </si>
  <si>
    <t>CHF DEBACLE/ALPARI INSOLVENCY/ACCOUNT AFFECTED</t>
  </si>
  <si>
    <t>DEMO ACCOUNT WITH NEW BROKER /TESTING NEW SPREADS ETC</t>
  </si>
  <si>
    <r>
      <t xml:space="preserve">MY </t>
    </r>
    <r>
      <rPr>
        <b/>
        <sz val="8"/>
        <color rgb="FF0000FF"/>
        <rFont val="Calibri"/>
        <family val="2"/>
      </rPr>
      <t xml:space="preserve"> (Live Acc 5% Target Per Week)</t>
    </r>
  </si>
  <si>
    <t xml:space="preserve">Real Trading Resumes </t>
  </si>
  <si>
    <t xml:space="preserve">New Account Testing </t>
  </si>
  <si>
    <t>CHF</t>
  </si>
  <si>
    <t>CHAOS</t>
  </si>
</sst>
</file>

<file path=xl/styles.xml><?xml version="1.0" encoding="utf-8"?>
<styleSheet xmlns="http://schemas.openxmlformats.org/spreadsheetml/2006/main">
  <numFmts count="4">
    <numFmt numFmtId="8" formatCode="&quot;£&quot;#,##0.00;[Red]\-&quot;£&quot;#,##0.00"/>
    <numFmt numFmtId="164" formatCode="&quot;£&quot;#,##0.00"/>
    <numFmt numFmtId="165" formatCode="0_ ;[Red]\-0\ "/>
    <numFmt numFmtId="166" formatCode="0.0%"/>
  </numFmts>
  <fonts count="36">
    <font>
      <sz val="11"/>
      <color theme="1"/>
      <name val="Calibri"/>
      <family val="2"/>
      <scheme val="minor"/>
    </font>
    <font>
      <b/>
      <sz val="8"/>
      <color rgb="FF0000FF"/>
      <name val="Gungsuh"/>
      <family val="1"/>
    </font>
    <font>
      <b/>
      <sz val="8"/>
      <name val="Arial"/>
      <family val="2"/>
    </font>
    <font>
      <b/>
      <sz val="8"/>
      <name val="Gungsuh"/>
      <family val="1"/>
    </font>
    <font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Gungsuh"/>
      <family val="1"/>
    </font>
    <font>
      <b/>
      <sz val="8"/>
      <color rgb="FFFF0000"/>
      <name val="Arial"/>
      <family val="2"/>
    </font>
    <font>
      <b/>
      <sz val="8"/>
      <color rgb="FF0000FF"/>
      <name val="Calibri"/>
      <family val="2"/>
      <scheme val="minor"/>
    </font>
    <font>
      <b/>
      <sz val="8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4"/>
      <color rgb="FFFF0000"/>
      <name val="Arial"/>
      <family val="2"/>
    </font>
    <font>
      <b/>
      <sz val="10"/>
      <name val="Gungsuh"/>
      <family val="1"/>
    </font>
    <font>
      <b/>
      <sz val="8"/>
      <color theme="1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</font>
    <font>
      <b/>
      <sz val="8"/>
      <color theme="0"/>
      <name val="Calibri"/>
      <family val="2"/>
    </font>
    <font>
      <b/>
      <sz val="9"/>
      <color theme="0"/>
      <name val="Calibri"/>
      <family val="2"/>
      <scheme val="minor"/>
    </font>
    <font>
      <b/>
      <sz val="10"/>
      <name val="Calibri"/>
      <family val="2"/>
    </font>
    <font>
      <b/>
      <sz val="10"/>
      <color theme="0"/>
      <name val="Arial"/>
      <family val="2"/>
    </font>
    <font>
      <b/>
      <sz val="8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339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 shrinkToFit="1"/>
    </xf>
    <xf numFmtId="0" fontId="3" fillId="4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6" borderId="0" xfId="0" applyFont="1" applyFill="1" applyAlignment="1">
      <alignment horizontal="center" wrapText="1" shrinkToFit="1"/>
    </xf>
    <xf numFmtId="0" fontId="2" fillId="7" borderId="0" xfId="0" applyFont="1" applyFill="1" applyAlignment="1">
      <alignment horizontal="center" wrapText="1" shrinkToFit="1"/>
    </xf>
    <xf numFmtId="0" fontId="4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1" fontId="9" fillId="3" borderId="0" xfId="0" applyNumberFormat="1" applyFont="1" applyFill="1" applyAlignment="1">
      <alignment horizontal="center"/>
    </xf>
    <xf numFmtId="0" fontId="11" fillId="0" borderId="0" xfId="0" applyFont="1" applyFill="1"/>
    <xf numFmtId="1" fontId="5" fillId="0" borderId="0" xfId="0" applyNumberFormat="1" applyFont="1" applyFill="1" applyAlignment="1">
      <alignment horizontal="center" wrapText="1"/>
    </xf>
    <xf numFmtId="1" fontId="9" fillId="0" borderId="0" xfId="0" applyNumberFormat="1" applyFont="1" applyFill="1" applyAlignment="1">
      <alignment horizontal="center" wrapText="1"/>
    </xf>
    <xf numFmtId="1" fontId="5" fillId="3" borderId="0" xfId="0" applyNumberFormat="1" applyFont="1" applyFill="1" applyAlignment="1">
      <alignment horizontal="center" wrapText="1"/>
    </xf>
    <xf numFmtId="0" fontId="12" fillId="0" borderId="0" xfId="0" applyFont="1" applyFill="1"/>
    <xf numFmtId="1" fontId="13" fillId="8" borderId="0" xfId="0" applyNumberFormat="1" applyFont="1" applyFill="1" applyAlignment="1">
      <alignment horizontal="center"/>
    </xf>
    <xf numFmtId="1" fontId="14" fillId="8" borderId="0" xfId="0" applyNumberFormat="1" applyFont="1" applyFill="1" applyAlignment="1">
      <alignment horizontal="center"/>
    </xf>
    <xf numFmtId="1" fontId="13" fillId="3" borderId="0" xfId="0" applyNumberFormat="1" applyFont="1" applyFill="1" applyAlignment="1">
      <alignment horizontal="center"/>
    </xf>
    <xf numFmtId="0" fontId="12" fillId="0" borderId="0" xfId="0" applyFont="1"/>
    <xf numFmtId="1" fontId="6" fillId="3" borderId="0" xfId="0" applyNumberFormat="1" applyFont="1" applyFill="1" applyAlignment="1">
      <alignment horizontal="center"/>
    </xf>
    <xf numFmtId="1" fontId="15" fillId="5" borderId="0" xfId="0" applyNumberFormat="1" applyFont="1" applyFill="1" applyAlignment="1">
      <alignment horizontal="center"/>
    </xf>
    <xf numFmtId="1" fontId="15" fillId="3" borderId="0" xfId="0" applyNumberFormat="1" applyFont="1" applyFill="1" applyAlignment="1">
      <alignment horizontal="center"/>
    </xf>
    <xf numFmtId="0" fontId="16" fillId="0" borderId="0" xfId="0" applyFont="1" applyFill="1"/>
    <xf numFmtId="0" fontId="16" fillId="0" borderId="0" xfId="0" applyFont="1"/>
    <xf numFmtId="0" fontId="11" fillId="2" borderId="0" xfId="0" applyFont="1" applyFill="1"/>
    <xf numFmtId="0" fontId="2" fillId="9" borderId="0" xfId="0" applyFont="1" applyFill="1" applyAlignment="1">
      <alignment horizontal="center" wrapText="1" shrinkToFit="1"/>
    </xf>
    <xf numFmtId="0" fontId="2" fillId="10" borderId="0" xfId="0" applyFont="1" applyFill="1" applyAlignment="1">
      <alignment horizontal="center"/>
    </xf>
    <xf numFmtId="0" fontId="11" fillId="0" borderId="0" xfId="0" applyFont="1"/>
    <xf numFmtId="0" fontId="17" fillId="0" borderId="0" xfId="0" applyFont="1" applyFill="1" applyAlignment="1">
      <alignment horizontal="center"/>
    </xf>
    <xf numFmtId="1" fontId="18" fillId="5" borderId="0" xfId="0" applyNumberFormat="1" applyFont="1" applyFill="1" applyAlignment="1">
      <alignment horizontal="center"/>
    </xf>
    <xf numFmtId="1" fontId="19" fillId="5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wrapText="1" shrinkToFit="1"/>
    </xf>
    <xf numFmtId="0" fontId="0" fillId="0" borderId="0" xfId="0" applyFill="1"/>
    <xf numFmtId="1" fontId="14" fillId="0" borderId="0" xfId="0" applyNumberFormat="1" applyFont="1" applyFill="1" applyAlignment="1">
      <alignment horizontal="center"/>
    </xf>
    <xf numFmtId="1" fontId="13" fillId="0" borderId="0" xfId="0" applyNumberFormat="1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20" fillId="12" borderId="2" xfId="0" applyFont="1" applyFill="1" applyBorder="1" applyAlignment="1">
      <alignment horizontal="center" wrapText="1"/>
    </xf>
    <xf numFmtId="164" fontId="21" fillId="13" borderId="1" xfId="0" applyNumberFormat="1" applyFont="1" applyFill="1" applyBorder="1" applyAlignment="1">
      <alignment horizontal="center"/>
    </xf>
    <xf numFmtId="164" fontId="21" fillId="13" borderId="2" xfId="0" applyNumberFormat="1" applyFont="1" applyFill="1" applyBorder="1" applyAlignment="1">
      <alignment horizontal="center"/>
    </xf>
    <xf numFmtId="0" fontId="20" fillId="11" borderId="2" xfId="0" applyFont="1" applyFill="1" applyBorder="1" applyAlignment="1">
      <alignment horizontal="center"/>
    </xf>
    <xf numFmtId="9" fontId="20" fillId="11" borderId="2" xfId="0" applyNumberFormat="1" applyFont="1" applyFill="1" applyBorder="1" applyAlignment="1">
      <alignment horizontal="center"/>
    </xf>
    <xf numFmtId="9" fontId="20" fillId="11" borderId="2" xfId="0" applyNumberFormat="1" applyFont="1" applyFill="1" applyBorder="1" applyAlignment="1">
      <alignment horizontal="center" wrapText="1"/>
    </xf>
    <xf numFmtId="14" fontId="23" fillId="14" borderId="4" xfId="0" applyNumberFormat="1" applyFont="1" applyFill="1" applyBorder="1"/>
    <xf numFmtId="164" fontId="23" fillId="15" borderId="5" xfId="0" applyNumberFormat="1" applyFont="1" applyFill="1" applyBorder="1" applyAlignment="1">
      <alignment horizontal="center"/>
    </xf>
    <xf numFmtId="164" fontId="23" fillId="15" borderId="4" xfId="0" applyNumberFormat="1" applyFont="1" applyFill="1" applyBorder="1" applyAlignment="1">
      <alignment horizontal="center"/>
    </xf>
    <xf numFmtId="164" fontId="24" fillId="16" borderId="4" xfId="0" applyNumberFormat="1" applyFont="1" applyFill="1" applyBorder="1" applyAlignment="1">
      <alignment horizontal="center"/>
    </xf>
    <xf numFmtId="166" fontId="25" fillId="12" borderId="4" xfId="0" applyNumberFormat="1" applyFont="1" applyFill="1" applyBorder="1" applyAlignment="1">
      <alignment horizontal="center"/>
    </xf>
    <xf numFmtId="164" fontId="24" fillId="17" borderId="4" xfId="0" applyNumberFormat="1" applyFont="1" applyFill="1" applyBorder="1" applyAlignment="1">
      <alignment horizontal="center"/>
    </xf>
    <xf numFmtId="164" fontId="23" fillId="16" borderId="4" xfId="0" applyNumberFormat="1" applyFont="1" applyFill="1" applyBorder="1" applyAlignment="1">
      <alignment horizontal="center"/>
    </xf>
    <xf numFmtId="165" fontId="26" fillId="15" borderId="4" xfId="0" applyNumberFormat="1" applyFont="1" applyFill="1" applyBorder="1" applyAlignment="1">
      <alignment horizontal="center"/>
    </xf>
    <xf numFmtId="165" fontId="27" fillId="15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23" fillId="0" borderId="2" xfId="0" applyNumberFormat="1" applyFont="1" applyFill="1" applyBorder="1"/>
    <xf numFmtId="164" fontId="23" fillId="0" borderId="6" xfId="0" applyNumberFormat="1" applyFont="1" applyFill="1" applyBorder="1" applyAlignment="1">
      <alignment horizontal="center"/>
    </xf>
    <xf numFmtId="164" fontId="23" fillId="0" borderId="2" xfId="0" applyNumberFormat="1" applyFont="1" applyFill="1" applyBorder="1" applyAlignment="1">
      <alignment horizontal="center"/>
    </xf>
    <xf numFmtId="165" fontId="26" fillId="0" borderId="2" xfId="0" applyNumberFormat="1" applyFont="1" applyFill="1" applyBorder="1" applyAlignment="1">
      <alignment horizontal="center"/>
    </xf>
    <xf numFmtId="164" fontId="23" fillId="0" borderId="7" xfId="0" applyNumberFormat="1" applyFont="1" applyFill="1" applyBorder="1" applyAlignment="1">
      <alignment horizontal="center"/>
    </xf>
    <xf numFmtId="166" fontId="25" fillId="0" borderId="2" xfId="0" applyNumberFormat="1" applyFont="1" applyFill="1" applyBorder="1" applyAlignment="1">
      <alignment horizontal="center"/>
    </xf>
    <xf numFmtId="164" fontId="24" fillId="0" borderId="2" xfId="0" applyNumberFormat="1" applyFont="1" applyFill="1" applyBorder="1" applyAlignment="1">
      <alignment horizontal="center"/>
    </xf>
    <xf numFmtId="14" fontId="23" fillId="14" borderId="3" xfId="0" applyNumberFormat="1" applyFont="1" applyFill="1" applyBorder="1"/>
    <xf numFmtId="164" fontId="23" fillId="15" borderId="3" xfId="0" applyNumberFormat="1" applyFont="1" applyFill="1" applyBorder="1" applyAlignment="1">
      <alignment horizontal="center"/>
    </xf>
    <xf numFmtId="165" fontId="26" fillId="15" borderId="3" xfId="0" applyNumberFormat="1" applyFont="1" applyFill="1" applyBorder="1" applyAlignment="1">
      <alignment horizontal="center"/>
    </xf>
    <xf numFmtId="164" fontId="24" fillId="16" borderId="3" xfId="0" applyNumberFormat="1" applyFont="1" applyFill="1" applyBorder="1" applyAlignment="1">
      <alignment horizontal="center"/>
    </xf>
    <xf numFmtId="164" fontId="24" fillId="17" borderId="3" xfId="0" applyNumberFormat="1" applyFont="1" applyFill="1" applyBorder="1" applyAlignment="1">
      <alignment horizontal="center"/>
    </xf>
    <xf numFmtId="164" fontId="23" fillId="16" borderId="3" xfId="0" applyNumberFormat="1" applyFont="1" applyFill="1" applyBorder="1" applyAlignment="1">
      <alignment horizontal="center"/>
    </xf>
    <xf numFmtId="14" fontId="23" fillId="14" borderId="2" xfId="0" applyNumberFormat="1" applyFont="1" applyFill="1" applyBorder="1"/>
    <xf numFmtId="164" fontId="23" fillId="15" borderId="2" xfId="0" applyNumberFormat="1" applyFont="1" applyFill="1" applyBorder="1" applyAlignment="1">
      <alignment horizontal="center"/>
    </xf>
    <xf numFmtId="165" fontId="26" fillId="15" borderId="2" xfId="0" applyNumberFormat="1" applyFont="1" applyFill="1" applyBorder="1" applyAlignment="1">
      <alignment horizontal="center"/>
    </xf>
    <xf numFmtId="164" fontId="24" fillId="16" borderId="2" xfId="0" applyNumberFormat="1" applyFont="1" applyFill="1" applyBorder="1" applyAlignment="1">
      <alignment horizontal="center"/>
    </xf>
    <xf numFmtId="166" fontId="25" fillId="12" borderId="2" xfId="0" applyNumberFormat="1" applyFont="1" applyFill="1" applyBorder="1" applyAlignment="1">
      <alignment horizontal="center"/>
    </xf>
    <xf numFmtId="164" fontId="24" fillId="17" borderId="2" xfId="0" applyNumberFormat="1" applyFont="1" applyFill="1" applyBorder="1" applyAlignment="1">
      <alignment horizontal="center"/>
    </xf>
    <xf numFmtId="164" fontId="23" fillId="16" borderId="2" xfId="0" applyNumberFormat="1" applyFont="1" applyFill="1" applyBorder="1" applyAlignment="1">
      <alignment horizontal="center"/>
    </xf>
    <xf numFmtId="164" fontId="20" fillId="11" borderId="2" xfId="0" applyNumberFormat="1" applyFont="1" applyFill="1" applyBorder="1" applyAlignment="1">
      <alignment horizontal="center"/>
    </xf>
    <xf numFmtId="164" fontId="20" fillId="11" borderId="1" xfId="0" applyNumberFormat="1" applyFont="1" applyFill="1" applyBorder="1" applyAlignment="1">
      <alignment horizontal="center"/>
    </xf>
    <xf numFmtId="0" fontId="20" fillId="11" borderId="1" xfId="0" applyFont="1" applyFill="1" applyBorder="1" applyAlignment="1">
      <alignment horizontal="center"/>
    </xf>
    <xf numFmtId="166" fontId="27" fillId="9" borderId="4" xfId="0" applyNumberFormat="1" applyFont="1" applyFill="1" applyBorder="1" applyAlignment="1">
      <alignment horizontal="center"/>
    </xf>
    <xf numFmtId="166" fontId="27" fillId="0" borderId="2" xfId="0" applyNumberFormat="1" applyFont="1" applyFill="1" applyBorder="1" applyAlignment="1">
      <alignment horizontal="center"/>
    </xf>
    <xf numFmtId="166" fontId="25" fillId="12" borderId="3" xfId="0" applyNumberFormat="1" applyFont="1" applyFill="1" applyBorder="1" applyAlignment="1">
      <alignment horizontal="center"/>
    </xf>
    <xf numFmtId="166" fontId="27" fillId="9" borderId="2" xfId="0" applyNumberFormat="1" applyFont="1" applyFill="1" applyBorder="1" applyAlignment="1">
      <alignment horizontal="center"/>
    </xf>
    <xf numFmtId="0" fontId="14" fillId="0" borderId="0" xfId="0" applyFont="1"/>
    <xf numFmtId="0" fontId="0" fillId="18" borderId="0" xfId="0" applyFill="1" applyAlignment="1">
      <alignment horizontal="center" wrapText="1"/>
    </xf>
    <xf numFmtId="0" fontId="0" fillId="1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18" borderId="0" xfId="0" applyFill="1" applyAlignment="1">
      <alignment horizontal="center" wrapText="1"/>
    </xf>
    <xf numFmtId="10" fontId="0" fillId="0" borderId="0" xfId="0" applyNumberFormat="1"/>
    <xf numFmtId="8" fontId="0" fillId="0" borderId="0" xfId="0" applyNumberFormat="1"/>
    <xf numFmtId="164" fontId="20" fillId="11" borderId="1" xfId="0" applyNumberFormat="1" applyFont="1" applyFill="1" applyBorder="1" applyAlignment="1">
      <alignment horizontal="center" wrapText="1"/>
    </xf>
    <xf numFmtId="164" fontId="20" fillId="11" borderId="1" xfId="0" applyNumberFormat="1" applyFont="1" applyFill="1" applyBorder="1" applyAlignment="1">
      <alignment horizontal="center" wrapText="1"/>
    </xf>
    <xf numFmtId="14" fontId="30" fillId="19" borderId="4" xfId="0" applyNumberFormat="1" applyFont="1" applyFill="1" applyBorder="1"/>
    <xf numFmtId="164" fontId="30" fillId="19" borderId="5" xfId="0" applyNumberFormat="1" applyFont="1" applyFill="1" applyBorder="1" applyAlignment="1">
      <alignment horizontal="center"/>
    </xf>
    <xf numFmtId="164" fontId="30" fillId="19" borderId="4" xfId="0" applyNumberFormat="1" applyFont="1" applyFill="1" applyBorder="1" applyAlignment="1">
      <alignment horizontal="center"/>
    </xf>
    <xf numFmtId="164" fontId="31" fillId="19" borderId="4" xfId="0" applyNumberFormat="1" applyFont="1" applyFill="1" applyBorder="1" applyAlignment="1">
      <alignment horizontal="center"/>
    </xf>
    <xf numFmtId="166" fontId="31" fillId="19" borderId="4" xfId="0" applyNumberFormat="1" applyFont="1" applyFill="1" applyBorder="1" applyAlignment="1">
      <alignment horizontal="center"/>
    </xf>
    <xf numFmtId="1" fontId="32" fillId="19" borderId="0" xfId="0" applyNumberFormat="1" applyFont="1" applyFill="1" applyAlignment="1">
      <alignment horizontal="center" wrapText="1"/>
    </xf>
    <xf numFmtId="14" fontId="30" fillId="20" borderId="4" xfId="0" applyNumberFormat="1" applyFont="1" applyFill="1" applyBorder="1"/>
    <xf numFmtId="164" fontId="30" fillId="20" borderId="5" xfId="0" applyNumberFormat="1" applyFont="1" applyFill="1" applyBorder="1" applyAlignment="1">
      <alignment horizontal="center"/>
    </xf>
    <xf numFmtId="164" fontId="30" fillId="20" borderId="4" xfId="0" applyNumberFormat="1" applyFont="1" applyFill="1" applyBorder="1" applyAlignment="1">
      <alignment horizontal="center"/>
    </xf>
    <xf numFmtId="165" fontId="30" fillId="20" borderId="4" xfId="0" applyNumberFormat="1" applyFont="1" applyFill="1" applyBorder="1" applyAlignment="1">
      <alignment horizontal="center"/>
    </xf>
    <xf numFmtId="165" fontId="31" fillId="20" borderId="4" xfId="0" applyNumberFormat="1" applyFont="1" applyFill="1" applyBorder="1" applyAlignment="1">
      <alignment horizontal="center"/>
    </xf>
    <xf numFmtId="164" fontId="31" fillId="20" borderId="4" xfId="0" applyNumberFormat="1" applyFont="1" applyFill="1" applyBorder="1" applyAlignment="1">
      <alignment horizontal="center"/>
    </xf>
    <xf numFmtId="166" fontId="31" fillId="20" borderId="4" xfId="0" applyNumberFormat="1" applyFont="1" applyFill="1" applyBorder="1" applyAlignment="1">
      <alignment horizontal="center"/>
    </xf>
    <xf numFmtId="164" fontId="33" fillId="15" borderId="5" xfId="0" applyNumberFormat="1" applyFont="1" applyFill="1" applyBorder="1" applyAlignment="1">
      <alignment horizontal="center"/>
    </xf>
    <xf numFmtId="0" fontId="32" fillId="19" borderId="0" xfId="0" applyFont="1" applyFill="1" applyAlignment="1">
      <alignment horizontal="center" wrapText="1"/>
    </xf>
    <xf numFmtId="2" fontId="29" fillId="20" borderId="0" xfId="0" applyNumberFormat="1" applyFont="1" applyFill="1" applyAlignment="1">
      <alignment horizontal="center" wrapText="1"/>
    </xf>
    <xf numFmtId="8" fontId="28" fillId="21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" fontId="22" fillId="14" borderId="1" xfId="0" applyNumberFormat="1" applyFont="1" applyFill="1" applyBorder="1" applyAlignment="1">
      <alignment horizontal="center"/>
    </xf>
    <xf numFmtId="1" fontId="22" fillId="14" borderId="4" xfId="0" applyNumberFormat="1" applyFont="1" applyFill="1" applyBorder="1" applyAlignment="1">
      <alignment horizontal="center"/>
    </xf>
    <xf numFmtId="1" fontId="22" fillId="14" borderId="3" xfId="0" applyNumberFormat="1" applyFont="1" applyFill="1" applyBorder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  <xf numFmtId="1" fontId="35" fillId="22" borderId="0" xfId="0" applyNumberFormat="1" applyFont="1" applyFill="1" applyAlignment="1">
      <alignment horizontal="center"/>
    </xf>
    <xf numFmtId="1" fontId="34" fillId="2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3399"/>
      <color rgb="FFCC00FF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4886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59912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59912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792480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109632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109632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4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37528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37528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62293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62293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56483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56483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56483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6229350" y="124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6229350" y="124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6229350" y="124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622935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622935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622935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62293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62293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62293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6229350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6229350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6229350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6229350" y="202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6229350" y="202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6229350" y="202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6229350" y="221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6229350" y="221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6229350" y="221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6229350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6229350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6229350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6229350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6229350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6229350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6229350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6229350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6229350" y="280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622935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622935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622935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6229350" y="319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6229350" y="319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6229350" y="319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6229350" y="338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6229350" y="338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6229350" y="338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6229350" y="357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6229350" y="357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6229350" y="357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622935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622935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622935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62293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62293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62293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6229350" y="416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6229350" y="416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6229350" y="416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6229350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6229350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6229350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6229350" y="454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6229350" y="454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6229350" y="454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6229350" y="474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6229350" y="474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6229350" y="474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6229350" y="494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6229350" y="494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6229350" y="494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6229350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6229350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6229350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6229350" y="532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6229350" y="532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6229350" y="532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6229350" y="551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6229350" y="551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6229350" y="551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6229350" y="571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6229350" y="571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6229350" y="571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6229350" y="591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6229350" y="591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6229350" y="591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6229350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6229350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6229350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6229350" y="629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6229350" y="629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6229350" y="629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6229350" y="648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6229350" y="648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6229350" y="648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6229350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6229350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6229350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6229350" y="688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6229350" y="688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6229350" y="688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6229350" y="707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6229350" y="707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6229350" y="707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62293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62293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62293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622935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622935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622935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6229350" y="765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6229350" y="765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6229350" y="765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6229350" y="785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6229350" y="785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6229350" y="785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6229350" y="804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6229350" y="804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6229350" y="804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6229350" y="823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6229350" y="823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6229350" y="823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6229350" y="842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6229350" y="842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6229350" y="842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622935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622935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622935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6229350" y="882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6229350" y="882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6229350" y="882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6229350" y="90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6229350" y="90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6229350" y="90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6229350" y="921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6229350" y="921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6229350" y="921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6229350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6229350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6229350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6229350" y="960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6229350" y="960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6229350" y="960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6229350" y="980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6229350" y="980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6229350" y="980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6229350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6229350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6229350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6229350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6229350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6229350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6229350" y="1037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6229350" y="1037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6229350" y="1037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6229350" y="1057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6229350" y="1057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6229350" y="1057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62293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62293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62293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6229350" y="1096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6229350" y="1096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6229350" y="1096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6229350" y="1115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6229350" y="1115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6229350" y="1115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6229350" y="1134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6229350" y="1134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6229350" y="1134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6229350" y="1154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6229350" y="1154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6229350" y="1154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6229350" y="1174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6229350" y="1174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6229350" y="1174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6229350" y="1193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6229350" y="1193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6229350" y="1193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6229350" y="1212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6229350" y="1212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6229350" y="1212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6229350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6229350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6229350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6229350" y="1251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6229350" y="1251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6229350" y="1251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6229350" y="1271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6229350" y="1271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6229350" y="1271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6229350" y="1290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6229350" y="1290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6229350" y="1290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622935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622935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622935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6229350" y="1328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6229350" y="1328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6229350" y="1328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6229350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6229350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6229350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6229350" y="1368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6229350" y="1368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6229350" y="1368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6229350" y="1387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6229350" y="1387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6229350" y="1387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622935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622935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622935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622935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622935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622935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6229350" y="1445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6229350" y="1445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6229350" y="1445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6229350" y="1465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6229350" y="1465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6229350" y="1465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6229350" y="1484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6229350" y="1484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6229350" y="1484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6229350" y="1503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6229350" y="1503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6229350" y="1503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6229350" y="1523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6229350" y="1523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6229350" y="1523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6229350" y="1543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6229350" y="1543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6229350" y="1543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6229350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6229350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6229350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6229350" y="1582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6229350" y="1582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6229350" y="1582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6229350" y="160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6229350" y="160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6229350" y="160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622935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622935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622935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6229350" y="1640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6229350" y="1640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6229350" y="1640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6229350" y="1660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6229350" y="1660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6229350" y="1660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6229350" y="1679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6229350" y="1679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6229350" y="1679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6229350" y="1698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6229350" y="1698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6229350" y="1698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6229350" y="1717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6229350" y="1717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6229350" y="1717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6229350" y="173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6229350" y="173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6229350" y="173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622935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622935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622935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6229350" y="1776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6229350" y="1776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6229350" y="1776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6229350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6229350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6229350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622935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622935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622935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6229350" y="1834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6229350" y="1834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6229350" y="1834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6229350" y="1854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6229350" y="1854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6229350" y="1854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622935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622935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622935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6229350" y="1892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6229350" y="1892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6229350" y="1892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6229350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6229350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6229350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6229350" y="1931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6229350" y="1931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6229350" y="1931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6229350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6229350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6229350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6229350" y="1970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6229350" y="1970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6229350" y="1970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6229350" y="1989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6229350" y="1989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6229350" y="1989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6229350" y="2008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6229350" y="2008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6229350" y="2008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6229350" y="2028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6229350" y="2028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6229350" y="2028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6229350" y="2048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6229350" y="2048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6229350" y="2048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6229350" y="2067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6229350" y="2067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6229350" y="2067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6229350" y="2086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6229350" y="2086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6229350" y="2086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622935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622935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622935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6229350" y="2125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6229350" y="2125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6229350" y="2125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6229350" y="2145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6229350" y="2145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6229350" y="2145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6229350" y="2165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6229350" y="2165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6229350" y="2165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6229350" y="2184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6229350" y="2184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6229350" y="2184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6229350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6229350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6229350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62293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62293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62293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6229350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6229350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6229350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6229350" y="2262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6229350" y="2262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6229350" y="2262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6229350" y="2281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6229350" y="2281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6229350" y="2281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6229350" y="2300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6229350" y="2300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6229350" y="2300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622935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622935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622935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6229350" y="2340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6229350" y="2340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6229350" y="2340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6229350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6229350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6229350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6229350" y="2378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6229350" y="2378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6229350" y="2378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6229350" y="2397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6229350" y="2397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6229350" y="2397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6229350" y="2417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6229350" y="2417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6229350" y="2417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622935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622935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622935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6229350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6229350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6229350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6229350" y="2475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6229350" y="2475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6229350" y="2475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6229350" y="2494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6229350" y="2494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6229350" y="2494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6229350" y="2514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6229350" y="2514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6229350" y="2514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6229350" y="2534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6229350" y="2534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6229350" y="2534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622935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622935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622935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6229350" y="2572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6229350" y="2572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6229350" y="2572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6229350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6229350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6229350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6229350" y="2611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6229350" y="2611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6229350" y="2611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6229350" y="2631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6229350" y="2631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6229350" y="2631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6229350" y="2650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6229350" y="2650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6229350" y="2650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622935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622935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622935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6229350" y="2688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6229350" y="2688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6229350" y="2688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6229350" y="2708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6229350" y="2708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6229350" y="2708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6229350" y="2728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6229350" y="2728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6229350" y="2728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6229350" y="2747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6229350" y="2747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6229350" y="2747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6229350" y="2767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6229350" y="2767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6229350" y="2767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6229350" y="2786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6229350" y="2786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6229350" y="2786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6229350" y="2806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6229350" y="2806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6229350" y="2806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6229350" y="2826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6229350" y="2826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6229350" y="2826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6229350" y="2845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6229350" y="2845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6229350" y="2845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6229350" y="2864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6229350" y="2864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6229350" y="2864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6229350" y="2883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6229350" y="2883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6229350" y="2883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6229350" y="2903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6229350" y="2903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6229350" y="2903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6229350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6229350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6229350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6229350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6229350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6229350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6229350" y="202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6229350" y="202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6229350" y="221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6229350" y="221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6229350" y="221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6229350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6229350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6229350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6229350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6229350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6229350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622935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622935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6229350" y="319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6229350" y="319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6229350" y="319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6229350" y="338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6229350" y="338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6229350" y="338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6229350" y="357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6229350" y="357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6229350" y="357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62293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62293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6229350" y="416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6229350" y="416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6229350" y="416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6229350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6229350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6229350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6229350" y="454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6229350" y="454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6229350" y="454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6229350" y="474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6229350" y="474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6229350" y="474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6229350" y="494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6229350" y="494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6229350" y="494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6229350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6229350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6229350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6229350" y="532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6229350" y="532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6229350" y="532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6229350" y="551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6229350" y="551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6229350" y="551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6229350" y="571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6229350" y="571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6229350" y="571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6229350" y="591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6229350" y="591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6229350" y="591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6229350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6229350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6229350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6229350" y="629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6229350" y="629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6229350" y="629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6229350" y="648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6229350" y="648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6229350" y="648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6229350" y="494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6229350" y="494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6229350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6229350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6229350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6229350" y="532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6229350" y="532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6229350" y="532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6229350" y="551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6229350" y="551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6229350" y="551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6229350" y="591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6229350" y="591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6229350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6229350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6229350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6229350" y="629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6229350" y="629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6229350" y="629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6229350" y="648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6229350" y="648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6229350" y="648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6229350" y="688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6229350" y="688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6229350" y="707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6229350" y="707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6229350" y="707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62293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62293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62293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622935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622935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622935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6229350" y="765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6229350" y="765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6229350" y="765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6229350" y="785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6229350" y="785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6229350" y="785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6229350" y="804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6229350" y="804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6229350" y="804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6229350" y="823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6229350" y="823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6229350" y="823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6229350" y="842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6229350" y="842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6229350" y="842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622935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622935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622935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6229350" y="882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6229350" y="882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6229350" y="882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6229350" y="90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6229350" y="90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6229350" y="90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6229350" y="921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6229350" y="921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6229350" y="921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6229350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6229350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6229350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6229350" y="785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6229350" y="785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6229350" y="804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6229350" y="804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6229350" y="804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6229350" y="823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6229350" y="823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6229350" y="823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6229350" y="842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6229350" y="842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6229350" y="842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6229350" y="882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6229350" y="882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6229350" y="90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6229350" y="90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6229350" y="90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6229350" y="921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6229350" y="921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6229350" y="921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6229350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6229350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6229350" y="940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6229350" y="960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6229350" y="960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6229350" y="960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6229350" y="980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6229350" y="980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6229350" y="980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6229350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6229350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6229350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6229350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6229350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6229350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6229350" y="1037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6229350" y="1037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6229350" y="1037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6229350" y="1057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6229350" y="1057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6229350" y="1057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62293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62293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62293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6229350" y="1096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6229350" y="1096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6229350" y="1096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6229350" y="1115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6229350" y="1115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6229350" y="1115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6229350" y="1134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6229350" y="1134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6229350" y="1134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6229350" y="1154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6229350" y="1154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6229350" y="1154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6229350" y="1174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6229350" y="1174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6229350" y="1174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6229350" y="1193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6229350" y="1193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6229350" y="1193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6229350" y="1212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6229350" y="1212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6229350" y="1212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6229350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6229350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6229350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6229350" y="1251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6229350" y="1251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6229350" y="1251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6229350" y="1271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6229350" y="1271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6229350" y="1271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6229350" y="1290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6229350" y="1290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6229350" y="1290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622935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622935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622935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6229350" y="1328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6229350" y="1328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6229350" y="1328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6229350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6229350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6229350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6229350" y="1368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6229350" y="1368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6229350" y="1368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6229350" y="1387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6229350" y="1387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6229350" y="1387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622935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622935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622935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622935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622935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622935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6229350" y="960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6229350" y="960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6229350" y="960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6229350" y="980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6229350" y="980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6229350" y="980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6229350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6229350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6229350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6229350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6229350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6229350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6229350" y="1037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6229350" y="1037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6229350" y="1037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6229350" y="1057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6229350" y="1057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6229350" y="1057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62293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62293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62293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6229350" y="1096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6229350" y="1096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6229350" y="1096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6229350" y="1115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6229350" y="1115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6229350" y="1115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6229350" y="1134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6229350" y="1134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6229350" y="1134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6229350" y="980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6229350" y="980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6229350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6229350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6229350" y="999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6229350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6229350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6229350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6229350" y="1037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6229350" y="1037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6229350" y="1037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62293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622935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6229350" y="1096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6229350" y="1096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6229350" y="1096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6229350" y="1115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6229350" y="1115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6229350" y="1115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6229350" y="1134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6229350" y="1134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6229350" y="1134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6229350" y="1174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6229350" y="1174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6229350" y="1193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6229350" y="1193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6229350" y="1193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6229350" y="1212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6229350" y="1212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6229350" y="1212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6229350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6229350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6229350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6229350" y="1251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6229350" y="1251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6229350" y="1251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6229350" y="1271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6229350" y="1271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6229350" y="1271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6229350" y="1290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6229350" y="1290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6229350" y="1290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622935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622935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622935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6229350" y="1328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6229350" y="1328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6229350" y="1328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6229350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6229350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6229350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6229350" y="1368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6229350" y="1368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6229350" y="1368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6229350" y="1387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6229350" y="1387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6229350" y="1387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622935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622935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622935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622935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622935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622935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6229350" y="1271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6229350" y="1271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6229350" y="1290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6229350" y="1290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6229350" y="1290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622935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622935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622935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6229350" y="1328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6229350" y="1328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6229350" y="1328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6229350" y="1368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6229350" y="1368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6229350" y="1387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6229350" y="1387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6229350" y="1387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622935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622935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622935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622935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622935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622935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6229350" y="1445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6229350" y="1445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6229350" y="1445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6229350" y="1465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6229350" y="1465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6229350" y="1465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6229350" y="1484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6229350" y="1484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6229350" y="1484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6229350" y="1503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6229350" y="1503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6229350" y="1503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6229350" y="1523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6229350" y="1523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6229350" y="1523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6229350" y="1543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6229350" y="1543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6229350" y="1543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6229350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6229350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6229350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6229350" y="1582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6229350" y="1582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6229350" y="1582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6229350" y="160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6229350" y="160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6229350" y="160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622935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622935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622935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6229350" y="1640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6229350" y="1640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6229350" y="1640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6229350" y="1660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6229350" y="1660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6229350" y="1660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6229350" y="1679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6229350" y="1679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6229350" y="1679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6229350" y="1698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6229350" y="1698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6229350" y="1698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6229350" y="1717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6229350" y="1717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6229350" y="1717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6229350" y="173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6229350" y="173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6229350" y="173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622935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622935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622935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6229350" y="1776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6229350" y="1776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6229350" y="1776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6229350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6229350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6229350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622935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622935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622935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6229350" y="1834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6229350" y="1834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6229350" y="1834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6229350" y="1854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6229350" y="1854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6229350" y="1854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622935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622935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622935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6229350" y="1892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6229350" y="1892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6229350" y="1892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6229350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6229350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6229350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6229350" y="1445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6229350" y="1445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6229350" y="1445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6229350" y="1465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6229350" y="1465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6229350" y="1465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6229350" y="1484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6229350" y="1484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6229350" y="1484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6229350" y="1503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6229350" y="1503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6229350" y="1503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6229350" y="1523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6229350" y="1523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6229350" y="1523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6229350" y="1543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6229350" y="1543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6229350" y="1543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6229350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6229350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6229350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6229350" y="1582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6229350" y="1582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6229350" y="1582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6229350" y="160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6229350" y="160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6229350" y="160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622935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622935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622935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6229350" y="1465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6229350" y="1465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6229350" y="1484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6229350" y="1484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6229350" y="1484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6229350" y="1503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6229350" y="1503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6229350" y="1503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6229350" y="1523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6229350" y="1523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6229350" y="1523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6229350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6229350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6229350" y="1582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6229350" y="1582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6229350" y="1582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6229350" y="160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6229350" y="160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6229350" y="160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622935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622935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622935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6229350" y="1660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6229350" y="1660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6229350" y="1679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6229350" y="1679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6229350" y="1679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6229350" y="1698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6229350" y="1698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6229350" y="1698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6229350" y="1717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6229350" y="1717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6229350" y="1717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6229350" y="173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6229350" y="173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6229350" y="1737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622935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622935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622935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6229350" y="1776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6229350" y="1776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6229350" y="1776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6229350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6229350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6229350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622935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622935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622935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6229350" y="1834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6229350" y="1834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6229350" y="1834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6229350" y="1854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6229350" y="1854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6229350" y="1854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622935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622935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622935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6229350" y="1892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6229350" y="1892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6229350" y="1892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6229350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6229350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6229350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622935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622935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6229350" y="1776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6229350" y="1776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6229350" y="1776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6229350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6229350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6229350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622935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622935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622935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6229350" y="1854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6229350" y="1854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622935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622935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622935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6229350" y="1892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6229350" y="1892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6229350" y="1892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6229350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6229350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6229350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6229350" y="1931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6229350" y="1931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6229350" y="1931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6229350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6229350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6229350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6229350" y="1970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6229350" y="1970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6229350" y="1970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6229350" y="1989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6229350" y="1989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6229350" y="1989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6229350" y="2008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6229350" y="2008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6229350" y="2008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6229350" y="2028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6229350" y="2028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6229350" y="2028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6229350" y="2048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6229350" y="2048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6229350" y="2048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6229350" y="2067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6229350" y="2067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6229350" y="2067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6229350" y="2086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6229350" y="2086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6229350" y="2086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622935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622935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622935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6229350" y="2125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6229350" y="2125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6229350" y="2125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6229350" y="2145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6229350" y="2145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6229350" y="2145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6229350" y="2165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6229350" y="2165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6229350" y="2165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6229350" y="2184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6229350" y="2184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6229350" y="2184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6229350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6229350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6229350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62293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62293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62293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6229350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6229350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6229350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6229350" y="2262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6229350" y="2262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6229350" y="2262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6229350" y="2281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6229350" y="2281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6229350" y="2281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6229350" y="2300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6229350" y="2300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6229350" y="2300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622935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622935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622935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6229350" y="2340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6229350" y="2340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6229350" y="2340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6229350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6229350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6229350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6229350" y="2378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6229350" y="2378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6229350" y="2378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6229350" y="2397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6229350" y="2397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6229350" y="2397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6229350" y="1931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6229350" y="1931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6229350" y="1931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6229350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6229350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6229350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6229350" y="1970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6229350" y="1970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6229350" y="1970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6229350" y="1989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6229350" y="1989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6229350" y="1989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6229350" y="2008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6229350" y="2008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6229350" y="2008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6229350" y="2028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6229350" y="2028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6229350" y="2028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6229350" y="2048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6229350" y="2048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6229350" y="2048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6229350" y="2067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6229350" y="2067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6229350" y="2067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6229350" y="2086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6229350" y="2086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6229350" y="2086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622935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622935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622935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6229350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6229350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6229350" y="1970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6229350" y="1970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6229350" y="1970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6229350" y="1989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6229350" y="1989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6229350" y="1989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6229350" y="2008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6229350" y="2008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6229350" y="2008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6229350" y="2048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6229350" y="2048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6229350" y="2067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6229350" y="2067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6229350" y="2067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6229350" y="2086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6229350" y="2086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6229350" y="2086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622935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622935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622935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6229350" y="2145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6229350" y="2145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6229350" y="2165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6229350" y="2165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6229350" y="2165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6229350" y="2184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6229350" y="2184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6229350" y="2184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6229350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6229350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6229350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62293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62293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6229350" y="2223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6229350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6229350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6229350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6229350" y="2262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6229350" y="2262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6229350" y="2262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6229350" y="2281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6229350" y="2281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6229350" y="2281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6229350" y="2300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6229350" y="2300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6229350" y="2300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622935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622935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622935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6229350" y="2340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6229350" y="2340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6229350" y="2340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6229350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6229350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6229350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6229350" y="2378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6229350" y="2378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6229350" y="2378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6229350" y="2397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6229350" y="2397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6229350" y="2397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6229350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6229350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6229350" y="2262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6229350" y="2262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6229350" y="2262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6229350" y="2281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6229350" y="2281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6229350" y="2281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6229350" y="2300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6229350" y="2300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6229350" y="2300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6229350" y="2340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6229350" y="2340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6229350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6229350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6229350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6229350" y="2378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6229350" y="2378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6229350" y="2378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6229350" y="2397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6229350" y="2397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6229350" y="2397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6229350" y="2417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6229350" y="2417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6229350" y="2417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622935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622935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622935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6229350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6229350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6229350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6229350" y="2475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6229350" y="2475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6229350" y="2475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6229350" y="2494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6229350" y="2494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6229350" y="2494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6229350" y="2514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6229350" y="2514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6229350" y="2514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6229350" y="2534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6229350" y="2534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6229350" y="2534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622935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622935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622935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6229350" y="2572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6229350" y="2572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6229350" y="2572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6229350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6229350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6229350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6229350" y="2611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6229350" y="2611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6229350" y="2611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6229350" y="2631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6229350" y="2631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6229350" y="2631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6229350" y="2650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6229350" y="2650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6229350" y="2650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622935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622935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622935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6229350" y="2688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6229350" y="2688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6229350" y="2688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6229350" y="2708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6229350" y="2708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6229350" y="2708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6229350" y="2728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6229350" y="2728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6229350" y="2728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6229350" y="2747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6229350" y="2747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6229350" y="2747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6229350" y="2767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6229350" y="2767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6229350" y="2767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6229350" y="2786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6229350" y="2786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6229350" y="2786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6229350" y="2806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6229350" y="2806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6229350" y="2806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6229350" y="2826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6229350" y="2826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6229350" y="2826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6229350" y="2845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6229350" y="2845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6229350" y="2845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6229350" y="2864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6229350" y="2864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6229350" y="2864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6229350" y="2883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6229350" y="2883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6229350" y="2883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6229350" y="2417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6229350" y="2417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6229350" y="2417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622935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622935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622935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6229350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6229350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6229350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6229350" y="2475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6229350" y="2475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6229350" y="2475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6229350" y="2494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6229350" y="2494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6229350" y="2494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6229350" y="2514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6229350" y="2514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6229350" y="2514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6229350" y="2534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6229350" y="2534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6229350" y="2534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622935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622935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622935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6229350" y="2572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6229350" y="2572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6229350" y="2572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6229350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6229350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6229350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622935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622935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6229350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6229350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6229350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6229350" y="2475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6229350" y="2475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6229350" y="2475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6229350" y="2494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6229350" y="2494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6229350" y="2494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6229350" y="2534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6229350" y="2534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622935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622935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622935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6229350" y="2572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6229350" y="2572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6229350" y="2572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6229350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6229350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6229350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6229350" y="2631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6229350" y="2631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6229350" y="2650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6229350" y="2650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6229350" y="2650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622935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622935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6229350" y="2669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6229350" y="2688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6229350" y="2688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6229350" y="2688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6229350" y="2708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6229350" y="2708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6229350" y="2708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6229350" y="2728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6229350" y="2728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6229350" y="2728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6229350" y="2747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6229350" y="2747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6229350" y="2747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6229350" y="2767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6229350" y="2767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6229350" y="2767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6229350" y="2786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6229350" y="2786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6229350" y="2786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6229350" y="2806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6229350" y="2806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6229350" y="2806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6229350" y="2826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6229350" y="2826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6229350" y="2826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6229350" y="2845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6229350" y="2845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6229350" y="2845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6229350" y="2864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6229350" y="2864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6229350" y="2864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6229350" y="2883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6229350" y="2883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6229350" y="2883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6229350" y="2728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6229350" y="2728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6229350" y="2747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6229350" y="2747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6229350" y="2747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6229350" y="2767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6229350" y="2767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6229350" y="2767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6229350" y="2786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6229350" y="2786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6229350" y="2786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6229350" y="2826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6229350" y="2826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6229350" y="2845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6229350" y="2845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6229350" y="2845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6229350" y="2864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6229350" y="2864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6229350" y="2864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6229350" y="2883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6229350" y="2883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6229350" y="2883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6229350" y="2903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6229350" y="2903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6229350" y="2903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6229350" y="2903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6229350" y="2903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6229350" y="2903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6229350" y="2903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6229350" y="2903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6229350" y="2903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6229350" y="2923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6229350" y="2942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6229350" y="2961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6229350" y="2980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75247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6229350" y="15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6229350" y="15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6229350" y="15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9"/>
  <sheetViews>
    <sheetView zoomScale="80" zoomScaleNormal="80" workbookViewId="0">
      <selection activeCell="G28" sqref="G28"/>
    </sheetView>
  </sheetViews>
  <sheetFormatPr defaultRowHeight="15"/>
  <cols>
    <col min="1" max="1" width="11.42578125" customWidth="1"/>
    <col min="2" max="2" width="6.7109375" style="31" customWidth="1"/>
    <col min="3" max="3" width="7.7109375" style="26" customWidth="1"/>
    <col min="4" max="4" width="7.7109375" customWidth="1"/>
    <col min="5" max="6" width="7.5703125" customWidth="1"/>
    <col min="7" max="7" width="13.42578125" customWidth="1"/>
    <col min="8" max="8" width="1.140625" customWidth="1"/>
    <col min="9" max="9" width="7.7109375" style="31" customWidth="1"/>
    <col min="10" max="10" width="7" style="26" customWidth="1"/>
    <col min="11" max="11" width="7.5703125" customWidth="1"/>
    <col min="12" max="12" width="7.7109375" customWidth="1"/>
    <col min="13" max="13" width="7.42578125" customWidth="1"/>
    <col min="14" max="14" width="8.7109375" customWidth="1"/>
    <col min="15" max="15" width="13" customWidth="1"/>
    <col min="257" max="257" width="11.42578125" customWidth="1"/>
    <col min="258" max="258" width="6.7109375" customWidth="1"/>
    <col min="259" max="260" width="7.7109375" customWidth="1"/>
    <col min="261" max="262" width="7.5703125" customWidth="1"/>
    <col min="263" max="263" width="13.42578125" customWidth="1"/>
    <col min="264" max="264" width="1.140625" customWidth="1"/>
    <col min="265" max="265" width="7.7109375" customWidth="1"/>
    <col min="266" max="266" width="7" customWidth="1"/>
    <col min="267" max="267" width="7.5703125" customWidth="1"/>
    <col min="268" max="268" width="7.7109375" customWidth="1"/>
    <col min="269" max="269" width="7.42578125" customWidth="1"/>
    <col min="270" max="270" width="8.7109375" customWidth="1"/>
    <col min="271" max="271" width="13" customWidth="1"/>
    <col min="513" max="513" width="11.42578125" customWidth="1"/>
    <col min="514" max="514" width="6.7109375" customWidth="1"/>
    <col min="515" max="516" width="7.7109375" customWidth="1"/>
    <col min="517" max="518" width="7.5703125" customWidth="1"/>
    <col min="519" max="519" width="13.42578125" customWidth="1"/>
    <col min="520" max="520" width="1.140625" customWidth="1"/>
    <col min="521" max="521" width="7.7109375" customWidth="1"/>
    <col min="522" max="522" width="7" customWidth="1"/>
    <col min="523" max="523" width="7.5703125" customWidth="1"/>
    <col min="524" max="524" width="7.7109375" customWidth="1"/>
    <col min="525" max="525" width="7.42578125" customWidth="1"/>
    <col min="526" max="526" width="8.7109375" customWidth="1"/>
    <col min="527" max="527" width="13" customWidth="1"/>
    <col min="769" max="769" width="11.42578125" customWidth="1"/>
    <col min="770" max="770" width="6.7109375" customWidth="1"/>
    <col min="771" max="772" width="7.7109375" customWidth="1"/>
    <col min="773" max="774" width="7.5703125" customWidth="1"/>
    <col min="775" max="775" width="13.42578125" customWidth="1"/>
    <col min="776" max="776" width="1.140625" customWidth="1"/>
    <col min="777" max="777" width="7.7109375" customWidth="1"/>
    <col min="778" max="778" width="7" customWidth="1"/>
    <col min="779" max="779" width="7.5703125" customWidth="1"/>
    <col min="780" max="780" width="7.7109375" customWidth="1"/>
    <col min="781" max="781" width="7.42578125" customWidth="1"/>
    <col min="782" max="782" width="8.7109375" customWidth="1"/>
    <col min="783" max="783" width="13" customWidth="1"/>
    <col min="1025" max="1025" width="11.42578125" customWidth="1"/>
    <col min="1026" max="1026" width="6.7109375" customWidth="1"/>
    <col min="1027" max="1028" width="7.7109375" customWidth="1"/>
    <col min="1029" max="1030" width="7.5703125" customWidth="1"/>
    <col min="1031" max="1031" width="13.42578125" customWidth="1"/>
    <col min="1032" max="1032" width="1.140625" customWidth="1"/>
    <col min="1033" max="1033" width="7.7109375" customWidth="1"/>
    <col min="1034" max="1034" width="7" customWidth="1"/>
    <col min="1035" max="1035" width="7.5703125" customWidth="1"/>
    <col min="1036" max="1036" width="7.7109375" customWidth="1"/>
    <col min="1037" max="1037" width="7.42578125" customWidth="1"/>
    <col min="1038" max="1038" width="8.7109375" customWidth="1"/>
    <col min="1039" max="1039" width="13" customWidth="1"/>
    <col min="1281" max="1281" width="11.42578125" customWidth="1"/>
    <col min="1282" max="1282" width="6.7109375" customWidth="1"/>
    <col min="1283" max="1284" width="7.7109375" customWidth="1"/>
    <col min="1285" max="1286" width="7.5703125" customWidth="1"/>
    <col min="1287" max="1287" width="13.42578125" customWidth="1"/>
    <col min="1288" max="1288" width="1.140625" customWidth="1"/>
    <col min="1289" max="1289" width="7.7109375" customWidth="1"/>
    <col min="1290" max="1290" width="7" customWidth="1"/>
    <col min="1291" max="1291" width="7.5703125" customWidth="1"/>
    <col min="1292" max="1292" width="7.7109375" customWidth="1"/>
    <col min="1293" max="1293" width="7.42578125" customWidth="1"/>
    <col min="1294" max="1294" width="8.7109375" customWidth="1"/>
    <col min="1295" max="1295" width="13" customWidth="1"/>
    <col min="1537" max="1537" width="11.42578125" customWidth="1"/>
    <col min="1538" max="1538" width="6.7109375" customWidth="1"/>
    <col min="1539" max="1540" width="7.7109375" customWidth="1"/>
    <col min="1541" max="1542" width="7.5703125" customWidth="1"/>
    <col min="1543" max="1543" width="13.42578125" customWidth="1"/>
    <col min="1544" max="1544" width="1.140625" customWidth="1"/>
    <col min="1545" max="1545" width="7.7109375" customWidth="1"/>
    <col min="1546" max="1546" width="7" customWidth="1"/>
    <col min="1547" max="1547" width="7.5703125" customWidth="1"/>
    <col min="1548" max="1548" width="7.7109375" customWidth="1"/>
    <col min="1549" max="1549" width="7.42578125" customWidth="1"/>
    <col min="1550" max="1550" width="8.7109375" customWidth="1"/>
    <col min="1551" max="1551" width="13" customWidth="1"/>
    <col min="1793" max="1793" width="11.42578125" customWidth="1"/>
    <col min="1794" max="1794" width="6.7109375" customWidth="1"/>
    <col min="1795" max="1796" width="7.7109375" customWidth="1"/>
    <col min="1797" max="1798" width="7.5703125" customWidth="1"/>
    <col min="1799" max="1799" width="13.42578125" customWidth="1"/>
    <col min="1800" max="1800" width="1.140625" customWidth="1"/>
    <col min="1801" max="1801" width="7.7109375" customWidth="1"/>
    <col min="1802" max="1802" width="7" customWidth="1"/>
    <col min="1803" max="1803" width="7.5703125" customWidth="1"/>
    <col min="1804" max="1804" width="7.7109375" customWidth="1"/>
    <col min="1805" max="1805" width="7.42578125" customWidth="1"/>
    <col min="1806" max="1806" width="8.7109375" customWidth="1"/>
    <col min="1807" max="1807" width="13" customWidth="1"/>
    <col min="2049" max="2049" width="11.42578125" customWidth="1"/>
    <col min="2050" max="2050" width="6.7109375" customWidth="1"/>
    <col min="2051" max="2052" width="7.7109375" customWidth="1"/>
    <col min="2053" max="2054" width="7.5703125" customWidth="1"/>
    <col min="2055" max="2055" width="13.42578125" customWidth="1"/>
    <col min="2056" max="2056" width="1.140625" customWidth="1"/>
    <col min="2057" max="2057" width="7.7109375" customWidth="1"/>
    <col min="2058" max="2058" width="7" customWidth="1"/>
    <col min="2059" max="2059" width="7.5703125" customWidth="1"/>
    <col min="2060" max="2060" width="7.7109375" customWidth="1"/>
    <col min="2061" max="2061" width="7.42578125" customWidth="1"/>
    <col min="2062" max="2062" width="8.7109375" customWidth="1"/>
    <col min="2063" max="2063" width="13" customWidth="1"/>
    <col min="2305" max="2305" width="11.42578125" customWidth="1"/>
    <col min="2306" max="2306" width="6.7109375" customWidth="1"/>
    <col min="2307" max="2308" width="7.7109375" customWidth="1"/>
    <col min="2309" max="2310" width="7.5703125" customWidth="1"/>
    <col min="2311" max="2311" width="13.42578125" customWidth="1"/>
    <col min="2312" max="2312" width="1.140625" customWidth="1"/>
    <col min="2313" max="2313" width="7.7109375" customWidth="1"/>
    <col min="2314" max="2314" width="7" customWidth="1"/>
    <col min="2315" max="2315" width="7.5703125" customWidth="1"/>
    <col min="2316" max="2316" width="7.7109375" customWidth="1"/>
    <col min="2317" max="2317" width="7.42578125" customWidth="1"/>
    <col min="2318" max="2318" width="8.7109375" customWidth="1"/>
    <col min="2319" max="2319" width="13" customWidth="1"/>
    <col min="2561" max="2561" width="11.42578125" customWidth="1"/>
    <col min="2562" max="2562" width="6.7109375" customWidth="1"/>
    <col min="2563" max="2564" width="7.7109375" customWidth="1"/>
    <col min="2565" max="2566" width="7.5703125" customWidth="1"/>
    <col min="2567" max="2567" width="13.42578125" customWidth="1"/>
    <col min="2568" max="2568" width="1.140625" customWidth="1"/>
    <col min="2569" max="2569" width="7.7109375" customWidth="1"/>
    <col min="2570" max="2570" width="7" customWidth="1"/>
    <col min="2571" max="2571" width="7.5703125" customWidth="1"/>
    <col min="2572" max="2572" width="7.7109375" customWidth="1"/>
    <col min="2573" max="2573" width="7.42578125" customWidth="1"/>
    <col min="2574" max="2574" width="8.7109375" customWidth="1"/>
    <col min="2575" max="2575" width="13" customWidth="1"/>
    <col min="2817" max="2817" width="11.42578125" customWidth="1"/>
    <col min="2818" max="2818" width="6.7109375" customWidth="1"/>
    <col min="2819" max="2820" width="7.7109375" customWidth="1"/>
    <col min="2821" max="2822" width="7.5703125" customWidth="1"/>
    <col min="2823" max="2823" width="13.42578125" customWidth="1"/>
    <col min="2824" max="2824" width="1.140625" customWidth="1"/>
    <col min="2825" max="2825" width="7.7109375" customWidth="1"/>
    <col min="2826" max="2826" width="7" customWidth="1"/>
    <col min="2827" max="2827" width="7.5703125" customWidth="1"/>
    <col min="2828" max="2828" width="7.7109375" customWidth="1"/>
    <col min="2829" max="2829" width="7.42578125" customWidth="1"/>
    <col min="2830" max="2830" width="8.7109375" customWidth="1"/>
    <col min="2831" max="2831" width="13" customWidth="1"/>
    <col min="3073" max="3073" width="11.42578125" customWidth="1"/>
    <col min="3074" max="3074" width="6.7109375" customWidth="1"/>
    <col min="3075" max="3076" width="7.7109375" customWidth="1"/>
    <col min="3077" max="3078" width="7.5703125" customWidth="1"/>
    <col min="3079" max="3079" width="13.42578125" customWidth="1"/>
    <col min="3080" max="3080" width="1.140625" customWidth="1"/>
    <col min="3081" max="3081" width="7.7109375" customWidth="1"/>
    <col min="3082" max="3082" width="7" customWidth="1"/>
    <col min="3083" max="3083" width="7.5703125" customWidth="1"/>
    <col min="3084" max="3084" width="7.7109375" customWidth="1"/>
    <col min="3085" max="3085" width="7.42578125" customWidth="1"/>
    <col min="3086" max="3086" width="8.7109375" customWidth="1"/>
    <col min="3087" max="3087" width="13" customWidth="1"/>
    <col min="3329" max="3329" width="11.42578125" customWidth="1"/>
    <col min="3330" max="3330" width="6.7109375" customWidth="1"/>
    <col min="3331" max="3332" width="7.7109375" customWidth="1"/>
    <col min="3333" max="3334" width="7.5703125" customWidth="1"/>
    <col min="3335" max="3335" width="13.42578125" customWidth="1"/>
    <col min="3336" max="3336" width="1.140625" customWidth="1"/>
    <col min="3337" max="3337" width="7.7109375" customWidth="1"/>
    <col min="3338" max="3338" width="7" customWidth="1"/>
    <col min="3339" max="3339" width="7.5703125" customWidth="1"/>
    <col min="3340" max="3340" width="7.7109375" customWidth="1"/>
    <col min="3341" max="3341" width="7.42578125" customWidth="1"/>
    <col min="3342" max="3342" width="8.7109375" customWidth="1"/>
    <col min="3343" max="3343" width="13" customWidth="1"/>
    <col min="3585" max="3585" width="11.42578125" customWidth="1"/>
    <col min="3586" max="3586" width="6.7109375" customWidth="1"/>
    <col min="3587" max="3588" width="7.7109375" customWidth="1"/>
    <col min="3589" max="3590" width="7.5703125" customWidth="1"/>
    <col min="3591" max="3591" width="13.42578125" customWidth="1"/>
    <col min="3592" max="3592" width="1.140625" customWidth="1"/>
    <col min="3593" max="3593" width="7.7109375" customWidth="1"/>
    <col min="3594" max="3594" width="7" customWidth="1"/>
    <col min="3595" max="3595" width="7.5703125" customWidth="1"/>
    <col min="3596" max="3596" width="7.7109375" customWidth="1"/>
    <col min="3597" max="3597" width="7.42578125" customWidth="1"/>
    <col min="3598" max="3598" width="8.7109375" customWidth="1"/>
    <col min="3599" max="3599" width="13" customWidth="1"/>
    <col min="3841" max="3841" width="11.42578125" customWidth="1"/>
    <col min="3842" max="3842" width="6.7109375" customWidth="1"/>
    <col min="3843" max="3844" width="7.7109375" customWidth="1"/>
    <col min="3845" max="3846" width="7.5703125" customWidth="1"/>
    <col min="3847" max="3847" width="13.42578125" customWidth="1"/>
    <col min="3848" max="3848" width="1.140625" customWidth="1"/>
    <col min="3849" max="3849" width="7.7109375" customWidth="1"/>
    <col min="3850" max="3850" width="7" customWidth="1"/>
    <col min="3851" max="3851" width="7.5703125" customWidth="1"/>
    <col min="3852" max="3852" width="7.7109375" customWidth="1"/>
    <col min="3853" max="3853" width="7.42578125" customWidth="1"/>
    <col min="3854" max="3854" width="8.7109375" customWidth="1"/>
    <col min="3855" max="3855" width="13" customWidth="1"/>
    <col min="4097" max="4097" width="11.42578125" customWidth="1"/>
    <col min="4098" max="4098" width="6.7109375" customWidth="1"/>
    <col min="4099" max="4100" width="7.7109375" customWidth="1"/>
    <col min="4101" max="4102" width="7.5703125" customWidth="1"/>
    <col min="4103" max="4103" width="13.42578125" customWidth="1"/>
    <col min="4104" max="4104" width="1.140625" customWidth="1"/>
    <col min="4105" max="4105" width="7.7109375" customWidth="1"/>
    <col min="4106" max="4106" width="7" customWidth="1"/>
    <col min="4107" max="4107" width="7.5703125" customWidth="1"/>
    <col min="4108" max="4108" width="7.7109375" customWidth="1"/>
    <col min="4109" max="4109" width="7.42578125" customWidth="1"/>
    <col min="4110" max="4110" width="8.7109375" customWidth="1"/>
    <col min="4111" max="4111" width="13" customWidth="1"/>
    <col min="4353" max="4353" width="11.42578125" customWidth="1"/>
    <col min="4354" max="4354" width="6.7109375" customWidth="1"/>
    <col min="4355" max="4356" width="7.7109375" customWidth="1"/>
    <col min="4357" max="4358" width="7.5703125" customWidth="1"/>
    <col min="4359" max="4359" width="13.42578125" customWidth="1"/>
    <col min="4360" max="4360" width="1.140625" customWidth="1"/>
    <col min="4361" max="4361" width="7.7109375" customWidth="1"/>
    <col min="4362" max="4362" width="7" customWidth="1"/>
    <col min="4363" max="4363" width="7.5703125" customWidth="1"/>
    <col min="4364" max="4364" width="7.7109375" customWidth="1"/>
    <col min="4365" max="4365" width="7.42578125" customWidth="1"/>
    <col min="4366" max="4366" width="8.7109375" customWidth="1"/>
    <col min="4367" max="4367" width="13" customWidth="1"/>
    <col min="4609" max="4609" width="11.42578125" customWidth="1"/>
    <col min="4610" max="4610" width="6.7109375" customWidth="1"/>
    <col min="4611" max="4612" width="7.7109375" customWidth="1"/>
    <col min="4613" max="4614" width="7.5703125" customWidth="1"/>
    <col min="4615" max="4615" width="13.42578125" customWidth="1"/>
    <col min="4616" max="4616" width="1.140625" customWidth="1"/>
    <col min="4617" max="4617" width="7.7109375" customWidth="1"/>
    <col min="4618" max="4618" width="7" customWidth="1"/>
    <col min="4619" max="4619" width="7.5703125" customWidth="1"/>
    <col min="4620" max="4620" width="7.7109375" customWidth="1"/>
    <col min="4621" max="4621" width="7.42578125" customWidth="1"/>
    <col min="4622" max="4622" width="8.7109375" customWidth="1"/>
    <col min="4623" max="4623" width="13" customWidth="1"/>
    <col min="4865" max="4865" width="11.42578125" customWidth="1"/>
    <col min="4866" max="4866" width="6.7109375" customWidth="1"/>
    <col min="4867" max="4868" width="7.7109375" customWidth="1"/>
    <col min="4869" max="4870" width="7.5703125" customWidth="1"/>
    <col min="4871" max="4871" width="13.42578125" customWidth="1"/>
    <col min="4872" max="4872" width="1.140625" customWidth="1"/>
    <col min="4873" max="4873" width="7.7109375" customWidth="1"/>
    <col min="4874" max="4874" width="7" customWidth="1"/>
    <col min="4875" max="4875" width="7.5703125" customWidth="1"/>
    <col min="4876" max="4876" width="7.7109375" customWidth="1"/>
    <col min="4877" max="4877" width="7.42578125" customWidth="1"/>
    <col min="4878" max="4878" width="8.7109375" customWidth="1"/>
    <col min="4879" max="4879" width="13" customWidth="1"/>
    <col min="5121" max="5121" width="11.42578125" customWidth="1"/>
    <col min="5122" max="5122" width="6.7109375" customWidth="1"/>
    <col min="5123" max="5124" width="7.7109375" customWidth="1"/>
    <col min="5125" max="5126" width="7.5703125" customWidth="1"/>
    <col min="5127" max="5127" width="13.42578125" customWidth="1"/>
    <col min="5128" max="5128" width="1.140625" customWidth="1"/>
    <col min="5129" max="5129" width="7.7109375" customWidth="1"/>
    <col min="5130" max="5130" width="7" customWidth="1"/>
    <col min="5131" max="5131" width="7.5703125" customWidth="1"/>
    <col min="5132" max="5132" width="7.7109375" customWidth="1"/>
    <col min="5133" max="5133" width="7.42578125" customWidth="1"/>
    <col min="5134" max="5134" width="8.7109375" customWidth="1"/>
    <col min="5135" max="5135" width="13" customWidth="1"/>
    <col min="5377" max="5377" width="11.42578125" customWidth="1"/>
    <col min="5378" max="5378" width="6.7109375" customWidth="1"/>
    <col min="5379" max="5380" width="7.7109375" customWidth="1"/>
    <col min="5381" max="5382" width="7.5703125" customWidth="1"/>
    <col min="5383" max="5383" width="13.42578125" customWidth="1"/>
    <col min="5384" max="5384" width="1.140625" customWidth="1"/>
    <col min="5385" max="5385" width="7.7109375" customWidth="1"/>
    <col min="5386" max="5386" width="7" customWidth="1"/>
    <col min="5387" max="5387" width="7.5703125" customWidth="1"/>
    <col min="5388" max="5388" width="7.7109375" customWidth="1"/>
    <col min="5389" max="5389" width="7.42578125" customWidth="1"/>
    <col min="5390" max="5390" width="8.7109375" customWidth="1"/>
    <col min="5391" max="5391" width="13" customWidth="1"/>
    <col min="5633" max="5633" width="11.42578125" customWidth="1"/>
    <col min="5634" max="5634" width="6.7109375" customWidth="1"/>
    <col min="5635" max="5636" width="7.7109375" customWidth="1"/>
    <col min="5637" max="5638" width="7.5703125" customWidth="1"/>
    <col min="5639" max="5639" width="13.42578125" customWidth="1"/>
    <col min="5640" max="5640" width="1.140625" customWidth="1"/>
    <col min="5641" max="5641" width="7.7109375" customWidth="1"/>
    <col min="5642" max="5642" width="7" customWidth="1"/>
    <col min="5643" max="5643" width="7.5703125" customWidth="1"/>
    <col min="5644" max="5644" width="7.7109375" customWidth="1"/>
    <col min="5645" max="5645" width="7.42578125" customWidth="1"/>
    <col min="5646" max="5646" width="8.7109375" customWidth="1"/>
    <col min="5647" max="5647" width="13" customWidth="1"/>
    <col min="5889" max="5889" width="11.42578125" customWidth="1"/>
    <col min="5890" max="5890" width="6.7109375" customWidth="1"/>
    <col min="5891" max="5892" width="7.7109375" customWidth="1"/>
    <col min="5893" max="5894" width="7.5703125" customWidth="1"/>
    <col min="5895" max="5895" width="13.42578125" customWidth="1"/>
    <col min="5896" max="5896" width="1.140625" customWidth="1"/>
    <col min="5897" max="5897" width="7.7109375" customWidth="1"/>
    <col min="5898" max="5898" width="7" customWidth="1"/>
    <col min="5899" max="5899" width="7.5703125" customWidth="1"/>
    <col min="5900" max="5900" width="7.7109375" customWidth="1"/>
    <col min="5901" max="5901" width="7.42578125" customWidth="1"/>
    <col min="5902" max="5902" width="8.7109375" customWidth="1"/>
    <col min="5903" max="5903" width="13" customWidth="1"/>
    <col min="6145" max="6145" width="11.42578125" customWidth="1"/>
    <col min="6146" max="6146" width="6.7109375" customWidth="1"/>
    <col min="6147" max="6148" width="7.7109375" customWidth="1"/>
    <col min="6149" max="6150" width="7.5703125" customWidth="1"/>
    <col min="6151" max="6151" width="13.42578125" customWidth="1"/>
    <col min="6152" max="6152" width="1.140625" customWidth="1"/>
    <col min="6153" max="6153" width="7.7109375" customWidth="1"/>
    <col min="6154" max="6154" width="7" customWidth="1"/>
    <col min="6155" max="6155" width="7.5703125" customWidth="1"/>
    <col min="6156" max="6156" width="7.7109375" customWidth="1"/>
    <col min="6157" max="6157" width="7.42578125" customWidth="1"/>
    <col min="6158" max="6158" width="8.7109375" customWidth="1"/>
    <col min="6159" max="6159" width="13" customWidth="1"/>
    <col min="6401" max="6401" width="11.42578125" customWidth="1"/>
    <col min="6402" max="6402" width="6.7109375" customWidth="1"/>
    <col min="6403" max="6404" width="7.7109375" customWidth="1"/>
    <col min="6405" max="6406" width="7.5703125" customWidth="1"/>
    <col min="6407" max="6407" width="13.42578125" customWidth="1"/>
    <col min="6408" max="6408" width="1.140625" customWidth="1"/>
    <col min="6409" max="6409" width="7.7109375" customWidth="1"/>
    <col min="6410" max="6410" width="7" customWidth="1"/>
    <col min="6411" max="6411" width="7.5703125" customWidth="1"/>
    <col min="6412" max="6412" width="7.7109375" customWidth="1"/>
    <col min="6413" max="6413" width="7.42578125" customWidth="1"/>
    <col min="6414" max="6414" width="8.7109375" customWidth="1"/>
    <col min="6415" max="6415" width="13" customWidth="1"/>
    <col min="6657" max="6657" width="11.42578125" customWidth="1"/>
    <col min="6658" max="6658" width="6.7109375" customWidth="1"/>
    <col min="6659" max="6660" width="7.7109375" customWidth="1"/>
    <col min="6661" max="6662" width="7.5703125" customWidth="1"/>
    <col min="6663" max="6663" width="13.42578125" customWidth="1"/>
    <col min="6664" max="6664" width="1.140625" customWidth="1"/>
    <col min="6665" max="6665" width="7.7109375" customWidth="1"/>
    <col min="6666" max="6666" width="7" customWidth="1"/>
    <col min="6667" max="6667" width="7.5703125" customWidth="1"/>
    <col min="6668" max="6668" width="7.7109375" customWidth="1"/>
    <col min="6669" max="6669" width="7.42578125" customWidth="1"/>
    <col min="6670" max="6670" width="8.7109375" customWidth="1"/>
    <col min="6671" max="6671" width="13" customWidth="1"/>
    <col min="6913" max="6913" width="11.42578125" customWidth="1"/>
    <col min="6914" max="6914" width="6.7109375" customWidth="1"/>
    <col min="6915" max="6916" width="7.7109375" customWidth="1"/>
    <col min="6917" max="6918" width="7.5703125" customWidth="1"/>
    <col min="6919" max="6919" width="13.42578125" customWidth="1"/>
    <col min="6920" max="6920" width="1.140625" customWidth="1"/>
    <col min="6921" max="6921" width="7.7109375" customWidth="1"/>
    <col min="6922" max="6922" width="7" customWidth="1"/>
    <col min="6923" max="6923" width="7.5703125" customWidth="1"/>
    <col min="6924" max="6924" width="7.7109375" customWidth="1"/>
    <col min="6925" max="6925" width="7.42578125" customWidth="1"/>
    <col min="6926" max="6926" width="8.7109375" customWidth="1"/>
    <col min="6927" max="6927" width="13" customWidth="1"/>
    <col min="7169" max="7169" width="11.42578125" customWidth="1"/>
    <col min="7170" max="7170" width="6.7109375" customWidth="1"/>
    <col min="7171" max="7172" width="7.7109375" customWidth="1"/>
    <col min="7173" max="7174" width="7.5703125" customWidth="1"/>
    <col min="7175" max="7175" width="13.42578125" customWidth="1"/>
    <col min="7176" max="7176" width="1.140625" customWidth="1"/>
    <col min="7177" max="7177" width="7.7109375" customWidth="1"/>
    <col min="7178" max="7178" width="7" customWidth="1"/>
    <col min="7179" max="7179" width="7.5703125" customWidth="1"/>
    <col min="7180" max="7180" width="7.7109375" customWidth="1"/>
    <col min="7181" max="7181" width="7.42578125" customWidth="1"/>
    <col min="7182" max="7182" width="8.7109375" customWidth="1"/>
    <col min="7183" max="7183" width="13" customWidth="1"/>
    <col min="7425" max="7425" width="11.42578125" customWidth="1"/>
    <col min="7426" max="7426" width="6.7109375" customWidth="1"/>
    <col min="7427" max="7428" width="7.7109375" customWidth="1"/>
    <col min="7429" max="7430" width="7.5703125" customWidth="1"/>
    <col min="7431" max="7431" width="13.42578125" customWidth="1"/>
    <col min="7432" max="7432" width="1.140625" customWidth="1"/>
    <col min="7433" max="7433" width="7.7109375" customWidth="1"/>
    <col min="7434" max="7434" width="7" customWidth="1"/>
    <col min="7435" max="7435" width="7.5703125" customWidth="1"/>
    <col min="7436" max="7436" width="7.7109375" customWidth="1"/>
    <col min="7437" max="7437" width="7.42578125" customWidth="1"/>
    <col min="7438" max="7438" width="8.7109375" customWidth="1"/>
    <col min="7439" max="7439" width="13" customWidth="1"/>
    <col min="7681" max="7681" width="11.42578125" customWidth="1"/>
    <col min="7682" max="7682" width="6.7109375" customWidth="1"/>
    <col min="7683" max="7684" width="7.7109375" customWidth="1"/>
    <col min="7685" max="7686" width="7.5703125" customWidth="1"/>
    <col min="7687" max="7687" width="13.42578125" customWidth="1"/>
    <col min="7688" max="7688" width="1.140625" customWidth="1"/>
    <col min="7689" max="7689" width="7.7109375" customWidth="1"/>
    <col min="7690" max="7690" width="7" customWidth="1"/>
    <col min="7691" max="7691" width="7.5703125" customWidth="1"/>
    <col min="7692" max="7692" width="7.7109375" customWidth="1"/>
    <col min="7693" max="7693" width="7.42578125" customWidth="1"/>
    <col min="7694" max="7694" width="8.7109375" customWidth="1"/>
    <col min="7695" max="7695" width="13" customWidth="1"/>
    <col min="7937" max="7937" width="11.42578125" customWidth="1"/>
    <col min="7938" max="7938" width="6.7109375" customWidth="1"/>
    <col min="7939" max="7940" width="7.7109375" customWidth="1"/>
    <col min="7941" max="7942" width="7.5703125" customWidth="1"/>
    <col min="7943" max="7943" width="13.42578125" customWidth="1"/>
    <col min="7944" max="7944" width="1.140625" customWidth="1"/>
    <col min="7945" max="7945" width="7.7109375" customWidth="1"/>
    <col min="7946" max="7946" width="7" customWidth="1"/>
    <col min="7947" max="7947" width="7.5703125" customWidth="1"/>
    <col min="7948" max="7948" width="7.7109375" customWidth="1"/>
    <col min="7949" max="7949" width="7.42578125" customWidth="1"/>
    <col min="7950" max="7950" width="8.7109375" customWidth="1"/>
    <col min="7951" max="7951" width="13" customWidth="1"/>
    <col min="8193" max="8193" width="11.42578125" customWidth="1"/>
    <col min="8194" max="8194" width="6.7109375" customWidth="1"/>
    <col min="8195" max="8196" width="7.7109375" customWidth="1"/>
    <col min="8197" max="8198" width="7.5703125" customWidth="1"/>
    <col min="8199" max="8199" width="13.42578125" customWidth="1"/>
    <col min="8200" max="8200" width="1.140625" customWidth="1"/>
    <col min="8201" max="8201" width="7.7109375" customWidth="1"/>
    <col min="8202" max="8202" width="7" customWidth="1"/>
    <col min="8203" max="8203" width="7.5703125" customWidth="1"/>
    <col min="8204" max="8204" width="7.7109375" customWidth="1"/>
    <col min="8205" max="8205" width="7.42578125" customWidth="1"/>
    <col min="8206" max="8206" width="8.7109375" customWidth="1"/>
    <col min="8207" max="8207" width="13" customWidth="1"/>
    <col min="8449" max="8449" width="11.42578125" customWidth="1"/>
    <col min="8450" max="8450" width="6.7109375" customWidth="1"/>
    <col min="8451" max="8452" width="7.7109375" customWidth="1"/>
    <col min="8453" max="8454" width="7.5703125" customWidth="1"/>
    <col min="8455" max="8455" width="13.42578125" customWidth="1"/>
    <col min="8456" max="8456" width="1.140625" customWidth="1"/>
    <col min="8457" max="8457" width="7.7109375" customWidth="1"/>
    <col min="8458" max="8458" width="7" customWidth="1"/>
    <col min="8459" max="8459" width="7.5703125" customWidth="1"/>
    <col min="8460" max="8460" width="7.7109375" customWidth="1"/>
    <col min="8461" max="8461" width="7.42578125" customWidth="1"/>
    <col min="8462" max="8462" width="8.7109375" customWidth="1"/>
    <col min="8463" max="8463" width="13" customWidth="1"/>
    <col min="8705" max="8705" width="11.42578125" customWidth="1"/>
    <col min="8706" max="8706" width="6.7109375" customWidth="1"/>
    <col min="8707" max="8708" width="7.7109375" customWidth="1"/>
    <col min="8709" max="8710" width="7.5703125" customWidth="1"/>
    <col min="8711" max="8711" width="13.42578125" customWidth="1"/>
    <col min="8712" max="8712" width="1.140625" customWidth="1"/>
    <col min="8713" max="8713" width="7.7109375" customWidth="1"/>
    <col min="8714" max="8714" width="7" customWidth="1"/>
    <col min="8715" max="8715" width="7.5703125" customWidth="1"/>
    <col min="8716" max="8716" width="7.7109375" customWidth="1"/>
    <col min="8717" max="8717" width="7.42578125" customWidth="1"/>
    <col min="8718" max="8718" width="8.7109375" customWidth="1"/>
    <col min="8719" max="8719" width="13" customWidth="1"/>
    <col min="8961" max="8961" width="11.42578125" customWidth="1"/>
    <col min="8962" max="8962" width="6.7109375" customWidth="1"/>
    <col min="8963" max="8964" width="7.7109375" customWidth="1"/>
    <col min="8965" max="8966" width="7.5703125" customWidth="1"/>
    <col min="8967" max="8967" width="13.42578125" customWidth="1"/>
    <col min="8968" max="8968" width="1.140625" customWidth="1"/>
    <col min="8969" max="8969" width="7.7109375" customWidth="1"/>
    <col min="8970" max="8970" width="7" customWidth="1"/>
    <col min="8971" max="8971" width="7.5703125" customWidth="1"/>
    <col min="8972" max="8972" width="7.7109375" customWidth="1"/>
    <col min="8973" max="8973" width="7.42578125" customWidth="1"/>
    <col min="8974" max="8974" width="8.7109375" customWidth="1"/>
    <col min="8975" max="8975" width="13" customWidth="1"/>
    <col min="9217" max="9217" width="11.42578125" customWidth="1"/>
    <col min="9218" max="9218" width="6.7109375" customWidth="1"/>
    <col min="9219" max="9220" width="7.7109375" customWidth="1"/>
    <col min="9221" max="9222" width="7.5703125" customWidth="1"/>
    <col min="9223" max="9223" width="13.42578125" customWidth="1"/>
    <col min="9224" max="9224" width="1.140625" customWidth="1"/>
    <col min="9225" max="9225" width="7.7109375" customWidth="1"/>
    <col min="9226" max="9226" width="7" customWidth="1"/>
    <col min="9227" max="9227" width="7.5703125" customWidth="1"/>
    <col min="9228" max="9228" width="7.7109375" customWidth="1"/>
    <col min="9229" max="9229" width="7.42578125" customWidth="1"/>
    <col min="9230" max="9230" width="8.7109375" customWidth="1"/>
    <col min="9231" max="9231" width="13" customWidth="1"/>
    <col min="9473" max="9473" width="11.42578125" customWidth="1"/>
    <col min="9474" max="9474" width="6.7109375" customWidth="1"/>
    <col min="9475" max="9476" width="7.7109375" customWidth="1"/>
    <col min="9477" max="9478" width="7.5703125" customWidth="1"/>
    <col min="9479" max="9479" width="13.42578125" customWidth="1"/>
    <col min="9480" max="9480" width="1.140625" customWidth="1"/>
    <col min="9481" max="9481" width="7.7109375" customWidth="1"/>
    <col min="9482" max="9482" width="7" customWidth="1"/>
    <col min="9483" max="9483" width="7.5703125" customWidth="1"/>
    <col min="9484" max="9484" width="7.7109375" customWidth="1"/>
    <col min="9485" max="9485" width="7.42578125" customWidth="1"/>
    <col min="9486" max="9486" width="8.7109375" customWidth="1"/>
    <col min="9487" max="9487" width="13" customWidth="1"/>
    <col min="9729" max="9729" width="11.42578125" customWidth="1"/>
    <col min="9730" max="9730" width="6.7109375" customWidth="1"/>
    <col min="9731" max="9732" width="7.7109375" customWidth="1"/>
    <col min="9733" max="9734" width="7.5703125" customWidth="1"/>
    <col min="9735" max="9735" width="13.42578125" customWidth="1"/>
    <col min="9736" max="9736" width="1.140625" customWidth="1"/>
    <col min="9737" max="9737" width="7.7109375" customWidth="1"/>
    <col min="9738" max="9738" width="7" customWidth="1"/>
    <col min="9739" max="9739" width="7.5703125" customWidth="1"/>
    <col min="9740" max="9740" width="7.7109375" customWidth="1"/>
    <col min="9741" max="9741" width="7.42578125" customWidth="1"/>
    <col min="9742" max="9742" width="8.7109375" customWidth="1"/>
    <col min="9743" max="9743" width="13" customWidth="1"/>
    <col min="9985" max="9985" width="11.42578125" customWidth="1"/>
    <col min="9986" max="9986" width="6.7109375" customWidth="1"/>
    <col min="9987" max="9988" width="7.7109375" customWidth="1"/>
    <col min="9989" max="9990" width="7.5703125" customWidth="1"/>
    <col min="9991" max="9991" width="13.42578125" customWidth="1"/>
    <col min="9992" max="9992" width="1.140625" customWidth="1"/>
    <col min="9993" max="9993" width="7.7109375" customWidth="1"/>
    <col min="9994" max="9994" width="7" customWidth="1"/>
    <col min="9995" max="9995" width="7.5703125" customWidth="1"/>
    <col min="9996" max="9996" width="7.7109375" customWidth="1"/>
    <col min="9997" max="9997" width="7.42578125" customWidth="1"/>
    <col min="9998" max="9998" width="8.7109375" customWidth="1"/>
    <col min="9999" max="9999" width="13" customWidth="1"/>
    <col min="10241" max="10241" width="11.42578125" customWidth="1"/>
    <col min="10242" max="10242" width="6.7109375" customWidth="1"/>
    <col min="10243" max="10244" width="7.7109375" customWidth="1"/>
    <col min="10245" max="10246" width="7.5703125" customWidth="1"/>
    <col min="10247" max="10247" width="13.42578125" customWidth="1"/>
    <col min="10248" max="10248" width="1.140625" customWidth="1"/>
    <col min="10249" max="10249" width="7.7109375" customWidth="1"/>
    <col min="10250" max="10250" width="7" customWidth="1"/>
    <col min="10251" max="10251" width="7.5703125" customWidth="1"/>
    <col min="10252" max="10252" width="7.7109375" customWidth="1"/>
    <col min="10253" max="10253" width="7.42578125" customWidth="1"/>
    <col min="10254" max="10254" width="8.7109375" customWidth="1"/>
    <col min="10255" max="10255" width="13" customWidth="1"/>
    <col min="10497" max="10497" width="11.42578125" customWidth="1"/>
    <col min="10498" max="10498" width="6.7109375" customWidth="1"/>
    <col min="10499" max="10500" width="7.7109375" customWidth="1"/>
    <col min="10501" max="10502" width="7.5703125" customWidth="1"/>
    <col min="10503" max="10503" width="13.42578125" customWidth="1"/>
    <col min="10504" max="10504" width="1.140625" customWidth="1"/>
    <col min="10505" max="10505" width="7.7109375" customWidth="1"/>
    <col min="10506" max="10506" width="7" customWidth="1"/>
    <col min="10507" max="10507" width="7.5703125" customWidth="1"/>
    <col min="10508" max="10508" width="7.7109375" customWidth="1"/>
    <col min="10509" max="10509" width="7.42578125" customWidth="1"/>
    <col min="10510" max="10510" width="8.7109375" customWidth="1"/>
    <col min="10511" max="10511" width="13" customWidth="1"/>
    <col min="10753" max="10753" width="11.42578125" customWidth="1"/>
    <col min="10754" max="10754" width="6.7109375" customWidth="1"/>
    <col min="10755" max="10756" width="7.7109375" customWidth="1"/>
    <col min="10757" max="10758" width="7.5703125" customWidth="1"/>
    <col min="10759" max="10759" width="13.42578125" customWidth="1"/>
    <col min="10760" max="10760" width="1.140625" customWidth="1"/>
    <col min="10761" max="10761" width="7.7109375" customWidth="1"/>
    <col min="10762" max="10762" width="7" customWidth="1"/>
    <col min="10763" max="10763" width="7.5703125" customWidth="1"/>
    <col min="10764" max="10764" width="7.7109375" customWidth="1"/>
    <col min="10765" max="10765" width="7.42578125" customWidth="1"/>
    <col min="10766" max="10766" width="8.7109375" customWidth="1"/>
    <col min="10767" max="10767" width="13" customWidth="1"/>
    <col min="11009" max="11009" width="11.42578125" customWidth="1"/>
    <col min="11010" max="11010" width="6.7109375" customWidth="1"/>
    <col min="11011" max="11012" width="7.7109375" customWidth="1"/>
    <col min="11013" max="11014" width="7.5703125" customWidth="1"/>
    <col min="11015" max="11015" width="13.42578125" customWidth="1"/>
    <col min="11016" max="11016" width="1.140625" customWidth="1"/>
    <col min="11017" max="11017" width="7.7109375" customWidth="1"/>
    <col min="11018" max="11018" width="7" customWidth="1"/>
    <col min="11019" max="11019" width="7.5703125" customWidth="1"/>
    <col min="11020" max="11020" width="7.7109375" customWidth="1"/>
    <col min="11021" max="11021" width="7.42578125" customWidth="1"/>
    <col min="11022" max="11022" width="8.7109375" customWidth="1"/>
    <col min="11023" max="11023" width="13" customWidth="1"/>
    <col min="11265" max="11265" width="11.42578125" customWidth="1"/>
    <col min="11266" max="11266" width="6.7109375" customWidth="1"/>
    <col min="11267" max="11268" width="7.7109375" customWidth="1"/>
    <col min="11269" max="11270" width="7.5703125" customWidth="1"/>
    <col min="11271" max="11271" width="13.42578125" customWidth="1"/>
    <col min="11272" max="11272" width="1.140625" customWidth="1"/>
    <col min="11273" max="11273" width="7.7109375" customWidth="1"/>
    <col min="11274" max="11274" width="7" customWidth="1"/>
    <col min="11275" max="11275" width="7.5703125" customWidth="1"/>
    <col min="11276" max="11276" width="7.7109375" customWidth="1"/>
    <col min="11277" max="11277" width="7.42578125" customWidth="1"/>
    <col min="11278" max="11278" width="8.7109375" customWidth="1"/>
    <col min="11279" max="11279" width="13" customWidth="1"/>
    <col min="11521" max="11521" width="11.42578125" customWidth="1"/>
    <col min="11522" max="11522" width="6.7109375" customWidth="1"/>
    <col min="11523" max="11524" width="7.7109375" customWidth="1"/>
    <col min="11525" max="11526" width="7.5703125" customWidth="1"/>
    <col min="11527" max="11527" width="13.42578125" customWidth="1"/>
    <col min="11528" max="11528" width="1.140625" customWidth="1"/>
    <col min="11529" max="11529" width="7.7109375" customWidth="1"/>
    <col min="11530" max="11530" width="7" customWidth="1"/>
    <col min="11531" max="11531" width="7.5703125" customWidth="1"/>
    <col min="11532" max="11532" width="7.7109375" customWidth="1"/>
    <col min="11533" max="11533" width="7.42578125" customWidth="1"/>
    <col min="11534" max="11534" width="8.7109375" customWidth="1"/>
    <col min="11535" max="11535" width="13" customWidth="1"/>
    <col min="11777" max="11777" width="11.42578125" customWidth="1"/>
    <col min="11778" max="11778" width="6.7109375" customWidth="1"/>
    <col min="11779" max="11780" width="7.7109375" customWidth="1"/>
    <col min="11781" max="11782" width="7.5703125" customWidth="1"/>
    <col min="11783" max="11783" width="13.42578125" customWidth="1"/>
    <col min="11784" max="11784" width="1.140625" customWidth="1"/>
    <col min="11785" max="11785" width="7.7109375" customWidth="1"/>
    <col min="11786" max="11786" width="7" customWidth="1"/>
    <col min="11787" max="11787" width="7.5703125" customWidth="1"/>
    <col min="11788" max="11788" width="7.7109375" customWidth="1"/>
    <col min="11789" max="11789" width="7.42578125" customWidth="1"/>
    <col min="11790" max="11790" width="8.7109375" customWidth="1"/>
    <col min="11791" max="11791" width="13" customWidth="1"/>
    <col min="12033" max="12033" width="11.42578125" customWidth="1"/>
    <col min="12034" max="12034" width="6.7109375" customWidth="1"/>
    <col min="12035" max="12036" width="7.7109375" customWidth="1"/>
    <col min="12037" max="12038" width="7.5703125" customWidth="1"/>
    <col min="12039" max="12039" width="13.42578125" customWidth="1"/>
    <col min="12040" max="12040" width="1.140625" customWidth="1"/>
    <col min="12041" max="12041" width="7.7109375" customWidth="1"/>
    <col min="12042" max="12042" width="7" customWidth="1"/>
    <col min="12043" max="12043" width="7.5703125" customWidth="1"/>
    <col min="12044" max="12044" width="7.7109375" customWidth="1"/>
    <col min="12045" max="12045" width="7.42578125" customWidth="1"/>
    <col min="12046" max="12046" width="8.7109375" customWidth="1"/>
    <col min="12047" max="12047" width="13" customWidth="1"/>
    <col min="12289" max="12289" width="11.42578125" customWidth="1"/>
    <col min="12290" max="12290" width="6.7109375" customWidth="1"/>
    <col min="12291" max="12292" width="7.7109375" customWidth="1"/>
    <col min="12293" max="12294" width="7.5703125" customWidth="1"/>
    <col min="12295" max="12295" width="13.42578125" customWidth="1"/>
    <col min="12296" max="12296" width="1.140625" customWidth="1"/>
    <col min="12297" max="12297" width="7.7109375" customWidth="1"/>
    <col min="12298" max="12298" width="7" customWidth="1"/>
    <col min="12299" max="12299" width="7.5703125" customWidth="1"/>
    <col min="12300" max="12300" width="7.7109375" customWidth="1"/>
    <col min="12301" max="12301" width="7.42578125" customWidth="1"/>
    <col min="12302" max="12302" width="8.7109375" customWidth="1"/>
    <col min="12303" max="12303" width="13" customWidth="1"/>
    <col min="12545" max="12545" width="11.42578125" customWidth="1"/>
    <col min="12546" max="12546" width="6.7109375" customWidth="1"/>
    <col min="12547" max="12548" width="7.7109375" customWidth="1"/>
    <col min="12549" max="12550" width="7.5703125" customWidth="1"/>
    <col min="12551" max="12551" width="13.42578125" customWidth="1"/>
    <col min="12552" max="12552" width="1.140625" customWidth="1"/>
    <col min="12553" max="12553" width="7.7109375" customWidth="1"/>
    <col min="12554" max="12554" width="7" customWidth="1"/>
    <col min="12555" max="12555" width="7.5703125" customWidth="1"/>
    <col min="12556" max="12556" width="7.7109375" customWidth="1"/>
    <col min="12557" max="12557" width="7.42578125" customWidth="1"/>
    <col min="12558" max="12558" width="8.7109375" customWidth="1"/>
    <col min="12559" max="12559" width="13" customWidth="1"/>
    <col min="12801" max="12801" width="11.42578125" customWidth="1"/>
    <col min="12802" max="12802" width="6.7109375" customWidth="1"/>
    <col min="12803" max="12804" width="7.7109375" customWidth="1"/>
    <col min="12805" max="12806" width="7.5703125" customWidth="1"/>
    <col min="12807" max="12807" width="13.42578125" customWidth="1"/>
    <col min="12808" max="12808" width="1.140625" customWidth="1"/>
    <col min="12809" max="12809" width="7.7109375" customWidth="1"/>
    <col min="12810" max="12810" width="7" customWidth="1"/>
    <col min="12811" max="12811" width="7.5703125" customWidth="1"/>
    <col min="12812" max="12812" width="7.7109375" customWidth="1"/>
    <col min="12813" max="12813" width="7.42578125" customWidth="1"/>
    <col min="12814" max="12814" width="8.7109375" customWidth="1"/>
    <col min="12815" max="12815" width="13" customWidth="1"/>
    <col min="13057" max="13057" width="11.42578125" customWidth="1"/>
    <col min="13058" max="13058" width="6.7109375" customWidth="1"/>
    <col min="13059" max="13060" width="7.7109375" customWidth="1"/>
    <col min="13061" max="13062" width="7.5703125" customWidth="1"/>
    <col min="13063" max="13063" width="13.42578125" customWidth="1"/>
    <col min="13064" max="13064" width="1.140625" customWidth="1"/>
    <col min="13065" max="13065" width="7.7109375" customWidth="1"/>
    <col min="13066" max="13066" width="7" customWidth="1"/>
    <col min="13067" max="13067" width="7.5703125" customWidth="1"/>
    <col min="13068" max="13068" width="7.7109375" customWidth="1"/>
    <col min="13069" max="13069" width="7.42578125" customWidth="1"/>
    <col min="13070" max="13070" width="8.7109375" customWidth="1"/>
    <col min="13071" max="13071" width="13" customWidth="1"/>
    <col min="13313" max="13313" width="11.42578125" customWidth="1"/>
    <col min="13314" max="13314" width="6.7109375" customWidth="1"/>
    <col min="13315" max="13316" width="7.7109375" customWidth="1"/>
    <col min="13317" max="13318" width="7.5703125" customWidth="1"/>
    <col min="13319" max="13319" width="13.42578125" customWidth="1"/>
    <col min="13320" max="13320" width="1.140625" customWidth="1"/>
    <col min="13321" max="13321" width="7.7109375" customWidth="1"/>
    <col min="13322" max="13322" width="7" customWidth="1"/>
    <col min="13323" max="13323" width="7.5703125" customWidth="1"/>
    <col min="13324" max="13324" width="7.7109375" customWidth="1"/>
    <col min="13325" max="13325" width="7.42578125" customWidth="1"/>
    <col min="13326" max="13326" width="8.7109375" customWidth="1"/>
    <col min="13327" max="13327" width="13" customWidth="1"/>
    <col min="13569" max="13569" width="11.42578125" customWidth="1"/>
    <col min="13570" max="13570" width="6.7109375" customWidth="1"/>
    <col min="13571" max="13572" width="7.7109375" customWidth="1"/>
    <col min="13573" max="13574" width="7.5703125" customWidth="1"/>
    <col min="13575" max="13575" width="13.42578125" customWidth="1"/>
    <col min="13576" max="13576" width="1.140625" customWidth="1"/>
    <col min="13577" max="13577" width="7.7109375" customWidth="1"/>
    <col min="13578" max="13578" width="7" customWidth="1"/>
    <col min="13579" max="13579" width="7.5703125" customWidth="1"/>
    <col min="13580" max="13580" width="7.7109375" customWidth="1"/>
    <col min="13581" max="13581" width="7.42578125" customWidth="1"/>
    <col min="13582" max="13582" width="8.7109375" customWidth="1"/>
    <col min="13583" max="13583" width="13" customWidth="1"/>
    <col min="13825" max="13825" width="11.42578125" customWidth="1"/>
    <col min="13826" max="13826" width="6.7109375" customWidth="1"/>
    <col min="13827" max="13828" width="7.7109375" customWidth="1"/>
    <col min="13829" max="13830" width="7.5703125" customWidth="1"/>
    <col min="13831" max="13831" width="13.42578125" customWidth="1"/>
    <col min="13832" max="13832" width="1.140625" customWidth="1"/>
    <col min="13833" max="13833" width="7.7109375" customWidth="1"/>
    <col min="13834" max="13834" width="7" customWidth="1"/>
    <col min="13835" max="13835" width="7.5703125" customWidth="1"/>
    <col min="13836" max="13836" width="7.7109375" customWidth="1"/>
    <col min="13837" max="13837" width="7.42578125" customWidth="1"/>
    <col min="13838" max="13838" width="8.7109375" customWidth="1"/>
    <col min="13839" max="13839" width="13" customWidth="1"/>
    <col min="14081" max="14081" width="11.42578125" customWidth="1"/>
    <col min="14082" max="14082" width="6.7109375" customWidth="1"/>
    <col min="14083" max="14084" width="7.7109375" customWidth="1"/>
    <col min="14085" max="14086" width="7.5703125" customWidth="1"/>
    <col min="14087" max="14087" width="13.42578125" customWidth="1"/>
    <col min="14088" max="14088" width="1.140625" customWidth="1"/>
    <col min="14089" max="14089" width="7.7109375" customWidth="1"/>
    <col min="14090" max="14090" width="7" customWidth="1"/>
    <col min="14091" max="14091" width="7.5703125" customWidth="1"/>
    <col min="14092" max="14092" width="7.7109375" customWidth="1"/>
    <col min="14093" max="14093" width="7.42578125" customWidth="1"/>
    <col min="14094" max="14094" width="8.7109375" customWidth="1"/>
    <col min="14095" max="14095" width="13" customWidth="1"/>
    <col min="14337" max="14337" width="11.42578125" customWidth="1"/>
    <col min="14338" max="14338" width="6.7109375" customWidth="1"/>
    <col min="14339" max="14340" width="7.7109375" customWidth="1"/>
    <col min="14341" max="14342" width="7.5703125" customWidth="1"/>
    <col min="14343" max="14343" width="13.42578125" customWidth="1"/>
    <col min="14344" max="14344" width="1.140625" customWidth="1"/>
    <col min="14345" max="14345" width="7.7109375" customWidth="1"/>
    <col min="14346" max="14346" width="7" customWidth="1"/>
    <col min="14347" max="14347" width="7.5703125" customWidth="1"/>
    <col min="14348" max="14348" width="7.7109375" customWidth="1"/>
    <col min="14349" max="14349" width="7.42578125" customWidth="1"/>
    <col min="14350" max="14350" width="8.7109375" customWidth="1"/>
    <col min="14351" max="14351" width="13" customWidth="1"/>
    <col min="14593" max="14593" width="11.42578125" customWidth="1"/>
    <col min="14594" max="14594" width="6.7109375" customWidth="1"/>
    <col min="14595" max="14596" width="7.7109375" customWidth="1"/>
    <col min="14597" max="14598" width="7.5703125" customWidth="1"/>
    <col min="14599" max="14599" width="13.42578125" customWidth="1"/>
    <col min="14600" max="14600" width="1.140625" customWidth="1"/>
    <col min="14601" max="14601" width="7.7109375" customWidth="1"/>
    <col min="14602" max="14602" width="7" customWidth="1"/>
    <col min="14603" max="14603" width="7.5703125" customWidth="1"/>
    <col min="14604" max="14604" width="7.7109375" customWidth="1"/>
    <col min="14605" max="14605" width="7.42578125" customWidth="1"/>
    <col min="14606" max="14606" width="8.7109375" customWidth="1"/>
    <col min="14607" max="14607" width="13" customWidth="1"/>
    <col min="14849" max="14849" width="11.42578125" customWidth="1"/>
    <col min="14850" max="14850" width="6.7109375" customWidth="1"/>
    <col min="14851" max="14852" width="7.7109375" customWidth="1"/>
    <col min="14853" max="14854" width="7.5703125" customWidth="1"/>
    <col min="14855" max="14855" width="13.42578125" customWidth="1"/>
    <col min="14856" max="14856" width="1.140625" customWidth="1"/>
    <col min="14857" max="14857" width="7.7109375" customWidth="1"/>
    <col min="14858" max="14858" width="7" customWidth="1"/>
    <col min="14859" max="14859" width="7.5703125" customWidth="1"/>
    <col min="14860" max="14860" width="7.7109375" customWidth="1"/>
    <col min="14861" max="14861" width="7.42578125" customWidth="1"/>
    <col min="14862" max="14862" width="8.7109375" customWidth="1"/>
    <col min="14863" max="14863" width="13" customWidth="1"/>
    <col min="15105" max="15105" width="11.42578125" customWidth="1"/>
    <col min="15106" max="15106" width="6.7109375" customWidth="1"/>
    <col min="15107" max="15108" width="7.7109375" customWidth="1"/>
    <col min="15109" max="15110" width="7.5703125" customWidth="1"/>
    <col min="15111" max="15111" width="13.42578125" customWidth="1"/>
    <col min="15112" max="15112" width="1.140625" customWidth="1"/>
    <col min="15113" max="15113" width="7.7109375" customWidth="1"/>
    <col min="15114" max="15114" width="7" customWidth="1"/>
    <col min="15115" max="15115" width="7.5703125" customWidth="1"/>
    <col min="15116" max="15116" width="7.7109375" customWidth="1"/>
    <col min="15117" max="15117" width="7.42578125" customWidth="1"/>
    <col min="15118" max="15118" width="8.7109375" customWidth="1"/>
    <col min="15119" max="15119" width="13" customWidth="1"/>
    <col min="15361" max="15361" width="11.42578125" customWidth="1"/>
    <col min="15362" max="15362" width="6.7109375" customWidth="1"/>
    <col min="15363" max="15364" width="7.7109375" customWidth="1"/>
    <col min="15365" max="15366" width="7.5703125" customWidth="1"/>
    <col min="15367" max="15367" width="13.42578125" customWidth="1"/>
    <col min="15368" max="15368" width="1.140625" customWidth="1"/>
    <col min="15369" max="15369" width="7.7109375" customWidth="1"/>
    <col min="15370" max="15370" width="7" customWidth="1"/>
    <col min="15371" max="15371" width="7.5703125" customWidth="1"/>
    <col min="15372" max="15372" width="7.7109375" customWidth="1"/>
    <col min="15373" max="15373" width="7.42578125" customWidth="1"/>
    <col min="15374" max="15374" width="8.7109375" customWidth="1"/>
    <col min="15375" max="15375" width="13" customWidth="1"/>
    <col min="15617" max="15617" width="11.42578125" customWidth="1"/>
    <col min="15618" max="15618" width="6.7109375" customWidth="1"/>
    <col min="15619" max="15620" width="7.7109375" customWidth="1"/>
    <col min="15621" max="15622" width="7.5703125" customWidth="1"/>
    <col min="15623" max="15623" width="13.42578125" customWidth="1"/>
    <col min="15624" max="15624" width="1.140625" customWidth="1"/>
    <col min="15625" max="15625" width="7.7109375" customWidth="1"/>
    <col min="15626" max="15626" width="7" customWidth="1"/>
    <col min="15627" max="15627" width="7.5703125" customWidth="1"/>
    <col min="15628" max="15628" width="7.7109375" customWidth="1"/>
    <col min="15629" max="15629" width="7.42578125" customWidth="1"/>
    <col min="15630" max="15630" width="8.7109375" customWidth="1"/>
    <col min="15631" max="15631" width="13" customWidth="1"/>
    <col min="15873" max="15873" width="11.42578125" customWidth="1"/>
    <col min="15874" max="15874" width="6.7109375" customWidth="1"/>
    <col min="15875" max="15876" width="7.7109375" customWidth="1"/>
    <col min="15877" max="15878" width="7.5703125" customWidth="1"/>
    <col min="15879" max="15879" width="13.42578125" customWidth="1"/>
    <col min="15880" max="15880" width="1.140625" customWidth="1"/>
    <col min="15881" max="15881" width="7.7109375" customWidth="1"/>
    <col min="15882" max="15882" width="7" customWidth="1"/>
    <col min="15883" max="15883" width="7.5703125" customWidth="1"/>
    <col min="15884" max="15884" width="7.7109375" customWidth="1"/>
    <col min="15885" max="15885" width="7.42578125" customWidth="1"/>
    <col min="15886" max="15886" width="8.7109375" customWidth="1"/>
    <col min="15887" max="15887" width="13" customWidth="1"/>
    <col min="16129" max="16129" width="11.42578125" customWidth="1"/>
    <col min="16130" max="16130" width="6.7109375" customWidth="1"/>
    <col min="16131" max="16132" width="7.7109375" customWidth="1"/>
    <col min="16133" max="16134" width="7.5703125" customWidth="1"/>
    <col min="16135" max="16135" width="13.42578125" customWidth="1"/>
    <col min="16136" max="16136" width="1.140625" customWidth="1"/>
    <col min="16137" max="16137" width="7.7109375" customWidth="1"/>
    <col min="16138" max="16138" width="7" customWidth="1"/>
    <col min="16139" max="16139" width="7.5703125" customWidth="1"/>
    <col min="16140" max="16140" width="7.7109375" customWidth="1"/>
    <col min="16141" max="16141" width="7.42578125" customWidth="1"/>
    <col min="16142" max="16142" width="8.7109375" customWidth="1"/>
    <col min="16143" max="16143" width="13" customWidth="1"/>
  </cols>
  <sheetData>
    <row r="1" spans="1:15" s="1" customFormat="1" ht="18.75" customHeight="1">
      <c r="A1" s="114" t="s">
        <v>0</v>
      </c>
      <c r="B1" s="114"/>
      <c r="C1" s="114"/>
      <c r="D1" s="114"/>
      <c r="E1" s="114"/>
      <c r="F1" s="114"/>
      <c r="G1" s="114"/>
      <c r="I1" s="114" t="s">
        <v>1</v>
      </c>
      <c r="J1" s="114"/>
      <c r="K1" s="114"/>
      <c r="L1" s="114"/>
      <c r="M1" s="114"/>
      <c r="N1" s="114"/>
      <c r="O1" s="114"/>
    </row>
    <row r="2" spans="1:15" s="7" customFormat="1" ht="45" customHeight="1">
      <c r="A2" s="2" t="s">
        <v>2</v>
      </c>
      <c r="B2" s="3" t="s">
        <v>3</v>
      </c>
      <c r="C2" s="4" t="s">
        <v>4</v>
      </c>
      <c r="D2" s="5" t="s">
        <v>5</v>
      </c>
      <c r="E2" s="2" t="s">
        <v>6</v>
      </c>
      <c r="F2" s="6" t="s">
        <v>7</v>
      </c>
      <c r="G2" s="5" t="s">
        <v>8</v>
      </c>
      <c r="H2" s="2"/>
      <c r="I2" s="2" t="s">
        <v>2</v>
      </c>
      <c r="J2" s="3" t="s">
        <v>3</v>
      </c>
      <c r="K2" s="4" t="s">
        <v>4</v>
      </c>
      <c r="L2" s="5" t="s">
        <v>5</v>
      </c>
      <c r="M2" s="2" t="s">
        <v>6</v>
      </c>
      <c r="N2" s="6" t="s">
        <v>7</v>
      </c>
      <c r="O2" s="5" t="s">
        <v>8</v>
      </c>
    </row>
    <row r="3" spans="1:15">
      <c r="A3" s="8" t="s">
        <v>9</v>
      </c>
      <c r="B3" s="9"/>
      <c r="C3" s="8"/>
      <c r="D3" s="10"/>
      <c r="E3" s="10"/>
      <c r="F3" s="11"/>
      <c r="G3" s="10"/>
      <c r="H3" s="12"/>
      <c r="I3" s="9"/>
      <c r="J3" s="8"/>
      <c r="K3" s="10"/>
      <c r="L3" s="10"/>
      <c r="M3" s="11"/>
      <c r="N3" s="10"/>
    </row>
    <row r="4" spans="1:15">
      <c r="A4" s="8" t="s">
        <v>10</v>
      </c>
      <c r="B4" s="13"/>
      <c r="C4" s="14"/>
      <c r="D4" s="10"/>
      <c r="E4" s="10"/>
      <c r="F4" s="11"/>
      <c r="G4" s="15"/>
      <c r="H4" s="12"/>
      <c r="I4" s="13"/>
      <c r="J4" s="14"/>
      <c r="K4" s="10"/>
      <c r="L4" s="10"/>
      <c r="M4" s="11"/>
      <c r="N4" s="15"/>
    </row>
    <row r="5" spans="1:15">
      <c r="A5" s="8" t="s">
        <v>11</v>
      </c>
      <c r="B5" s="9"/>
      <c r="C5" s="16"/>
      <c r="D5" s="15"/>
      <c r="E5" s="15"/>
      <c r="F5" s="11"/>
      <c r="G5" s="10"/>
      <c r="H5" s="17"/>
      <c r="I5" s="9"/>
      <c r="J5" s="16"/>
      <c r="K5" s="15"/>
      <c r="L5" s="15"/>
      <c r="M5" s="11"/>
      <c r="N5" s="10"/>
    </row>
    <row r="6" spans="1:15">
      <c r="A6" s="8" t="s">
        <v>12</v>
      </c>
      <c r="B6" s="1"/>
      <c r="C6" s="16"/>
      <c r="D6" s="10"/>
      <c r="E6" s="10"/>
      <c r="F6" s="11"/>
      <c r="G6" s="10"/>
      <c r="H6" s="12"/>
      <c r="I6" s="1"/>
      <c r="J6" s="16"/>
      <c r="K6" s="10"/>
      <c r="L6" s="10"/>
      <c r="M6" s="11"/>
      <c r="N6" s="10"/>
    </row>
    <row r="7" spans="1:15">
      <c r="A7" s="8" t="s">
        <v>13</v>
      </c>
      <c r="B7" s="9"/>
      <c r="C7" s="16"/>
      <c r="D7" s="10"/>
      <c r="E7" s="10"/>
      <c r="F7" s="11"/>
      <c r="G7" s="15"/>
      <c r="H7" s="12"/>
      <c r="I7" s="9"/>
      <c r="J7" s="16"/>
      <c r="K7" s="10"/>
      <c r="L7" s="10"/>
      <c r="M7" s="11"/>
      <c r="N7" s="15"/>
    </row>
    <row r="8" spans="1:15">
      <c r="A8" s="8" t="s">
        <v>14</v>
      </c>
      <c r="B8" s="1"/>
      <c r="C8" s="16"/>
      <c r="D8" s="15"/>
      <c r="E8" s="15"/>
      <c r="F8" s="10"/>
      <c r="G8" s="10"/>
      <c r="H8" s="17"/>
      <c r="I8" s="1"/>
      <c r="J8" s="16"/>
      <c r="K8" s="15"/>
      <c r="L8" s="15"/>
      <c r="M8" s="10"/>
      <c r="N8" s="10"/>
    </row>
    <row r="9" spans="1:15">
      <c r="A9" s="8" t="s">
        <v>15</v>
      </c>
      <c r="B9" s="1"/>
      <c r="C9" s="14"/>
      <c r="D9" s="15"/>
      <c r="E9" s="15"/>
      <c r="F9" s="10"/>
      <c r="G9" s="15"/>
      <c r="H9" s="17"/>
      <c r="I9" s="1"/>
      <c r="J9" s="14"/>
      <c r="K9" s="15"/>
      <c r="L9" s="15"/>
      <c r="M9" s="10"/>
      <c r="N9" s="15"/>
    </row>
    <row r="10" spans="1:15">
      <c r="A10" s="8" t="s">
        <v>16</v>
      </c>
      <c r="B10" s="13"/>
      <c r="C10" s="14"/>
      <c r="D10" s="15"/>
      <c r="E10" s="15"/>
      <c r="F10" s="11"/>
      <c r="G10" s="15"/>
      <c r="H10" s="17"/>
      <c r="I10" s="13"/>
      <c r="J10" s="14"/>
      <c r="K10" s="15"/>
      <c r="L10" s="15"/>
      <c r="M10" s="11"/>
      <c r="N10" s="15"/>
    </row>
    <row r="11" spans="1:15">
      <c r="A11" s="8" t="s">
        <v>17</v>
      </c>
      <c r="B11" s="13"/>
      <c r="C11" s="16"/>
      <c r="D11" s="10"/>
      <c r="E11" s="10"/>
      <c r="F11" s="18"/>
      <c r="G11" s="10"/>
      <c r="H11" s="12"/>
      <c r="I11" s="13"/>
      <c r="J11" s="16"/>
      <c r="K11" s="10"/>
      <c r="L11" s="10"/>
      <c r="M11" s="18"/>
      <c r="N11" s="10"/>
    </row>
    <row r="12" spans="1:15">
      <c r="A12" s="8" t="s">
        <v>18</v>
      </c>
      <c r="B12" s="13"/>
      <c r="C12" s="8"/>
      <c r="D12" s="19"/>
      <c r="E12" s="19"/>
      <c r="G12" s="20"/>
      <c r="H12" s="21"/>
      <c r="I12" s="13"/>
      <c r="J12" s="8"/>
      <c r="K12" s="19"/>
      <c r="L12" s="19"/>
      <c r="N12" s="20"/>
    </row>
    <row r="13" spans="1:15" s="26" customFormat="1" ht="12.75">
      <c r="A13" s="22" t="s">
        <v>19</v>
      </c>
      <c r="B13" s="23">
        <f t="shared" ref="B13:G13" si="0">SUM(B3:B12)</f>
        <v>0</v>
      </c>
      <c r="C13" s="23">
        <f t="shared" si="0"/>
        <v>0</v>
      </c>
      <c r="D13" s="23">
        <f t="shared" si="0"/>
        <v>0</v>
      </c>
      <c r="E13" s="23">
        <f t="shared" si="0"/>
        <v>0</v>
      </c>
      <c r="F13" s="23">
        <f t="shared" si="0"/>
        <v>0</v>
      </c>
      <c r="G13" s="24">
        <f t="shared" si="0"/>
        <v>0</v>
      </c>
      <c r="H13" s="25"/>
      <c r="I13" s="23">
        <f t="shared" ref="I13:O13" si="1">SUM(I3:I12)</f>
        <v>0</v>
      </c>
      <c r="J13" s="23">
        <f t="shared" si="1"/>
        <v>0</v>
      </c>
      <c r="K13" s="23">
        <f t="shared" si="1"/>
        <v>0</v>
      </c>
      <c r="L13" s="23">
        <f t="shared" si="1"/>
        <v>0</v>
      </c>
      <c r="M13" s="23">
        <f t="shared" si="1"/>
        <v>0</v>
      </c>
      <c r="N13" s="24">
        <f t="shared" si="1"/>
        <v>0</v>
      </c>
      <c r="O13" s="24">
        <f t="shared" si="1"/>
        <v>0</v>
      </c>
    </row>
    <row r="14" spans="1:15">
      <c r="A14" s="8" t="s">
        <v>9</v>
      </c>
      <c r="B14" s="9"/>
      <c r="C14" s="9"/>
      <c r="D14" s="9"/>
      <c r="E14" s="9"/>
      <c r="F14" s="9"/>
      <c r="G14" s="1"/>
      <c r="H14" s="17"/>
      <c r="I14" s="9"/>
      <c r="J14" s="8"/>
      <c r="K14" s="15"/>
      <c r="L14" s="15"/>
      <c r="M14" s="9"/>
      <c r="N14" s="1"/>
    </row>
    <row r="15" spans="1:15">
      <c r="A15" s="8" t="s">
        <v>10</v>
      </c>
      <c r="B15" s="9"/>
      <c r="C15" s="9"/>
      <c r="D15" s="9"/>
      <c r="E15" s="9"/>
      <c r="F15" s="9"/>
      <c r="G15" s="13"/>
      <c r="H15" s="17"/>
      <c r="I15" s="9"/>
      <c r="J15" s="8"/>
      <c r="K15" s="15"/>
      <c r="L15" s="15"/>
      <c r="M15" s="9"/>
      <c r="N15" s="13"/>
    </row>
    <row r="16" spans="1:15">
      <c r="A16" s="8" t="s">
        <v>11</v>
      </c>
      <c r="B16" s="9"/>
      <c r="C16" s="9"/>
      <c r="D16" s="9"/>
      <c r="E16" s="9"/>
      <c r="F16" s="9"/>
      <c r="G16" s="1"/>
      <c r="H16" s="17"/>
      <c r="I16" s="9"/>
      <c r="J16" s="8"/>
      <c r="K16" s="15"/>
      <c r="L16" s="15"/>
      <c r="M16" s="9"/>
      <c r="N16" s="1"/>
    </row>
    <row r="17" spans="1:15">
      <c r="A17" s="8" t="s">
        <v>12</v>
      </c>
      <c r="B17" s="9"/>
      <c r="C17" s="9"/>
      <c r="D17" s="9"/>
      <c r="E17" s="9"/>
      <c r="F17" s="9"/>
      <c r="G17" s="13"/>
      <c r="H17" s="12"/>
      <c r="I17" s="9"/>
      <c r="J17" s="8"/>
      <c r="K17" s="10"/>
      <c r="L17" s="10"/>
      <c r="M17" s="9"/>
      <c r="N17" s="13"/>
    </row>
    <row r="18" spans="1:15">
      <c r="A18" s="8" t="s">
        <v>13</v>
      </c>
      <c r="B18" s="9"/>
      <c r="C18" s="9"/>
      <c r="D18" s="9"/>
      <c r="E18" s="9"/>
      <c r="F18" s="9"/>
      <c r="G18" s="13"/>
      <c r="H18" s="12"/>
      <c r="I18" s="9"/>
      <c r="J18" s="8"/>
      <c r="K18" s="10"/>
      <c r="L18" s="10"/>
      <c r="M18" s="9"/>
      <c r="N18" s="13"/>
    </row>
    <row r="19" spans="1:15">
      <c r="A19" s="8" t="s">
        <v>14</v>
      </c>
      <c r="B19" s="9"/>
      <c r="C19" s="9"/>
      <c r="D19" s="9"/>
      <c r="E19" s="9"/>
      <c r="F19" s="9"/>
      <c r="G19" s="1"/>
      <c r="H19" s="12"/>
      <c r="I19" s="9"/>
      <c r="J19" s="8"/>
      <c r="K19" s="10"/>
      <c r="L19" s="10"/>
      <c r="M19" s="9"/>
      <c r="N19" s="1"/>
    </row>
    <row r="20" spans="1:15">
      <c r="A20" s="8" t="s">
        <v>15</v>
      </c>
      <c r="B20" s="9"/>
      <c r="C20" s="16"/>
      <c r="D20" s="9"/>
      <c r="E20" s="9"/>
      <c r="F20" s="1"/>
      <c r="G20" s="13"/>
      <c r="H20" s="12"/>
      <c r="I20" s="9"/>
      <c r="J20" s="8"/>
      <c r="K20" s="10"/>
      <c r="L20" s="10"/>
      <c r="M20" s="1"/>
      <c r="N20" s="13"/>
    </row>
    <row r="21" spans="1:15">
      <c r="A21" s="8" t="s">
        <v>16</v>
      </c>
      <c r="B21" s="9"/>
      <c r="C21" s="9"/>
      <c r="D21" s="9"/>
      <c r="E21" s="9"/>
      <c r="F21" s="9"/>
      <c r="G21" s="13"/>
      <c r="H21" s="17"/>
      <c r="I21" s="9"/>
      <c r="J21" s="8"/>
      <c r="K21" s="15"/>
      <c r="L21" s="15"/>
      <c r="M21" s="9"/>
      <c r="N21" s="13"/>
    </row>
    <row r="22" spans="1:15">
      <c r="A22" s="8" t="s">
        <v>17</v>
      </c>
      <c r="B22" s="9"/>
      <c r="C22" s="9"/>
      <c r="D22" s="9"/>
      <c r="E22" s="9"/>
      <c r="F22" s="9"/>
      <c r="G22" s="13"/>
      <c r="H22" s="12"/>
      <c r="I22" s="9"/>
      <c r="J22" s="8"/>
      <c r="K22" s="10"/>
      <c r="L22" s="10"/>
      <c r="M22" s="9"/>
      <c r="N22" s="13"/>
    </row>
    <row r="23" spans="1:15">
      <c r="A23" s="8" t="s">
        <v>18</v>
      </c>
      <c r="B23" s="9"/>
      <c r="C23" s="9"/>
      <c r="D23" s="9"/>
      <c r="E23" s="9"/>
      <c r="F23" s="9"/>
      <c r="G23" s="1"/>
      <c r="H23" s="17"/>
      <c r="I23" s="9"/>
      <c r="J23" s="8"/>
      <c r="K23" s="15"/>
      <c r="L23" s="15"/>
      <c r="M23" s="9"/>
      <c r="N23" s="1"/>
    </row>
    <row r="24" spans="1:15">
      <c r="A24" s="22" t="s">
        <v>20</v>
      </c>
      <c r="B24" s="23">
        <f t="shared" ref="B24:G24" si="2">SUM(B14:B23)</f>
        <v>0</v>
      </c>
      <c r="C24" s="24">
        <f t="shared" si="2"/>
        <v>0</v>
      </c>
      <c r="D24" s="23">
        <f t="shared" si="2"/>
        <v>0</v>
      </c>
      <c r="E24" s="23">
        <f t="shared" si="2"/>
        <v>0</v>
      </c>
      <c r="F24" s="24">
        <f t="shared" si="2"/>
        <v>0</v>
      </c>
      <c r="G24" s="23">
        <f t="shared" si="2"/>
        <v>0</v>
      </c>
      <c r="H24" s="25"/>
      <c r="I24" s="23">
        <f t="shared" ref="I24:O24" si="3">SUM(I14:I23)</f>
        <v>0</v>
      </c>
      <c r="J24" s="23">
        <f t="shared" si="3"/>
        <v>0</v>
      </c>
      <c r="K24" s="23">
        <f t="shared" si="3"/>
        <v>0</v>
      </c>
      <c r="L24" s="23">
        <f t="shared" si="3"/>
        <v>0</v>
      </c>
      <c r="M24" s="23">
        <f t="shared" si="3"/>
        <v>0</v>
      </c>
      <c r="N24" s="24">
        <f t="shared" si="3"/>
        <v>0</v>
      </c>
      <c r="O24" s="24">
        <f t="shared" si="3"/>
        <v>0</v>
      </c>
    </row>
    <row r="25" spans="1:15">
      <c r="A25" s="8" t="s">
        <v>9</v>
      </c>
      <c r="B25" s="9"/>
      <c r="C25" s="8"/>
      <c r="D25" s="15"/>
      <c r="E25" s="15"/>
      <c r="F25" s="11"/>
      <c r="G25" s="15"/>
      <c r="H25" s="17"/>
      <c r="I25" s="9"/>
      <c r="J25" s="8"/>
      <c r="K25" s="15"/>
      <c r="L25" s="15"/>
      <c r="M25" s="11"/>
      <c r="N25" s="15"/>
    </row>
    <row r="26" spans="1:15">
      <c r="A26" s="8" t="s">
        <v>10</v>
      </c>
      <c r="B26" s="9"/>
      <c r="C26" s="8"/>
      <c r="D26" s="10"/>
      <c r="E26" s="10"/>
      <c r="F26" s="11"/>
      <c r="G26" s="10"/>
      <c r="H26" s="12"/>
      <c r="I26" s="9"/>
      <c r="J26" s="8"/>
      <c r="K26" s="10"/>
      <c r="L26" s="10"/>
      <c r="M26" s="11"/>
      <c r="N26" s="10"/>
    </row>
    <row r="27" spans="1:15">
      <c r="A27" s="8" t="s">
        <v>11</v>
      </c>
      <c r="B27" s="9"/>
      <c r="C27" s="8"/>
      <c r="D27" s="15"/>
      <c r="E27" s="15"/>
      <c r="F27" s="11"/>
      <c r="G27" s="15"/>
      <c r="H27" s="17"/>
      <c r="I27" s="9"/>
      <c r="J27" s="8"/>
      <c r="K27" s="15"/>
      <c r="L27" s="15"/>
      <c r="M27" s="11"/>
      <c r="N27" s="15"/>
    </row>
    <row r="28" spans="1:15">
      <c r="A28" s="8" t="s">
        <v>12</v>
      </c>
      <c r="B28" s="9"/>
      <c r="C28" s="8"/>
      <c r="D28" s="15"/>
      <c r="E28" s="15"/>
      <c r="F28" s="11"/>
      <c r="G28" s="15"/>
      <c r="H28" s="17"/>
      <c r="I28" s="9"/>
      <c r="J28" s="8"/>
      <c r="K28" s="15"/>
      <c r="L28" s="15"/>
      <c r="M28" s="11"/>
      <c r="N28" s="15"/>
    </row>
    <row r="29" spans="1:15">
      <c r="A29" s="8" t="s">
        <v>13</v>
      </c>
      <c r="B29" s="9"/>
      <c r="C29" s="8"/>
      <c r="D29" s="10"/>
      <c r="E29" s="10"/>
      <c r="F29" s="11"/>
      <c r="G29" s="10"/>
      <c r="H29" s="12"/>
      <c r="I29" s="9"/>
      <c r="J29" s="8"/>
      <c r="K29" s="10"/>
      <c r="L29" s="10"/>
      <c r="M29" s="11"/>
      <c r="N29" s="10"/>
    </row>
    <row r="30" spans="1:15">
      <c r="A30" s="8" t="s">
        <v>14</v>
      </c>
      <c r="B30" s="9"/>
      <c r="C30" s="8"/>
      <c r="D30" s="15"/>
      <c r="E30" s="15"/>
      <c r="F30" s="10"/>
      <c r="G30" s="15"/>
      <c r="H30" s="17"/>
      <c r="I30" s="9"/>
      <c r="J30" s="8"/>
      <c r="K30" s="15"/>
      <c r="L30" s="15"/>
      <c r="M30" s="10"/>
      <c r="N30" s="15"/>
    </row>
    <row r="31" spans="1:15">
      <c r="A31" s="8" t="s">
        <v>15</v>
      </c>
      <c r="B31" s="9"/>
      <c r="C31" s="8"/>
      <c r="D31" s="10"/>
      <c r="E31" s="10"/>
      <c r="F31" s="10"/>
      <c r="G31" s="10"/>
      <c r="H31" s="12"/>
      <c r="I31" s="9"/>
      <c r="J31" s="8"/>
      <c r="K31" s="10"/>
      <c r="L31" s="10"/>
      <c r="M31" s="10"/>
      <c r="N31" s="10"/>
    </row>
    <row r="32" spans="1:15">
      <c r="A32" s="8" t="s">
        <v>16</v>
      </c>
      <c r="B32" s="9"/>
      <c r="C32" s="8"/>
      <c r="D32" s="15"/>
      <c r="E32" s="15"/>
      <c r="F32" s="11"/>
      <c r="G32" s="15"/>
      <c r="H32" s="17"/>
      <c r="I32" s="9"/>
      <c r="J32" s="8"/>
      <c r="K32" s="15"/>
      <c r="L32" s="15"/>
      <c r="M32" s="11"/>
      <c r="N32" s="15"/>
    </row>
    <row r="33" spans="1:15">
      <c r="A33" s="8" t="s">
        <v>17</v>
      </c>
      <c r="B33" s="9"/>
      <c r="C33" s="8"/>
      <c r="D33" s="10"/>
      <c r="E33" s="10"/>
      <c r="F33" s="18"/>
      <c r="G33" s="10"/>
      <c r="H33" s="12"/>
      <c r="I33" s="9"/>
      <c r="J33" s="8"/>
      <c r="K33" s="10"/>
      <c r="L33" s="10"/>
      <c r="M33" s="18"/>
      <c r="N33" s="10"/>
    </row>
    <row r="34" spans="1:15">
      <c r="A34" s="8" t="s">
        <v>18</v>
      </c>
      <c r="B34" s="9"/>
      <c r="C34" s="8"/>
      <c r="D34" s="10"/>
      <c r="E34" s="10"/>
      <c r="G34" s="10"/>
      <c r="H34" s="12"/>
      <c r="I34" s="9"/>
      <c r="J34" s="8"/>
      <c r="K34" s="10"/>
      <c r="L34" s="10"/>
      <c r="N34" s="10"/>
    </row>
    <row r="35" spans="1:15">
      <c r="A35" s="22" t="s">
        <v>21</v>
      </c>
      <c r="B35" s="23">
        <f t="shared" ref="B35:G35" si="4">SUM(B25:B34)</f>
        <v>0</v>
      </c>
      <c r="C35" s="23">
        <f t="shared" si="4"/>
        <v>0</v>
      </c>
      <c r="D35" s="23">
        <f t="shared" si="4"/>
        <v>0</v>
      </c>
      <c r="E35" s="23">
        <f t="shared" si="4"/>
        <v>0</v>
      </c>
      <c r="F35" s="23">
        <f t="shared" si="4"/>
        <v>0</v>
      </c>
      <c r="G35" s="23">
        <f t="shared" si="4"/>
        <v>0</v>
      </c>
      <c r="H35" s="25"/>
      <c r="I35" s="23">
        <f t="shared" ref="I35:O35" si="5">SUM(I25:I34)</f>
        <v>0</v>
      </c>
      <c r="J35" s="23">
        <f t="shared" si="5"/>
        <v>0</v>
      </c>
      <c r="K35" s="23">
        <f t="shared" si="5"/>
        <v>0</v>
      </c>
      <c r="L35" s="23">
        <f t="shared" si="5"/>
        <v>0</v>
      </c>
      <c r="M35" s="23">
        <f t="shared" si="5"/>
        <v>0</v>
      </c>
      <c r="N35" s="24">
        <f t="shared" si="5"/>
        <v>0</v>
      </c>
      <c r="O35" s="24">
        <f t="shared" si="5"/>
        <v>0</v>
      </c>
    </row>
    <row r="36" spans="1:15">
      <c r="A36" s="8" t="s">
        <v>9</v>
      </c>
      <c r="B36" s="9"/>
      <c r="C36" s="8"/>
      <c r="D36" s="10"/>
      <c r="E36" s="10"/>
      <c r="F36" s="11"/>
      <c r="G36" s="10"/>
      <c r="H36" s="12"/>
      <c r="I36" s="9"/>
      <c r="J36" s="8"/>
      <c r="K36" s="10"/>
      <c r="L36" s="10"/>
      <c r="M36" s="11"/>
      <c r="N36" s="10"/>
    </row>
    <row r="37" spans="1:15">
      <c r="A37" s="8" t="s">
        <v>10</v>
      </c>
      <c r="B37" s="9"/>
      <c r="C37" s="8"/>
      <c r="D37" s="10"/>
      <c r="E37" s="10"/>
      <c r="F37" s="11"/>
      <c r="G37" s="10"/>
      <c r="H37" s="12"/>
      <c r="I37" s="9"/>
      <c r="J37" s="8"/>
      <c r="K37" s="10"/>
      <c r="L37" s="10"/>
      <c r="M37" s="11"/>
      <c r="N37" s="10"/>
    </row>
    <row r="38" spans="1:15">
      <c r="A38" s="8" t="s">
        <v>11</v>
      </c>
      <c r="B38" s="9"/>
      <c r="C38" s="8"/>
      <c r="D38" s="11"/>
      <c r="E38" s="11"/>
      <c r="F38" s="11"/>
      <c r="G38" s="11"/>
      <c r="H38" s="27"/>
      <c r="I38" s="9"/>
      <c r="J38" s="8"/>
      <c r="K38" s="11"/>
      <c r="L38" s="11"/>
      <c r="M38" s="11"/>
      <c r="N38" s="11"/>
    </row>
    <row r="39" spans="1:15">
      <c r="A39" s="8" t="s">
        <v>12</v>
      </c>
      <c r="B39" s="9"/>
      <c r="C39" s="8"/>
      <c r="D39" s="15"/>
      <c r="E39" s="15"/>
      <c r="F39" s="11"/>
      <c r="G39" s="15"/>
      <c r="H39" s="17"/>
      <c r="I39" s="9"/>
      <c r="J39" s="8"/>
      <c r="K39" s="15"/>
      <c r="L39" s="15"/>
      <c r="M39" s="11"/>
      <c r="N39" s="15"/>
    </row>
    <row r="40" spans="1:15">
      <c r="A40" s="8" t="s">
        <v>13</v>
      </c>
      <c r="B40" s="9"/>
      <c r="C40" s="8"/>
      <c r="D40" s="10"/>
      <c r="E40" s="10"/>
      <c r="F40" s="11"/>
      <c r="G40" s="10"/>
      <c r="H40" s="12"/>
      <c r="I40" s="9"/>
      <c r="J40" s="8"/>
      <c r="K40" s="10"/>
      <c r="L40" s="10"/>
      <c r="M40" s="11"/>
      <c r="N40" s="10"/>
    </row>
    <row r="41" spans="1:15">
      <c r="A41" s="8" t="s">
        <v>14</v>
      </c>
      <c r="B41" s="9"/>
      <c r="C41" s="8"/>
      <c r="D41" s="10"/>
      <c r="E41" s="10"/>
      <c r="F41" s="10"/>
      <c r="G41" s="10"/>
      <c r="H41" s="12"/>
      <c r="I41" s="9"/>
      <c r="J41" s="8"/>
      <c r="K41" s="10"/>
      <c r="L41" s="10"/>
      <c r="M41" s="10"/>
      <c r="N41" s="10"/>
    </row>
    <row r="42" spans="1:15">
      <c r="A42" s="8" t="s">
        <v>15</v>
      </c>
      <c r="B42" s="9"/>
      <c r="C42" s="8"/>
      <c r="D42" s="10"/>
      <c r="E42" s="10"/>
      <c r="F42" s="10"/>
      <c r="G42" s="10"/>
      <c r="H42" s="12"/>
      <c r="I42" s="9"/>
      <c r="J42" s="8"/>
      <c r="K42" s="10"/>
      <c r="L42" s="10"/>
      <c r="M42" s="10"/>
      <c r="N42" s="10"/>
    </row>
    <row r="43" spans="1:15">
      <c r="A43" s="8" t="s">
        <v>16</v>
      </c>
      <c r="B43" s="9"/>
      <c r="C43" s="8"/>
      <c r="D43" s="11"/>
      <c r="E43" s="11"/>
      <c r="F43" s="11"/>
      <c r="G43" s="11"/>
      <c r="H43" s="27"/>
      <c r="I43" s="9"/>
      <c r="J43" s="8"/>
      <c r="K43" s="11"/>
      <c r="L43" s="11"/>
      <c r="M43" s="11"/>
      <c r="N43" s="11"/>
    </row>
    <row r="44" spans="1:15">
      <c r="A44" s="8" t="s">
        <v>17</v>
      </c>
      <c r="B44" s="9"/>
      <c r="C44" s="8"/>
      <c r="D44" s="15"/>
      <c r="E44" s="15"/>
      <c r="F44" s="18"/>
      <c r="G44" s="15"/>
      <c r="H44" s="17"/>
      <c r="I44" s="9"/>
      <c r="J44" s="8"/>
      <c r="K44" s="15"/>
      <c r="L44" s="15"/>
      <c r="M44" s="18"/>
      <c r="N44" s="15"/>
    </row>
    <row r="45" spans="1:15">
      <c r="A45" s="8" t="s">
        <v>18</v>
      </c>
      <c r="B45" s="9"/>
      <c r="C45" s="8"/>
      <c r="D45" s="15"/>
      <c r="E45" s="15"/>
      <c r="G45" s="15"/>
      <c r="H45" s="17"/>
      <c r="I45" s="9"/>
      <c r="J45" s="8"/>
      <c r="K45" s="15"/>
      <c r="L45" s="15"/>
      <c r="N45" s="15"/>
    </row>
    <row r="46" spans="1:15">
      <c r="A46" s="22" t="s">
        <v>22</v>
      </c>
      <c r="B46" s="23">
        <f t="shared" ref="B46:G46" si="6">SUM(B36:B45)</f>
        <v>0</v>
      </c>
      <c r="C46" s="23">
        <f t="shared" si="6"/>
        <v>0</v>
      </c>
      <c r="D46" s="23">
        <f t="shared" si="6"/>
        <v>0</v>
      </c>
      <c r="E46" s="23">
        <f t="shared" si="6"/>
        <v>0</v>
      </c>
      <c r="F46" s="23">
        <f t="shared" si="6"/>
        <v>0</v>
      </c>
      <c r="G46" s="23">
        <f t="shared" si="6"/>
        <v>0</v>
      </c>
      <c r="H46" s="25"/>
      <c r="I46" s="23">
        <f t="shared" ref="I46:O46" si="7">SUM(I36:I45)</f>
        <v>0</v>
      </c>
      <c r="J46" s="23">
        <f t="shared" si="7"/>
        <v>0</v>
      </c>
      <c r="K46" s="23">
        <f t="shared" si="7"/>
        <v>0</v>
      </c>
      <c r="L46" s="23">
        <f t="shared" si="7"/>
        <v>0</v>
      </c>
      <c r="M46" s="23">
        <f t="shared" si="7"/>
        <v>0</v>
      </c>
      <c r="N46" s="24">
        <f t="shared" si="7"/>
        <v>0</v>
      </c>
      <c r="O46" s="24">
        <f t="shared" si="7"/>
        <v>0</v>
      </c>
    </row>
    <row r="47" spans="1:15" ht="18">
      <c r="A47" s="18"/>
      <c r="B47" s="28">
        <f t="shared" ref="B47:G47" si="8">B46+B35+B24+B13</f>
        <v>0</v>
      </c>
      <c r="C47" s="28">
        <f t="shared" si="8"/>
        <v>0</v>
      </c>
      <c r="D47" s="28">
        <f t="shared" si="8"/>
        <v>0</v>
      </c>
      <c r="E47" s="28">
        <f t="shared" si="8"/>
        <v>0</v>
      </c>
      <c r="F47" s="28">
        <f t="shared" si="8"/>
        <v>0</v>
      </c>
      <c r="G47" s="28">
        <f t="shared" si="8"/>
        <v>0</v>
      </c>
      <c r="H47" s="29"/>
      <c r="I47" s="28">
        <f t="shared" ref="I47:O47" si="9">I46+I35+I24+I13</f>
        <v>0</v>
      </c>
      <c r="J47" s="28">
        <f t="shared" si="9"/>
        <v>0</v>
      </c>
      <c r="K47" s="28">
        <f t="shared" si="9"/>
        <v>0</v>
      </c>
      <c r="L47" s="28">
        <f t="shared" si="9"/>
        <v>0</v>
      </c>
      <c r="M47" s="28">
        <f t="shared" si="9"/>
        <v>0</v>
      </c>
      <c r="N47" s="28">
        <f t="shared" si="9"/>
        <v>0</v>
      </c>
      <c r="O47" s="28">
        <f t="shared" si="9"/>
        <v>0</v>
      </c>
    </row>
    <row r="48" spans="1:15" s="1" customFormat="1" ht="18.75" customHeight="1">
      <c r="A48" s="114" t="s">
        <v>23</v>
      </c>
      <c r="B48" s="114"/>
      <c r="C48" s="114"/>
      <c r="D48" s="114"/>
      <c r="E48" s="114"/>
      <c r="F48" s="114"/>
      <c r="G48" s="114"/>
      <c r="I48" s="114" t="s">
        <v>24</v>
      </c>
      <c r="J48" s="114"/>
      <c r="K48" s="114"/>
      <c r="L48" s="114"/>
      <c r="M48" s="114"/>
      <c r="N48" s="114"/>
      <c r="O48" s="114"/>
    </row>
    <row r="49" spans="1:15" ht="34.5">
      <c r="A49" s="2" t="s">
        <v>2</v>
      </c>
      <c r="B49" s="3" t="s">
        <v>3</v>
      </c>
      <c r="C49" s="4" t="s">
        <v>4</v>
      </c>
      <c r="D49" s="5" t="s">
        <v>5</v>
      </c>
      <c r="E49" s="2" t="s">
        <v>6</v>
      </c>
      <c r="F49" s="6" t="s">
        <v>7</v>
      </c>
      <c r="G49" s="5" t="s">
        <v>8</v>
      </c>
      <c r="H49" s="2"/>
      <c r="I49" s="2" t="s">
        <v>2</v>
      </c>
      <c r="J49" s="3" t="s">
        <v>3</v>
      </c>
      <c r="K49" s="4" t="s">
        <v>4</v>
      </c>
      <c r="L49" s="5" t="s">
        <v>5</v>
      </c>
      <c r="M49" s="2" t="s">
        <v>6</v>
      </c>
      <c r="N49" s="6" t="s">
        <v>7</v>
      </c>
      <c r="O49" s="5" t="s">
        <v>8</v>
      </c>
    </row>
    <row r="50" spans="1:15">
      <c r="A50" s="8" t="s">
        <v>9</v>
      </c>
      <c r="B50" s="9"/>
      <c r="C50" s="8"/>
      <c r="D50" s="10"/>
      <c r="E50" s="10"/>
      <c r="F50" s="11"/>
      <c r="G50" s="10"/>
      <c r="H50" s="12"/>
      <c r="I50" s="9"/>
      <c r="J50" s="8"/>
      <c r="K50" s="10"/>
      <c r="L50" s="10"/>
      <c r="M50" s="11"/>
      <c r="N50" s="10"/>
    </row>
    <row r="51" spans="1:15">
      <c r="A51" s="8" t="s">
        <v>10</v>
      </c>
      <c r="B51" s="13"/>
      <c r="C51" s="14"/>
      <c r="D51" s="10"/>
      <c r="E51" s="10"/>
      <c r="F51" s="11"/>
      <c r="G51" s="15"/>
      <c r="H51" s="12"/>
      <c r="I51" s="13"/>
      <c r="J51" s="14"/>
      <c r="K51" s="10"/>
      <c r="L51" s="10"/>
      <c r="M51" s="11"/>
      <c r="N51" s="15"/>
    </row>
    <row r="52" spans="1:15">
      <c r="A52" s="8" t="s">
        <v>11</v>
      </c>
      <c r="B52" s="9"/>
      <c r="C52" s="16"/>
      <c r="D52" s="15"/>
      <c r="E52" s="15"/>
      <c r="F52" s="11"/>
      <c r="G52" s="10"/>
      <c r="H52" s="17"/>
      <c r="I52" s="9"/>
      <c r="J52" s="16"/>
      <c r="K52" s="15"/>
      <c r="L52" s="15"/>
      <c r="M52" s="11"/>
      <c r="N52" s="10"/>
    </row>
    <row r="53" spans="1:15">
      <c r="A53" s="8" t="s">
        <v>12</v>
      </c>
      <c r="B53" s="1"/>
      <c r="C53" s="16"/>
      <c r="D53" s="10"/>
      <c r="E53" s="10"/>
      <c r="F53" s="11"/>
      <c r="G53" s="10"/>
      <c r="H53" s="12"/>
      <c r="I53" s="1"/>
      <c r="J53" s="16"/>
      <c r="K53" s="10"/>
      <c r="L53" s="10"/>
      <c r="M53" s="11"/>
      <c r="N53" s="10"/>
    </row>
    <row r="54" spans="1:15">
      <c r="A54" s="8" t="s">
        <v>13</v>
      </c>
      <c r="B54" s="9"/>
      <c r="C54" s="16"/>
      <c r="D54" s="10"/>
      <c r="E54" s="10"/>
      <c r="F54" s="11"/>
      <c r="G54" s="15"/>
      <c r="H54" s="12"/>
      <c r="I54" s="9"/>
      <c r="J54" s="16"/>
      <c r="K54" s="10"/>
      <c r="L54" s="10"/>
      <c r="M54" s="11"/>
      <c r="N54" s="15"/>
    </row>
    <row r="55" spans="1:15">
      <c r="A55" s="8" t="s">
        <v>14</v>
      </c>
      <c r="B55" s="1"/>
      <c r="C55" s="16"/>
      <c r="D55" s="15"/>
      <c r="E55" s="15"/>
      <c r="F55" s="10"/>
      <c r="G55" s="10"/>
      <c r="H55" s="17"/>
      <c r="I55" s="1"/>
      <c r="J55" s="16"/>
      <c r="K55" s="15"/>
      <c r="L55" s="15"/>
      <c r="M55" s="10"/>
      <c r="N55" s="10"/>
    </row>
    <row r="56" spans="1:15">
      <c r="A56" s="8" t="s">
        <v>15</v>
      </c>
      <c r="B56" s="1"/>
      <c r="C56" s="14"/>
      <c r="D56" s="15"/>
      <c r="E56" s="15"/>
      <c r="F56" s="10"/>
      <c r="G56" s="15"/>
      <c r="H56" s="17"/>
      <c r="I56" s="1"/>
      <c r="J56" s="14"/>
      <c r="K56" s="15"/>
      <c r="L56" s="15"/>
      <c r="M56" s="10"/>
      <c r="N56" s="15"/>
    </row>
    <row r="57" spans="1:15">
      <c r="A57" s="8" t="s">
        <v>16</v>
      </c>
      <c r="B57" s="13"/>
      <c r="C57" s="14"/>
      <c r="D57" s="15"/>
      <c r="E57" s="15"/>
      <c r="F57" s="11"/>
      <c r="G57" s="15"/>
      <c r="H57" s="17"/>
      <c r="I57" s="13"/>
      <c r="J57" s="14"/>
      <c r="K57" s="15"/>
      <c r="L57" s="15"/>
      <c r="M57" s="11"/>
      <c r="N57" s="15"/>
    </row>
    <row r="58" spans="1:15">
      <c r="A58" s="8" t="s">
        <v>17</v>
      </c>
      <c r="B58" s="13"/>
      <c r="C58" s="16"/>
      <c r="D58" s="10"/>
      <c r="E58" s="10"/>
      <c r="F58" s="18"/>
      <c r="G58" s="10"/>
      <c r="H58" s="12"/>
      <c r="I58" s="13"/>
      <c r="J58" s="16"/>
      <c r="K58" s="10"/>
      <c r="L58" s="10"/>
      <c r="M58" s="18"/>
      <c r="N58" s="10"/>
    </row>
    <row r="59" spans="1:15">
      <c r="A59" s="8" t="s">
        <v>18</v>
      </c>
      <c r="B59" s="13"/>
      <c r="C59" s="8"/>
      <c r="D59" s="19"/>
      <c r="E59" s="19"/>
      <c r="G59" s="20"/>
      <c r="H59" s="21"/>
      <c r="I59" s="13"/>
      <c r="J59" s="8"/>
      <c r="K59" s="19"/>
      <c r="L59" s="19"/>
      <c r="N59" s="20"/>
    </row>
    <row r="60" spans="1:15">
      <c r="A60" s="22" t="s">
        <v>19</v>
      </c>
      <c r="B60" s="23">
        <f t="shared" ref="B60:G60" si="10">SUM(B50:B59)</f>
        <v>0</v>
      </c>
      <c r="C60" s="23">
        <f t="shared" si="10"/>
        <v>0</v>
      </c>
      <c r="D60" s="23">
        <f t="shared" si="10"/>
        <v>0</v>
      </c>
      <c r="E60" s="23">
        <f t="shared" si="10"/>
        <v>0</v>
      </c>
      <c r="F60" s="23">
        <f t="shared" si="10"/>
        <v>0</v>
      </c>
      <c r="G60" s="24">
        <f t="shared" si="10"/>
        <v>0</v>
      </c>
      <c r="H60" s="25"/>
      <c r="I60" s="23">
        <f t="shared" ref="I60:O60" si="11">SUM(I50:I59)</f>
        <v>0</v>
      </c>
      <c r="J60" s="23">
        <f t="shared" si="11"/>
        <v>0</v>
      </c>
      <c r="K60" s="23">
        <f t="shared" si="11"/>
        <v>0</v>
      </c>
      <c r="L60" s="23">
        <f t="shared" si="11"/>
        <v>0</v>
      </c>
      <c r="M60" s="23">
        <f t="shared" si="11"/>
        <v>0</v>
      </c>
      <c r="N60" s="24">
        <f t="shared" si="11"/>
        <v>0</v>
      </c>
      <c r="O60" s="24">
        <f t="shared" si="11"/>
        <v>0</v>
      </c>
    </row>
    <row r="61" spans="1:15">
      <c r="A61" s="8" t="s">
        <v>9</v>
      </c>
      <c r="B61" s="9"/>
      <c r="C61" s="9"/>
      <c r="D61" s="9"/>
      <c r="E61" s="9"/>
      <c r="F61" s="9"/>
      <c r="G61" s="1"/>
      <c r="H61" s="17"/>
      <c r="I61" s="9"/>
      <c r="J61" s="8"/>
      <c r="K61" s="15"/>
      <c r="L61" s="15"/>
      <c r="M61" s="9"/>
      <c r="N61" s="1"/>
    </row>
    <row r="62" spans="1:15">
      <c r="A62" s="8" t="s">
        <v>10</v>
      </c>
      <c r="B62" s="9"/>
      <c r="C62" s="9"/>
      <c r="D62" s="9"/>
      <c r="E62" s="9"/>
      <c r="F62" s="9"/>
      <c r="G62" s="13"/>
      <c r="H62" s="17"/>
      <c r="I62" s="9"/>
      <c r="J62" s="8"/>
      <c r="K62" s="15"/>
      <c r="L62" s="15"/>
      <c r="M62" s="9"/>
      <c r="N62" s="13"/>
    </row>
    <row r="63" spans="1:15">
      <c r="A63" s="8" t="s">
        <v>11</v>
      </c>
      <c r="B63" s="9"/>
      <c r="C63" s="9"/>
      <c r="D63" s="9"/>
      <c r="E63" s="9"/>
      <c r="F63" s="9"/>
      <c r="G63" s="1"/>
      <c r="H63" s="17"/>
      <c r="I63" s="9"/>
      <c r="J63" s="8"/>
      <c r="K63" s="15"/>
      <c r="L63" s="15"/>
      <c r="M63" s="9"/>
      <c r="N63" s="1"/>
    </row>
    <row r="64" spans="1:15">
      <c r="A64" s="8" t="s">
        <v>12</v>
      </c>
      <c r="B64" s="9"/>
      <c r="C64" s="9"/>
      <c r="D64" s="9"/>
      <c r="E64" s="9"/>
      <c r="F64" s="9"/>
      <c r="G64" s="13"/>
      <c r="H64" s="12"/>
      <c r="I64" s="9"/>
      <c r="J64" s="8"/>
      <c r="K64" s="10"/>
      <c r="L64" s="10"/>
      <c r="M64" s="9"/>
      <c r="N64" s="13"/>
    </row>
    <row r="65" spans="1:15">
      <c r="A65" s="8" t="s">
        <v>13</v>
      </c>
      <c r="B65" s="9"/>
      <c r="C65" s="9"/>
      <c r="D65" s="9"/>
      <c r="E65" s="9"/>
      <c r="F65" s="9"/>
      <c r="G65" s="13"/>
      <c r="H65" s="12"/>
      <c r="I65" s="9"/>
      <c r="J65" s="8"/>
      <c r="K65" s="10"/>
      <c r="L65" s="10"/>
      <c r="M65" s="9"/>
      <c r="N65" s="13"/>
    </row>
    <row r="66" spans="1:15">
      <c r="A66" s="8" t="s">
        <v>14</v>
      </c>
      <c r="B66" s="9"/>
      <c r="C66" s="9"/>
      <c r="D66" s="9"/>
      <c r="E66" s="9"/>
      <c r="F66" s="9"/>
      <c r="G66" s="1"/>
      <c r="H66" s="12"/>
      <c r="I66" s="9"/>
      <c r="J66" s="8"/>
      <c r="K66" s="10"/>
      <c r="L66" s="10"/>
      <c r="M66" s="9"/>
      <c r="N66" s="1"/>
    </row>
    <row r="67" spans="1:15">
      <c r="A67" s="8" t="s">
        <v>15</v>
      </c>
      <c r="B67" s="9"/>
      <c r="C67" s="16"/>
      <c r="D67" s="9"/>
      <c r="E67" s="9"/>
      <c r="F67" s="1"/>
      <c r="G67" s="13"/>
      <c r="H67" s="12"/>
      <c r="I67" s="9"/>
      <c r="J67" s="8"/>
      <c r="K67" s="10"/>
      <c r="L67" s="10"/>
      <c r="M67" s="1"/>
      <c r="N67" s="13"/>
    </row>
    <row r="68" spans="1:15">
      <c r="A68" s="8" t="s">
        <v>16</v>
      </c>
      <c r="B68" s="9"/>
      <c r="C68" s="9"/>
      <c r="D68" s="9"/>
      <c r="E68" s="9"/>
      <c r="F68" s="9"/>
      <c r="G68" s="13"/>
      <c r="H68" s="17"/>
      <c r="I68" s="9"/>
      <c r="J68" s="8"/>
      <c r="K68" s="15"/>
      <c r="L68" s="15"/>
      <c r="M68" s="9"/>
      <c r="N68" s="13"/>
    </row>
    <row r="69" spans="1:15">
      <c r="A69" s="8" t="s">
        <v>17</v>
      </c>
      <c r="B69" s="9"/>
      <c r="C69" s="9"/>
      <c r="D69" s="9"/>
      <c r="E69" s="9"/>
      <c r="F69" s="9"/>
      <c r="G69" s="13"/>
      <c r="H69" s="12"/>
      <c r="I69" s="9"/>
      <c r="J69" s="8"/>
      <c r="K69" s="10"/>
      <c r="L69" s="10"/>
      <c r="M69" s="9"/>
      <c r="N69" s="13"/>
    </row>
    <row r="70" spans="1:15">
      <c r="A70" s="8" t="s">
        <v>18</v>
      </c>
      <c r="B70" s="9"/>
      <c r="C70" s="9"/>
      <c r="D70" s="9"/>
      <c r="E70" s="9"/>
      <c r="F70" s="9"/>
      <c r="G70" s="1"/>
      <c r="H70" s="17"/>
      <c r="I70" s="9"/>
      <c r="J70" s="8"/>
      <c r="K70" s="15"/>
      <c r="L70" s="15"/>
      <c r="M70" s="9"/>
      <c r="N70" s="1"/>
    </row>
    <row r="71" spans="1:15">
      <c r="A71" s="22" t="s">
        <v>20</v>
      </c>
      <c r="B71" s="23">
        <f t="shared" ref="B71:G71" si="12">SUM(B61:B70)</f>
        <v>0</v>
      </c>
      <c r="C71" s="24">
        <f t="shared" si="12"/>
        <v>0</v>
      </c>
      <c r="D71" s="23">
        <f t="shared" si="12"/>
        <v>0</v>
      </c>
      <c r="E71" s="23">
        <f t="shared" si="12"/>
        <v>0</v>
      </c>
      <c r="F71" s="24">
        <f t="shared" si="12"/>
        <v>0</v>
      </c>
      <c r="G71" s="23">
        <f t="shared" si="12"/>
        <v>0</v>
      </c>
      <c r="H71" s="25"/>
      <c r="I71" s="23">
        <f t="shared" ref="I71:O71" si="13">SUM(I61:I70)</f>
        <v>0</v>
      </c>
      <c r="J71" s="23">
        <f t="shared" si="13"/>
        <v>0</v>
      </c>
      <c r="K71" s="23">
        <f t="shared" si="13"/>
        <v>0</v>
      </c>
      <c r="L71" s="23">
        <f t="shared" si="13"/>
        <v>0</v>
      </c>
      <c r="M71" s="23">
        <f t="shared" si="13"/>
        <v>0</v>
      </c>
      <c r="N71" s="24">
        <f t="shared" si="13"/>
        <v>0</v>
      </c>
      <c r="O71" s="24">
        <f t="shared" si="13"/>
        <v>0</v>
      </c>
    </row>
    <row r="72" spans="1:15">
      <c r="A72" s="8" t="s">
        <v>9</v>
      </c>
      <c r="B72" s="9"/>
      <c r="C72" s="8"/>
      <c r="D72" s="15"/>
      <c r="E72" s="15"/>
      <c r="F72" s="11"/>
      <c r="G72" s="15"/>
      <c r="H72" s="17"/>
      <c r="I72" s="9"/>
      <c r="J72" s="8"/>
      <c r="K72" s="15"/>
      <c r="L72" s="15"/>
      <c r="M72" s="11"/>
      <c r="N72" s="15"/>
    </row>
    <row r="73" spans="1:15">
      <c r="A73" s="8" t="s">
        <v>10</v>
      </c>
      <c r="B73" s="9"/>
      <c r="C73" s="8"/>
      <c r="D73" s="10"/>
      <c r="E73" s="10"/>
      <c r="F73" s="11"/>
      <c r="G73" s="10"/>
      <c r="H73" s="12"/>
      <c r="I73" s="9"/>
      <c r="J73" s="8"/>
      <c r="K73" s="10"/>
      <c r="L73" s="10"/>
      <c r="M73" s="11"/>
      <c r="N73" s="10"/>
    </row>
    <row r="74" spans="1:15">
      <c r="A74" s="8" t="s">
        <v>11</v>
      </c>
      <c r="B74" s="9"/>
      <c r="C74" s="8"/>
      <c r="D74" s="15"/>
      <c r="E74" s="15"/>
      <c r="F74" s="11"/>
      <c r="G74" s="15"/>
      <c r="H74" s="17"/>
      <c r="I74" s="9"/>
      <c r="J74" s="8"/>
      <c r="K74" s="15"/>
      <c r="L74" s="15"/>
      <c r="M74" s="11"/>
      <c r="N74" s="15"/>
    </row>
    <row r="75" spans="1:15">
      <c r="A75" s="8" t="s">
        <v>12</v>
      </c>
      <c r="B75" s="9"/>
      <c r="C75" s="8"/>
      <c r="D75" s="15"/>
      <c r="E75" s="15"/>
      <c r="F75" s="11"/>
      <c r="G75" s="15"/>
      <c r="H75" s="17"/>
      <c r="I75" s="9"/>
      <c r="J75" s="8"/>
      <c r="K75" s="15"/>
      <c r="L75" s="15"/>
      <c r="M75" s="11"/>
      <c r="N75" s="15"/>
    </row>
    <row r="76" spans="1:15">
      <c r="A76" s="8" t="s">
        <v>13</v>
      </c>
      <c r="B76" s="9"/>
      <c r="C76" s="8"/>
      <c r="D76" s="10"/>
      <c r="E76" s="10"/>
      <c r="F76" s="11"/>
      <c r="G76" s="10"/>
      <c r="H76" s="12"/>
      <c r="I76" s="9"/>
      <c r="J76" s="8"/>
      <c r="K76" s="10"/>
      <c r="L76" s="10"/>
      <c r="M76" s="11"/>
      <c r="N76" s="10"/>
    </row>
    <row r="77" spans="1:15">
      <c r="A77" s="8" t="s">
        <v>14</v>
      </c>
      <c r="B77" s="9"/>
      <c r="C77" s="8"/>
      <c r="D77" s="15"/>
      <c r="E77" s="15"/>
      <c r="F77" s="10"/>
      <c r="G77" s="15"/>
      <c r="H77" s="17"/>
      <c r="I77" s="9"/>
      <c r="J77" s="8"/>
      <c r="K77" s="15"/>
      <c r="L77" s="15"/>
      <c r="M77" s="10"/>
      <c r="N77" s="15"/>
    </row>
    <row r="78" spans="1:15">
      <c r="A78" s="8" t="s">
        <v>15</v>
      </c>
      <c r="B78" s="9"/>
      <c r="C78" s="8"/>
      <c r="D78" s="10"/>
      <c r="E78" s="10"/>
      <c r="F78" s="10"/>
      <c r="G78" s="10"/>
      <c r="H78" s="12"/>
      <c r="I78" s="9"/>
      <c r="J78" s="8"/>
      <c r="K78" s="10"/>
      <c r="L78" s="10"/>
      <c r="M78" s="10"/>
      <c r="N78" s="10"/>
    </row>
    <row r="79" spans="1:15">
      <c r="A79" s="8" t="s">
        <v>16</v>
      </c>
      <c r="B79" s="9"/>
      <c r="C79" s="8"/>
      <c r="D79" s="15"/>
      <c r="E79" s="15"/>
      <c r="F79" s="11"/>
      <c r="G79" s="15"/>
      <c r="H79" s="17"/>
      <c r="I79" s="9"/>
      <c r="J79" s="8"/>
      <c r="K79" s="15"/>
      <c r="L79" s="15"/>
      <c r="M79" s="11"/>
      <c r="N79" s="15"/>
    </row>
    <row r="80" spans="1:15">
      <c r="A80" s="8" t="s">
        <v>17</v>
      </c>
      <c r="B80" s="9"/>
      <c r="C80" s="8"/>
      <c r="D80" s="10"/>
      <c r="E80" s="10"/>
      <c r="F80" s="18"/>
      <c r="G80" s="10"/>
      <c r="H80" s="12"/>
      <c r="I80" s="9"/>
      <c r="J80" s="8"/>
      <c r="K80" s="10"/>
      <c r="L80" s="10"/>
      <c r="M80" s="18"/>
      <c r="N80" s="10"/>
    </row>
    <row r="81" spans="1:15">
      <c r="A81" s="8" t="s">
        <v>18</v>
      </c>
      <c r="B81" s="9"/>
      <c r="C81" s="8"/>
      <c r="D81" s="10"/>
      <c r="E81" s="10"/>
      <c r="G81" s="10"/>
      <c r="H81" s="12"/>
      <c r="I81" s="9"/>
      <c r="J81" s="8"/>
      <c r="K81" s="10"/>
      <c r="L81" s="10"/>
      <c r="N81" s="10"/>
    </row>
    <row r="82" spans="1:15">
      <c r="A82" s="22" t="s">
        <v>21</v>
      </c>
      <c r="B82" s="23">
        <f t="shared" ref="B82:G82" si="14">SUM(B72:B81)</f>
        <v>0</v>
      </c>
      <c r="C82" s="23">
        <f t="shared" si="14"/>
        <v>0</v>
      </c>
      <c r="D82" s="23">
        <f t="shared" si="14"/>
        <v>0</v>
      </c>
      <c r="E82" s="23">
        <f t="shared" si="14"/>
        <v>0</v>
      </c>
      <c r="F82" s="23">
        <f t="shared" si="14"/>
        <v>0</v>
      </c>
      <c r="G82" s="23">
        <f t="shared" si="14"/>
        <v>0</v>
      </c>
      <c r="H82" s="25"/>
      <c r="I82" s="23">
        <f t="shared" ref="I82:O82" si="15">SUM(I72:I81)</f>
        <v>0</v>
      </c>
      <c r="J82" s="23">
        <f t="shared" si="15"/>
        <v>0</v>
      </c>
      <c r="K82" s="23">
        <f t="shared" si="15"/>
        <v>0</v>
      </c>
      <c r="L82" s="23">
        <f t="shared" si="15"/>
        <v>0</v>
      </c>
      <c r="M82" s="23">
        <f t="shared" si="15"/>
        <v>0</v>
      </c>
      <c r="N82" s="24">
        <f t="shared" si="15"/>
        <v>0</v>
      </c>
      <c r="O82" s="24">
        <f t="shared" si="15"/>
        <v>0</v>
      </c>
    </row>
    <row r="83" spans="1:15">
      <c r="A83" s="8" t="s">
        <v>9</v>
      </c>
      <c r="B83" s="9"/>
      <c r="C83" s="8"/>
      <c r="D83" s="10"/>
      <c r="E83" s="10"/>
      <c r="F83" s="11"/>
      <c r="G83" s="10"/>
      <c r="H83" s="12"/>
      <c r="I83" s="9"/>
      <c r="J83" s="8"/>
      <c r="K83" s="10"/>
      <c r="L83" s="10"/>
      <c r="M83" s="11"/>
      <c r="N83" s="10"/>
    </row>
    <row r="84" spans="1:15">
      <c r="A84" s="8" t="s">
        <v>10</v>
      </c>
      <c r="B84" s="9"/>
      <c r="C84" s="8"/>
      <c r="D84" s="10"/>
      <c r="E84" s="10"/>
      <c r="F84" s="11"/>
      <c r="G84" s="10"/>
      <c r="H84" s="12"/>
      <c r="I84" s="9"/>
      <c r="J84" s="8"/>
      <c r="K84" s="10"/>
      <c r="L84" s="10"/>
      <c r="M84" s="11"/>
      <c r="N84" s="10"/>
    </row>
    <row r="85" spans="1:15">
      <c r="A85" s="8" t="s">
        <v>11</v>
      </c>
      <c r="B85" s="9"/>
      <c r="C85" s="8"/>
      <c r="D85" s="11"/>
      <c r="E85" s="11"/>
      <c r="F85" s="11"/>
      <c r="G85" s="11"/>
      <c r="H85" s="27"/>
      <c r="I85" s="9"/>
      <c r="J85" s="8"/>
      <c r="K85" s="11"/>
      <c r="L85" s="11"/>
      <c r="M85" s="11"/>
      <c r="N85" s="11"/>
    </row>
    <row r="86" spans="1:15">
      <c r="A86" s="8" t="s">
        <v>12</v>
      </c>
      <c r="B86" s="9"/>
      <c r="C86" s="8"/>
      <c r="D86" s="15"/>
      <c r="E86" s="15"/>
      <c r="F86" s="11"/>
      <c r="G86" s="15"/>
      <c r="H86" s="17"/>
      <c r="I86" s="9"/>
      <c r="J86" s="8"/>
      <c r="K86" s="15"/>
      <c r="L86" s="15"/>
      <c r="M86" s="11"/>
      <c r="N86" s="15"/>
    </row>
    <row r="87" spans="1:15">
      <c r="A87" s="8" t="s">
        <v>13</v>
      </c>
      <c r="B87" s="9"/>
      <c r="C87" s="8"/>
      <c r="D87" s="10"/>
      <c r="E87" s="10"/>
      <c r="F87" s="11"/>
      <c r="G87" s="10"/>
      <c r="H87" s="12"/>
      <c r="I87" s="9"/>
      <c r="J87" s="8"/>
      <c r="K87" s="10"/>
      <c r="L87" s="10"/>
      <c r="M87" s="11"/>
      <c r="N87" s="10"/>
    </row>
    <row r="88" spans="1:15">
      <c r="A88" s="8" t="s">
        <v>14</v>
      </c>
      <c r="B88" s="9"/>
      <c r="C88" s="8"/>
      <c r="D88" s="10"/>
      <c r="E88" s="10"/>
      <c r="F88" s="10"/>
      <c r="G88" s="10"/>
      <c r="H88" s="12"/>
      <c r="I88" s="9"/>
      <c r="J88" s="8"/>
      <c r="K88" s="10"/>
      <c r="L88" s="10"/>
      <c r="M88" s="10"/>
      <c r="N88" s="10"/>
    </row>
    <row r="89" spans="1:15">
      <c r="A89" s="8" t="s">
        <v>15</v>
      </c>
      <c r="B89" s="9"/>
      <c r="C89" s="8"/>
      <c r="D89" s="10"/>
      <c r="E89" s="10"/>
      <c r="F89" s="10"/>
      <c r="G89" s="10"/>
      <c r="H89" s="12"/>
      <c r="I89" s="9"/>
      <c r="J89" s="8"/>
      <c r="K89" s="10"/>
      <c r="L89" s="10"/>
      <c r="M89" s="10"/>
      <c r="N89" s="10"/>
    </row>
    <row r="90" spans="1:15">
      <c r="A90" s="8" t="s">
        <v>16</v>
      </c>
      <c r="B90" s="9"/>
      <c r="C90" s="8"/>
      <c r="D90" s="11"/>
      <c r="E90" s="11"/>
      <c r="F90" s="11"/>
      <c r="G90" s="11"/>
      <c r="H90" s="27"/>
      <c r="I90" s="9"/>
      <c r="J90" s="8"/>
      <c r="K90" s="11"/>
      <c r="L90" s="11"/>
      <c r="M90" s="11"/>
      <c r="N90" s="11"/>
    </row>
    <row r="91" spans="1:15">
      <c r="A91" s="8" t="s">
        <v>17</v>
      </c>
      <c r="B91" s="9"/>
      <c r="C91" s="8"/>
      <c r="D91" s="15"/>
      <c r="E91" s="15"/>
      <c r="F91" s="18"/>
      <c r="G91" s="15"/>
      <c r="H91" s="17"/>
      <c r="I91" s="9"/>
      <c r="J91" s="8"/>
      <c r="K91" s="15"/>
      <c r="L91" s="15"/>
      <c r="M91" s="18"/>
      <c r="N91" s="15"/>
    </row>
    <row r="92" spans="1:15">
      <c r="A92" s="8" t="s">
        <v>18</v>
      </c>
      <c r="B92" s="9"/>
      <c r="C92" s="8"/>
      <c r="D92" s="15"/>
      <c r="E92" s="15"/>
      <c r="G92" s="15"/>
      <c r="H92" s="17"/>
      <c r="I92" s="9"/>
      <c r="J92" s="8"/>
      <c r="K92" s="15"/>
      <c r="L92" s="15"/>
      <c r="N92" s="15"/>
    </row>
    <row r="93" spans="1:15">
      <c r="A93" s="22" t="s">
        <v>22</v>
      </c>
      <c r="B93" s="23">
        <f t="shared" ref="B93:G93" si="16">SUM(B83:B92)</f>
        <v>0</v>
      </c>
      <c r="C93" s="23">
        <f t="shared" si="16"/>
        <v>0</v>
      </c>
      <c r="D93" s="23">
        <f t="shared" si="16"/>
        <v>0</v>
      </c>
      <c r="E93" s="23">
        <f t="shared" si="16"/>
        <v>0</v>
      </c>
      <c r="F93" s="23">
        <f t="shared" si="16"/>
        <v>0</v>
      </c>
      <c r="G93" s="23">
        <f t="shared" si="16"/>
        <v>0</v>
      </c>
      <c r="H93" s="25"/>
      <c r="I93" s="23">
        <f t="shared" ref="I93:O93" si="17">SUM(I83:I92)</f>
        <v>0</v>
      </c>
      <c r="J93" s="23">
        <f t="shared" si="17"/>
        <v>0</v>
      </c>
      <c r="K93" s="23">
        <f t="shared" si="17"/>
        <v>0</v>
      </c>
      <c r="L93" s="23">
        <f t="shared" si="17"/>
        <v>0</v>
      </c>
      <c r="M93" s="23">
        <f t="shared" si="17"/>
        <v>0</v>
      </c>
      <c r="N93" s="24">
        <f t="shared" si="17"/>
        <v>0</v>
      </c>
      <c r="O93" s="24">
        <f t="shared" si="17"/>
        <v>0</v>
      </c>
    </row>
    <row r="94" spans="1:15" ht="18">
      <c r="A94" s="18"/>
      <c r="B94" s="28">
        <f t="shared" ref="B94:G94" si="18">B93+B82+B71+B60</f>
        <v>0</v>
      </c>
      <c r="C94" s="28">
        <f t="shared" si="18"/>
        <v>0</v>
      </c>
      <c r="D94" s="28">
        <f t="shared" si="18"/>
        <v>0</v>
      </c>
      <c r="E94" s="28">
        <f t="shared" si="18"/>
        <v>0</v>
      </c>
      <c r="F94" s="28">
        <f t="shared" si="18"/>
        <v>0</v>
      </c>
      <c r="G94" s="28">
        <f t="shared" si="18"/>
        <v>0</v>
      </c>
      <c r="H94" s="29"/>
      <c r="I94" s="28">
        <f t="shared" ref="I94:O94" si="19">I93+I82+I71+I60</f>
        <v>0</v>
      </c>
      <c r="J94" s="28">
        <f t="shared" si="19"/>
        <v>0</v>
      </c>
      <c r="K94" s="28">
        <f t="shared" si="19"/>
        <v>0</v>
      </c>
      <c r="L94" s="28">
        <f t="shared" si="19"/>
        <v>0</v>
      </c>
      <c r="M94" s="28">
        <f t="shared" si="19"/>
        <v>0</v>
      </c>
      <c r="N94" s="28">
        <f t="shared" si="19"/>
        <v>0</v>
      </c>
      <c r="O94" s="28">
        <f t="shared" si="19"/>
        <v>0</v>
      </c>
    </row>
    <row r="95" spans="1:15">
      <c r="A95" s="18"/>
      <c r="B95" s="30"/>
      <c r="C95" s="22"/>
      <c r="D95" s="18"/>
      <c r="E95" s="18"/>
      <c r="F95" s="18"/>
      <c r="G95" s="18"/>
      <c r="H95" s="18"/>
      <c r="I95" s="30"/>
      <c r="J95" s="22"/>
      <c r="K95" s="18"/>
      <c r="L95" s="18"/>
      <c r="M95" s="18"/>
      <c r="N95" s="18"/>
    </row>
    <row r="96" spans="1:15">
      <c r="A96" s="18"/>
      <c r="B96" s="30"/>
      <c r="C96" s="22"/>
      <c r="D96" s="18"/>
      <c r="E96" s="18"/>
      <c r="F96" s="18"/>
      <c r="G96" s="18"/>
      <c r="H96" s="18"/>
      <c r="I96" s="30"/>
      <c r="J96" s="22"/>
      <c r="K96" s="18"/>
      <c r="L96" s="18"/>
      <c r="M96" s="18"/>
      <c r="N96" s="18"/>
    </row>
    <row r="97" spans="1:14">
      <c r="A97" s="18"/>
      <c r="B97" s="30"/>
      <c r="C97" s="22"/>
      <c r="D97" s="18"/>
      <c r="E97" s="18"/>
      <c r="F97" s="18"/>
      <c r="G97" s="18"/>
      <c r="H97" s="18"/>
      <c r="I97" s="30"/>
      <c r="J97" s="22"/>
      <c r="K97" s="18"/>
      <c r="L97" s="18"/>
      <c r="M97" s="18"/>
      <c r="N97" s="18"/>
    </row>
    <row r="98" spans="1:14">
      <c r="A98" s="18"/>
      <c r="B98" s="30"/>
      <c r="C98" s="22"/>
      <c r="D98" s="18"/>
      <c r="E98" s="18"/>
      <c r="F98" s="18"/>
      <c r="G98" s="18"/>
      <c r="H98" s="18"/>
      <c r="I98" s="30"/>
      <c r="J98" s="22"/>
      <c r="K98" s="18"/>
      <c r="L98" s="18"/>
      <c r="M98" s="18"/>
      <c r="N98" s="18"/>
    </row>
    <row r="99" spans="1:14">
      <c r="A99" s="18"/>
      <c r="B99" s="30"/>
      <c r="C99" s="22"/>
      <c r="D99" s="18"/>
      <c r="E99" s="18"/>
      <c r="F99" s="18"/>
      <c r="G99" s="18"/>
      <c r="H99" s="18"/>
      <c r="I99" s="30"/>
      <c r="J99" s="22"/>
      <c r="K99" s="18"/>
      <c r="L99" s="18"/>
      <c r="M99" s="18"/>
      <c r="N99" s="18"/>
    </row>
    <row r="100" spans="1:14">
      <c r="A100" s="18"/>
      <c r="B100" s="30"/>
      <c r="C100" s="22"/>
      <c r="D100" s="18"/>
      <c r="E100" s="18"/>
      <c r="F100" s="18"/>
      <c r="G100" s="18"/>
      <c r="H100" s="18"/>
      <c r="I100" s="30"/>
      <c r="J100" s="22"/>
      <c r="K100" s="18"/>
      <c r="L100" s="18"/>
      <c r="M100" s="18"/>
      <c r="N100" s="18"/>
    </row>
    <row r="101" spans="1:14">
      <c r="A101" s="18"/>
      <c r="B101" s="30"/>
      <c r="C101" s="22"/>
      <c r="D101" s="18"/>
      <c r="E101" s="18"/>
      <c r="F101" s="18"/>
      <c r="G101" s="18"/>
      <c r="H101" s="18"/>
      <c r="I101" s="30"/>
      <c r="J101" s="22"/>
      <c r="K101" s="18"/>
      <c r="L101" s="18"/>
      <c r="M101" s="18"/>
      <c r="N101" s="18"/>
    </row>
    <row r="102" spans="1:14">
      <c r="A102" s="18"/>
      <c r="B102" s="30"/>
      <c r="C102" s="22"/>
      <c r="D102" s="18"/>
      <c r="E102" s="18"/>
      <c r="F102" s="18"/>
      <c r="G102" s="18"/>
      <c r="H102" s="18"/>
      <c r="I102" s="30"/>
      <c r="J102" s="22"/>
      <c r="K102" s="18"/>
      <c r="L102" s="18"/>
      <c r="M102" s="18"/>
      <c r="N102" s="18"/>
    </row>
    <row r="103" spans="1:14">
      <c r="A103" s="18"/>
      <c r="B103" s="30"/>
      <c r="C103" s="22"/>
      <c r="D103" s="18"/>
      <c r="E103" s="18"/>
      <c r="F103" s="18"/>
      <c r="G103" s="18"/>
      <c r="H103" s="18"/>
      <c r="I103" s="30"/>
      <c r="J103" s="22"/>
      <c r="K103" s="18"/>
      <c r="L103" s="18"/>
      <c r="M103" s="18"/>
      <c r="N103" s="18"/>
    </row>
    <row r="104" spans="1:14">
      <c r="A104" s="18"/>
      <c r="B104" s="30"/>
      <c r="C104" s="22"/>
      <c r="D104" s="18"/>
      <c r="E104" s="18"/>
      <c r="F104" s="18"/>
      <c r="G104" s="18"/>
      <c r="H104" s="18"/>
      <c r="I104" s="30"/>
      <c r="J104" s="22"/>
      <c r="K104" s="18"/>
      <c r="L104" s="18"/>
      <c r="M104" s="18"/>
      <c r="N104" s="18"/>
    </row>
    <row r="105" spans="1:14">
      <c r="A105" s="18"/>
      <c r="B105" s="30"/>
      <c r="C105" s="22"/>
      <c r="D105" s="18"/>
      <c r="E105" s="18"/>
      <c r="F105" s="18"/>
      <c r="G105" s="18"/>
      <c r="H105" s="18"/>
      <c r="I105" s="30"/>
      <c r="J105" s="22"/>
      <c r="K105" s="18"/>
      <c r="L105" s="18"/>
      <c r="M105" s="18"/>
      <c r="N105" s="18"/>
    </row>
    <row r="106" spans="1:14">
      <c r="A106" s="18"/>
      <c r="B106" s="30"/>
      <c r="C106" s="22"/>
      <c r="D106" s="18"/>
      <c r="E106" s="18"/>
      <c r="F106" s="18"/>
      <c r="G106" s="18"/>
      <c r="H106" s="18"/>
      <c r="I106" s="30"/>
      <c r="J106" s="22"/>
      <c r="K106" s="18"/>
      <c r="L106" s="18"/>
      <c r="M106" s="18"/>
      <c r="N106" s="18"/>
    </row>
    <row r="107" spans="1:14">
      <c r="A107" s="18"/>
      <c r="B107" s="30"/>
      <c r="C107" s="22"/>
      <c r="D107" s="18"/>
      <c r="E107" s="18"/>
      <c r="F107" s="18"/>
      <c r="G107" s="18"/>
      <c r="H107" s="18"/>
      <c r="I107" s="30"/>
      <c r="J107" s="22"/>
      <c r="K107" s="18"/>
      <c r="L107" s="18"/>
      <c r="M107" s="18"/>
      <c r="N107" s="18"/>
    </row>
    <row r="108" spans="1:14">
      <c r="A108" s="18"/>
      <c r="B108" s="30"/>
      <c r="C108" s="22"/>
      <c r="D108" s="18"/>
      <c r="E108" s="18"/>
      <c r="F108" s="18"/>
      <c r="G108" s="18"/>
      <c r="H108" s="18"/>
      <c r="I108" s="30"/>
      <c r="J108" s="22"/>
      <c r="K108" s="18"/>
      <c r="L108" s="18"/>
      <c r="M108" s="18"/>
      <c r="N108" s="18"/>
    </row>
    <row r="109" spans="1:14">
      <c r="A109" s="18"/>
      <c r="B109" s="30"/>
      <c r="C109" s="22"/>
      <c r="D109" s="18"/>
      <c r="E109" s="18"/>
      <c r="F109" s="18"/>
      <c r="G109" s="18"/>
      <c r="H109" s="18"/>
      <c r="I109" s="30"/>
      <c r="J109" s="22"/>
      <c r="K109" s="18"/>
      <c r="L109" s="18"/>
      <c r="M109" s="18"/>
      <c r="N109" s="18"/>
    </row>
    <row r="110" spans="1:14">
      <c r="A110" s="18"/>
      <c r="B110" s="30"/>
      <c r="C110" s="22"/>
      <c r="D110" s="18"/>
      <c r="E110" s="18"/>
      <c r="F110" s="18"/>
      <c r="G110" s="18"/>
      <c r="H110" s="18"/>
      <c r="I110" s="30"/>
      <c r="J110" s="22"/>
      <c r="K110" s="18"/>
      <c r="L110" s="18"/>
      <c r="M110" s="18"/>
      <c r="N110" s="18"/>
    </row>
    <row r="111" spans="1:14">
      <c r="A111" s="18"/>
      <c r="B111" s="30"/>
      <c r="C111" s="22"/>
      <c r="D111" s="18"/>
      <c r="E111" s="18"/>
      <c r="F111" s="18"/>
      <c r="G111" s="18"/>
      <c r="H111" s="18"/>
      <c r="I111" s="30"/>
      <c r="J111" s="22"/>
      <c r="K111" s="18"/>
      <c r="L111" s="18"/>
      <c r="M111" s="18"/>
      <c r="N111" s="18"/>
    </row>
    <row r="112" spans="1:14">
      <c r="A112" s="18"/>
      <c r="B112" s="30"/>
      <c r="C112" s="22"/>
      <c r="D112" s="18"/>
      <c r="E112" s="18"/>
      <c r="F112" s="18"/>
      <c r="G112" s="18"/>
      <c r="H112" s="18"/>
      <c r="I112" s="30"/>
      <c r="J112" s="22"/>
      <c r="K112" s="18"/>
      <c r="L112" s="18"/>
      <c r="M112" s="18"/>
      <c r="N112" s="18"/>
    </row>
    <row r="113" spans="1:14">
      <c r="A113" s="18"/>
      <c r="B113" s="30"/>
      <c r="C113" s="22"/>
      <c r="D113" s="18"/>
      <c r="E113" s="18"/>
      <c r="F113" s="18"/>
      <c r="G113" s="18"/>
      <c r="H113" s="18"/>
      <c r="I113" s="30"/>
      <c r="J113" s="22"/>
      <c r="K113" s="18"/>
      <c r="L113" s="18"/>
      <c r="M113" s="18"/>
      <c r="N113" s="18"/>
    </row>
    <row r="114" spans="1:14">
      <c r="A114" s="18"/>
      <c r="B114" s="30"/>
      <c r="C114" s="22"/>
      <c r="D114" s="18"/>
      <c r="E114" s="18"/>
      <c r="F114" s="18"/>
      <c r="G114" s="18"/>
      <c r="H114" s="18"/>
      <c r="I114" s="30"/>
      <c r="J114" s="22"/>
      <c r="K114" s="18"/>
      <c r="L114" s="18"/>
      <c r="M114" s="18"/>
      <c r="N114" s="18"/>
    </row>
    <row r="115" spans="1:14">
      <c r="A115" s="18"/>
      <c r="B115" s="30"/>
      <c r="C115" s="22"/>
      <c r="D115" s="18"/>
      <c r="E115" s="18"/>
      <c r="F115" s="18"/>
      <c r="G115" s="18"/>
      <c r="H115" s="18"/>
      <c r="I115" s="30"/>
      <c r="J115" s="22"/>
      <c r="K115" s="18"/>
      <c r="L115" s="18"/>
      <c r="M115" s="18"/>
      <c r="N115" s="18"/>
    </row>
    <row r="116" spans="1:14">
      <c r="A116" s="18"/>
      <c r="B116" s="30"/>
      <c r="C116" s="22"/>
      <c r="D116" s="18"/>
      <c r="E116" s="18"/>
      <c r="F116" s="18"/>
      <c r="G116" s="18"/>
      <c r="H116" s="18"/>
      <c r="I116" s="30"/>
      <c r="J116" s="22"/>
      <c r="K116" s="18"/>
      <c r="L116" s="18"/>
      <c r="M116" s="18"/>
      <c r="N116" s="18"/>
    </row>
    <row r="117" spans="1:14">
      <c r="A117" s="18"/>
      <c r="B117" s="30"/>
      <c r="C117" s="22"/>
      <c r="D117" s="18"/>
      <c r="E117" s="18"/>
      <c r="F117" s="18"/>
      <c r="G117" s="18"/>
      <c r="H117" s="18"/>
      <c r="I117" s="30"/>
      <c r="J117" s="22"/>
      <c r="K117" s="18"/>
      <c r="L117" s="18"/>
      <c r="M117" s="18"/>
      <c r="N117" s="18"/>
    </row>
    <row r="118" spans="1:14">
      <c r="A118" s="18"/>
      <c r="B118" s="30"/>
      <c r="C118" s="22"/>
      <c r="D118" s="18"/>
      <c r="E118" s="18"/>
      <c r="F118" s="18"/>
      <c r="G118" s="18"/>
      <c r="H118" s="18"/>
      <c r="I118" s="30"/>
      <c r="J118" s="22"/>
      <c r="K118" s="18"/>
      <c r="L118" s="18"/>
      <c r="M118" s="18"/>
      <c r="N118" s="18"/>
    </row>
    <row r="119" spans="1:14">
      <c r="A119" s="18"/>
      <c r="B119" s="30"/>
      <c r="C119" s="22"/>
      <c r="D119" s="18"/>
      <c r="E119" s="18"/>
      <c r="F119" s="18"/>
      <c r="G119" s="18"/>
      <c r="H119" s="18"/>
      <c r="I119" s="30"/>
      <c r="J119" s="22"/>
      <c r="K119" s="18"/>
      <c r="L119" s="18"/>
      <c r="M119" s="18"/>
      <c r="N119" s="18"/>
    </row>
  </sheetData>
  <mergeCells count="4">
    <mergeCell ref="A1:G1"/>
    <mergeCell ref="I1:O1"/>
    <mergeCell ref="A48:G48"/>
    <mergeCell ref="I48:O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5"/>
  <sheetViews>
    <sheetView workbookViewId="0">
      <selection activeCell="C3" sqref="C3"/>
    </sheetView>
  </sheetViews>
  <sheetFormatPr defaultRowHeight="15"/>
  <cols>
    <col min="1" max="1" width="7.28515625" customWidth="1"/>
    <col min="2" max="2" width="10.28515625" bestFit="1" customWidth="1"/>
    <col min="3" max="3" width="11.140625" customWidth="1"/>
    <col min="4" max="5" width="13.140625" customWidth="1"/>
    <col min="12" max="12" width="25.42578125" bestFit="1" customWidth="1"/>
    <col min="257" max="257" width="7.28515625" customWidth="1"/>
    <col min="258" max="258" width="10.28515625" bestFit="1" customWidth="1"/>
    <col min="259" max="259" width="11.140625" customWidth="1"/>
    <col min="260" max="261" width="13.140625" customWidth="1"/>
    <col min="268" max="268" width="25.42578125" bestFit="1" customWidth="1"/>
    <col min="513" max="513" width="7.28515625" customWidth="1"/>
    <col min="514" max="514" width="10.28515625" bestFit="1" customWidth="1"/>
    <col min="515" max="515" width="11.140625" customWidth="1"/>
    <col min="516" max="517" width="13.140625" customWidth="1"/>
    <col min="524" max="524" width="25.42578125" bestFit="1" customWidth="1"/>
    <col min="769" max="769" width="7.28515625" customWidth="1"/>
    <col min="770" max="770" width="10.28515625" bestFit="1" customWidth="1"/>
    <col min="771" max="771" width="11.140625" customWidth="1"/>
    <col min="772" max="773" width="13.140625" customWidth="1"/>
    <col min="780" max="780" width="25.42578125" bestFit="1" customWidth="1"/>
    <col min="1025" max="1025" width="7.28515625" customWidth="1"/>
    <col min="1026" max="1026" width="10.28515625" bestFit="1" customWidth="1"/>
    <col min="1027" max="1027" width="11.140625" customWidth="1"/>
    <col min="1028" max="1029" width="13.140625" customWidth="1"/>
    <col min="1036" max="1036" width="25.42578125" bestFit="1" customWidth="1"/>
    <col min="1281" max="1281" width="7.28515625" customWidth="1"/>
    <col min="1282" max="1282" width="10.28515625" bestFit="1" customWidth="1"/>
    <col min="1283" max="1283" width="11.140625" customWidth="1"/>
    <col min="1284" max="1285" width="13.140625" customWidth="1"/>
    <col min="1292" max="1292" width="25.42578125" bestFit="1" customWidth="1"/>
    <col min="1537" max="1537" width="7.28515625" customWidth="1"/>
    <col min="1538" max="1538" width="10.28515625" bestFit="1" customWidth="1"/>
    <col min="1539" max="1539" width="11.140625" customWidth="1"/>
    <col min="1540" max="1541" width="13.140625" customWidth="1"/>
    <col min="1548" max="1548" width="25.42578125" bestFit="1" customWidth="1"/>
    <col min="1793" max="1793" width="7.28515625" customWidth="1"/>
    <col min="1794" max="1794" width="10.28515625" bestFit="1" customWidth="1"/>
    <col min="1795" max="1795" width="11.140625" customWidth="1"/>
    <col min="1796" max="1797" width="13.140625" customWidth="1"/>
    <col min="1804" max="1804" width="25.42578125" bestFit="1" customWidth="1"/>
    <col min="2049" max="2049" width="7.28515625" customWidth="1"/>
    <col min="2050" max="2050" width="10.28515625" bestFit="1" customWidth="1"/>
    <col min="2051" max="2051" width="11.140625" customWidth="1"/>
    <col min="2052" max="2053" width="13.140625" customWidth="1"/>
    <col min="2060" max="2060" width="25.42578125" bestFit="1" customWidth="1"/>
    <col min="2305" max="2305" width="7.28515625" customWidth="1"/>
    <col min="2306" max="2306" width="10.28515625" bestFit="1" customWidth="1"/>
    <col min="2307" max="2307" width="11.140625" customWidth="1"/>
    <col min="2308" max="2309" width="13.140625" customWidth="1"/>
    <col min="2316" max="2316" width="25.42578125" bestFit="1" customWidth="1"/>
    <col min="2561" max="2561" width="7.28515625" customWidth="1"/>
    <col min="2562" max="2562" width="10.28515625" bestFit="1" customWidth="1"/>
    <col min="2563" max="2563" width="11.140625" customWidth="1"/>
    <col min="2564" max="2565" width="13.140625" customWidth="1"/>
    <col min="2572" max="2572" width="25.42578125" bestFit="1" customWidth="1"/>
    <col min="2817" max="2817" width="7.28515625" customWidth="1"/>
    <col min="2818" max="2818" width="10.28515625" bestFit="1" customWidth="1"/>
    <col min="2819" max="2819" width="11.140625" customWidth="1"/>
    <col min="2820" max="2821" width="13.140625" customWidth="1"/>
    <col min="2828" max="2828" width="25.42578125" bestFit="1" customWidth="1"/>
    <col min="3073" max="3073" width="7.28515625" customWidth="1"/>
    <col min="3074" max="3074" width="10.28515625" bestFit="1" customWidth="1"/>
    <col min="3075" max="3075" width="11.140625" customWidth="1"/>
    <col min="3076" max="3077" width="13.140625" customWidth="1"/>
    <col min="3084" max="3084" width="25.42578125" bestFit="1" customWidth="1"/>
    <col min="3329" max="3329" width="7.28515625" customWidth="1"/>
    <col min="3330" max="3330" width="10.28515625" bestFit="1" customWidth="1"/>
    <col min="3331" max="3331" width="11.140625" customWidth="1"/>
    <col min="3332" max="3333" width="13.140625" customWidth="1"/>
    <col min="3340" max="3340" width="25.42578125" bestFit="1" customWidth="1"/>
    <col min="3585" max="3585" width="7.28515625" customWidth="1"/>
    <col min="3586" max="3586" width="10.28515625" bestFit="1" customWidth="1"/>
    <col min="3587" max="3587" width="11.140625" customWidth="1"/>
    <col min="3588" max="3589" width="13.140625" customWidth="1"/>
    <col min="3596" max="3596" width="25.42578125" bestFit="1" customWidth="1"/>
    <col min="3841" max="3841" width="7.28515625" customWidth="1"/>
    <col min="3842" max="3842" width="10.28515625" bestFit="1" customWidth="1"/>
    <col min="3843" max="3843" width="11.140625" customWidth="1"/>
    <col min="3844" max="3845" width="13.140625" customWidth="1"/>
    <col min="3852" max="3852" width="25.42578125" bestFit="1" customWidth="1"/>
    <col min="4097" max="4097" width="7.28515625" customWidth="1"/>
    <col min="4098" max="4098" width="10.28515625" bestFit="1" customWidth="1"/>
    <col min="4099" max="4099" width="11.140625" customWidth="1"/>
    <col min="4100" max="4101" width="13.140625" customWidth="1"/>
    <col min="4108" max="4108" width="25.42578125" bestFit="1" customWidth="1"/>
    <col min="4353" max="4353" width="7.28515625" customWidth="1"/>
    <col min="4354" max="4354" width="10.28515625" bestFit="1" customWidth="1"/>
    <col min="4355" max="4355" width="11.140625" customWidth="1"/>
    <col min="4356" max="4357" width="13.140625" customWidth="1"/>
    <col min="4364" max="4364" width="25.42578125" bestFit="1" customWidth="1"/>
    <col min="4609" max="4609" width="7.28515625" customWidth="1"/>
    <col min="4610" max="4610" width="10.28515625" bestFit="1" customWidth="1"/>
    <col min="4611" max="4611" width="11.140625" customWidth="1"/>
    <col min="4612" max="4613" width="13.140625" customWidth="1"/>
    <col min="4620" max="4620" width="25.42578125" bestFit="1" customWidth="1"/>
    <col min="4865" max="4865" width="7.28515625" customWidth="1"/>
    <col min="4866" max="4866" width="10.28515625" bestFit="1" customWidth="1"/>
    <col min="4867" max="4867" width="11.140625" customWidth="1"/>
    <col min="4868" max="4869" width="13.140625" customWidth="1"/>
    <col min="4876" max="4876" width="25.42578125" bestFit="1" customWidth="1"/>
    <col min="5121" max="5121" width="7.28515625" customWidth="1"/>
    <col min="5122" max="5122" width="10.28515625" bestFit="1" customWidth="1"/>
    <col min="5123" max="5123" width="11.140625" customWidth="1"/>
    <col min="5124" max="5125" width="13.140625" customWidth="1"/>
    <col min="5132" max="5132" width="25.42578125" bestFit="1" customWidth="1"/>
    <col min="5377" max="5377" width="7.28515625" customWidth="1"/>
    <col min="5378" max="5378" width="10.28515625" bestFit="1" customWidth="1"/>
    <col min="5379" max="5379" width="11.140625" customWidth="1"/>
    <col min="5380" max="5381" width="13.140625" customWidth="1"/>
    <col min="5388" max="5388" width="25.42578125" bestFit="1" customWidth="1"/>
    <col min="5633" max="5633" width="7.28515625" customWidth="1"/>
    <col min="5634" max="5634" width="10.28515625" bestFit="1" customWidth="1"/>
    <col min="5635" max="5635" width="11.140625" customWidth="1"/>
    <col min="5636" max="5637" width="13.140625" customWidth="1"/>
    <col min="5644" max="5644" width="25.42578125" bestFit="1" customWidth="1"/>
    <col min="5889" max="5889" width="7.28515625" customWidth="1"/>
    <col min="5890" max="5890" width="10.28515625" bestFit="1" customWidth="1"/>
    <col min="5891" max="5891" width="11.140625" customWidth="1"/>
    <col min="5892" max="5893" width="13.140625" customWidth="1"/>
    <col min="5900" max="5900" width="25.42578125" bestFit="1" customWidth="1"/>
    <col min="6145" max="6145" width="7.28515625" customWidth="1"/>
    <col min="6146" max="6146" width="10.28515625" bestFit="1" customWidth="1"/>
    <col min="6147" max="6147" width="11.140625" customWidth="1"/>
    <col min="6148" max="6149" width="13.140625" customWidth="1"/>
    <col min="6156" max="6156" width="25.42578125" bestFit="1" customWidth="1"/>
    <col min="6401" max="6401" width="7.28515625" customWidth="1"/>
    <col min="6402" max="6402" width="10.28515625" bestFit="1" customWidth="1"/>
    <col min="6403" max="6403" width="11.140625" customWidth="1"/>
    <col min="6404" max="6405" width="13.140625" customWidth="1"/>
    <col min="6412" max="6412" width="25.42578125" bestFit="1" customWidth="1"/>
    <col min="6657" max="6657" width="7.28515625" customWidth="1"/>
    <col min="6658" max="6658" width="10.28515625" bestFit="1" customWidth="1"/>
    <col min="6659" max="6659" width="11.140625" customWidth="1"/>
    <col min="6660" max="6661" width="13.140625" customWidth="1"/>
    <col min="6668" max="6668" width="25.42578125" bestFit="1" customWidth="1"/>
    <col min="6913" max="6913" width="7.28515625" customWidth="1"/>
    <col min="6914" max="6914" width="10.28515625" bestFit="1" customWidth="1"/>
    <col min="6915" max="6915" width="11.140625" customWidth="1"/>
    <col min="6916" max="6917" width="13.140625" customWidth="1"/>
    <col min="6924" max="6924" width="25.42578125" bestFit="1" customWidth="1"/>
    <col min="7169" max="7169" width="7.28515625" customWidth="1"/>
    <col min="7170" max="7170" width="10.28515625" bestFit="1" customWidth="1"/>
    <col min="7171" max="7171" width="11.140625" customWidth="1"/>
    <col min="7172" max="7173" width="13.140625" customWidth="1"/>
    <col min="7180" max="7180" width="25.42578125" bestFit="1" customWidth="1"/>
    <col min="7425" max="7425" width="7.28515625" customWidth="1"/>
    <col min="7426" max="7426" width="10.28515625" bestFit="1" customWidth="1"/>
    <col min="7427" max="7427" width="11.140625" customWidth="1"/>
    <col min="7428" max="7429" width="13.140625" customWidth="1"/>
    <col min="7436" max="7436" width="25.42578125" bestFit="1" customWidth="1"/>
    <col min="7681" max="7681" width="7.28515625" customWidth="1"/>
    <col min="7682" max="7682" width="10.28515625" bestFit="1" customWidth="1"/>
    <col min="7683" max="7683" width="11.140625" customWidth="1"/>
    <col min="7684" max="7685" width="13.140625" customWidth="1"/>
    <col min="7692" max="7692" width="25.42578125" bestFit="1" customWidth="1"/>
    <col min="7937" max="7937" width="7.28515625" customWidth="1"/>
    <col min="7938" max="7938" width="10.28515625" bestFit="1" customWidth="1"/>
    <col min="7939" max="7939" width="11.140625" customWidth="1"/>
    <col min="7940" max="7941" width="13.140625" customWidth="1"/>
    <col min="7948" max="7948" width="25.42578125" bestFit="1" customWidth="1"/>
    <col min="8193" max="8193" width="7.28515625" customWidth="1"/>
    <col min="8194" max="8194" width="10.28515625" bestFit="1" customWidth="1"/>
    <col min="8195" max="8195" width="11.140625" customWidth="1"/>
    <col min="8196" max="8197" width="13.140625" customWidth="1"/>
    <col min="8204" max="8204" width="25.42578125" bestFit="1" customWidth="1"/>
    <col min="8449" max="8449" width="7.28515625" customWidth="1"/>
    <col min="8450" max="8450" width="10.28515625" bestFit="1" customWidth="1"/>
    <col min="8451" max="8451" width="11.140625" customWidth="1"/>
    <col min="8452" max="8453" width="13.140625" customWidth="1"/>
    <col min="8460" max="8460" width="25.42578125" bestFit="1" customWidth="1"/>
    <col min="8705" max="8705" width="7.28515625" customWidth="1"/>
    <col min="8706" max="8706" width="10.28515625" bestFit="1" customWidth="1"/>
    <col min="8707" max="8707" width="11.140625" customWidth="1"/>
    <col min="8708" max="8709" width="13.140625" customWidth="1"/>
    <col min="8716" max="8716" width="25.42578125" bestFit="1" customWidth="1"/>
    <col min="8961" max="8961" width="7.28515625" customWidth="1"/>
    <col min="8962" max="8962" width="10.28515625" bestFit="1" customWidth="1"/>
    <col min="8963" max="8963" width="11.140625" customWidth="1"/>
    <col min="8964" max="8965" width="13.140625" customWidth="1"/>
    <col min="8972" max="8972" width="25.42578125" bestFit="1" customWidth="1"/>
    <col min="9217" max="9217" width="7.28515625" customWidth="1"/>
    <col min="9218" max="9218" width="10.28515625" bestFit="1" customWidth="1"/>
    <col min="9219" max="9219" width="11.140625" customWidth="1"/>
    <col min="9220" max="9221" width="13.140625" customWidth="1"/>
    <col min="9228" max="9228" width="25.42578125" bestFit="1" customWidth="1"/>
    <col min="9473" max="9473" width="7.28515625" customWidth="1"/>
    <col min="9474" max="9474" width="10.28515625" bestFit="1" customWidth="1"/>
    <col min="9475" max="9475" width="11.140625" customWidth="1"/>
    <col min="9476" max="9477" width="13.140625" customWidth="1"/>
    <col min="9484" max="9484" width="25.42578125" bestFit="1" customWidth="1"/>
    <col min="9729" max="9729" width="7.28515625" customWidth="1"/>
    <col min="9730" max="9730" width="10.28515625" bestFit="1" customWidth="1"/>
    <col min="9731" max="9731" width="11.140625" customWidth="1"/>
    <col min="9732" max="9733" width="13.140625" customWidth="1"/>
    <col min="9740" max="9740" width="25.42578125" bestFit="1" customWidth="1"/>
    <col min="9985" max="9985" width="7.28515625" customWidth="1"/>
    <col min="9986" max="9986" width="10.28515625" bestFit="1" customWidth="1"/>
    <col min="9987" max="9987" width="11.140625" customWidth="1"/>
    <col min="9988" max="9989" width="13.140625" customWidth="1"/>
    <col min="9996" max="9996" width="25.42578125" bestFit="1" customWidth="1"/>
    <col min="10241" max="10241" width="7.28515625" customWidth="1"/>
    <col min="10242" max="10242" width="10.28515625" bestFit="1" customWidth="1"/>
    <col min="10243" max="10243" width="11.140625" customWidth="1"/>
    <col min="10244" max="10245" width="13.140625" customWidth="1"/>
    <col min="10252" max="10252" width="25.42578125" bestFit="1" customWidth="1"/>
    <col min="10497" max="10497" width="7.28515625" customWidth="1"/>
    <col min="10498" max="10498" width="10.28515625" bestFit="1" customWidth="1"/>
    <col min="10499" max="10499" width="11.140625" customWidth="1"/>
    <col min="10500" max="10501" width="13.140625" customWidth="1"/>
    <col min="10508" max="10508" width="25.42578125" bestFit="1" customWidth="1"/>
    <col min="10753" max="10753" width="7.28515625" customWidth="1"/>
    <col min="10754" max="10754" width="10.28515625" bestFit="1" customWidth="1"/>
    <col min="10755" max="10755" width="11.140625" customWidth="1"/>
    <col min="10756" max="10757" width="13.140625" customWidth="1"/>
    <col min="10764" max="10764" width="25.42578125" bestFit="1" customWidth="1"/>
    <col min="11009" max="11009" width="7.28515625" customWidth="1"/>
    <col min="11010" max="11010" width="10.28515625" bestFit="1" customWidth="1"/>
    <col min="11011" max="11011" width="11.140625" customWidth="1"/>
    <col min="11012" max="11013" width="13.140625" customWidth="1"/>
    <col min="11020" max="11020" width="25.42578125" bestFit="1" customWidth="1"/>
    <col min="11265" max="11265" width="7.28515625" customWidth="1"/>
    <col min="11266" max="11266" width="10.28515625" bestFit="1" customWidth="1"/>
    <col min="11267" max="11267" width="11.140625" customWidth="1"/>
    <col min="11268" max="11269" width="13.140625" customWidth="1"/>
    <col min="11276" max="11276" width="25.42578125" bestFit="1" customWidth="1"/>
    <col min="11521" max="11521" width="7.28515625" customWidth="1"/>
    <col min="11522" max="11522" width="10.28515625" bestFit="1" customWidth="1"/>
    <col min="11523" max="11523" width="11.140625" customWidth="1"/>
    <col min="11524" max="11525" width="13.140625" customWidth="1"/>
    <col min="11532" max="11532" width="25.42578125" bestFit="1" customWidth="1"/>
    <col min="11777" max="11777" width="7.28515625" customWidth="1"/>
    <col min="11778" max="11778" width="10.28515625" bestFit="1" customWidth="1"/>
    <col min="11779" max="11779" width="11.140625" customWidth="1"/>
    <col min="11780" max="11781" width="13.140625" customWidth="1"/>
    <col min="11788" max="11788" width="25.42578125" bestFit="1" customWidth="1"/>
    <col min="12033" max="12033" width="7.28515625" customWidth="1"/>
    <col min="12034" max="12034" width="10.28515625" bestFit="1" customWidth="1"/>
    <col min="12035" max="12035" width="11.140625" customWidth="1"/>
    <col min="12036" max="12037" width="13.140625" customWidth="1"/>
    <col min="12044" max="12044" width="25.42578125" bestFit="1" customWidth="1"/>
    <col min="12289" max="12289" width="7.28515625" customWidth="1"/>
    <col min="12290" max="12290" width="10.28515625" bestFit="1" customWidth="1"/>
    <col min="12291" max="12291" width="11.140625" customWidth="1"/>
    <col min="12292" max="12293" width="13.140625" customWidth="1"/>
    <col min="12300" max="12300" width="25.42578125" bestFit="1" customWidth="1"/>
    <col min="12545" max="12545" width="7.28515625" customWidth="1"/>
    <col min="12546" max="12546" width="10.28515625" bestFit="1" customWidth="1"/>
    <col min="12547" max="12547" width="11.140625" customWidth="1"/>
    <col min="12548" max="12549" width="13.140625" customWidth="1"/>
    <col min="12556" max="12556" width="25.42578125" bestFit="1" customWidth="1"/>
    <col min="12801" max="12801" width="7.28515625" customWidth="1"/>
    <col min="12802" max="12802" width="10.28515625" bestFit="1" customWidth="1"/>
    <col min="12803" max="12803" width="11.140625" customWidth="1"/>
    <col min="12804" max="12805" width="13.140625" customWidth="1"/>
    <col min="12812" max="12812" width="25.42578125" bestFit="1" customWidth="1"/>
    <col min="13057" max="13057" width="7.28515625" customWidth="1"/>
    <col min="13058" max="13058" width="10.28515625" bestFit="1" customWidth="1"/>
    <col min="13059" max="13059" width="11.140625" customWidth="1"/>
    <col min="13060" max="13061" width="13.140625" customWidth="1"/>
    <col min="13068" max="13068" width="25.42578125" bestFit="1" customWidth="1"/>
    <col min="13313" max="13313" width="7.28515625" customWidth="1"/>
    <col min="13314" max="13314" width="10.28515625" bestFit="1" customWidth="1"/>
    <col min="13315" max="13315" width="11.140625" customWidth="1"/>
    <col min="13316" max="13317" width="13.140625" customWidth="1"/>
    <col min="13324" max="13324" width="25.42578125" bestFit="1" customWidth="1"/>
    <col min="13569" max="13569" width="7.28515625" customWidth="1"/>
    <col min="13570" max="13570" width="10.28515625" bestFit="1" customWidth="1"/>
    <col min="13571" max="13571" width="11.140625" customWidth="1"/>
    <col min="13572" max="13573" width="13.140625" customWidth="1"/>
    <col min="13580" max="13580" width="25.42578125" bestFit="1" customWidth="1"/>
    <col min="13825" max="13825" width="7.28515625" customWidth="1"/>
    <col min="13826" max="13826" width="10.28515625" bestFit="1" customWidth="1"/>
    <col min="13827" max="13827" width="11.140625" customWidth="1"/>
    <col min="13828" max="13829" width="13.140625" customWidth="1"/>
    <col min="13836" max="13836" width="25.42578125" bestFit="1" customWidth="1"/>
    <col min="14081" max="14081" width="7.28515625" customWidth="1"/>
    <col min="14082" max="14082" width="10.28515625" bestFit="1" customWidth="1"/>
    <col min="14083" max="14083" width="11.140625" customWidth="1"/>
    <col min="14084" max="14085" width="13.140625" customWidth="1"/>
    <col min="14092" max="14092" width="25.42578125" bestFit="1" customWidth="1"/>
    <col min="14337" max="14337" width="7.28515625" customWidth="1"/>
    <col min="14338" max="14338" width="10.28515625" bestFit="1" customWidth="1"/>
    <col min="14339" max="14339" width="11.140625" customWidth="1"/>
    <col min="14340" max="14341" width="13.140625" customWidth="1"/>
    <col min="14348" max="14348" width="25.42578125" bestFit="1" customWidth="1"/>
    <col min="14593" max="14593" width="7.28515625" customWidth="1"/>
    <col min="14594" max="14594" width="10.28515625" bestFit="1" customWidth="1"/>
    <col min="14595" max="14595" width="11.140625" customWidth="1"/>
    <col min="14596" max="14597" width="13.140625" customWidth="1"/>
    <col min="14604" max="14604" width="25.42578125" bestFit="1" customWidth="1"/>
    <col min="14849" max="14849" width="7.28515625" customWidth="1"/>
    <col min="14850" max="14850" width="10.28515625" bestFit="1" customWidth="1"/>
    <col min="14851" max="14851" width="11.140625" customWidth="1"/>
    <col min="14852" max="14853" width="13.140625" customWidth="1"/>
    <col min="14860" max="14860" width="25.42578125" bestFit="1" customWidth="1"/>
    <col min="15105" max="15105" width="7.28515625" customWidth="1"/>
    <col min="15106" max="15106" width="10.28515625" bestFit="1" customWidth="1"/>
    <col min="15107" max="15107" width="11.140625" customWidth="1"/>
    <col min="15108" max="15109" width="13.140625" customWidth="1"/>
    <col min="15116" max="15116" width="25.42578125" bestFit="1" customWidth="1"/>
    <col min="15361" max="15361" width="7.28515625" customWidth="1"/>
    <col min="15362" max="15362" width="10.28515625" bestFit="1" customWidth="1"/>
    <col min="15363" max="15363" width="11.140625" customWidth="1"/>
    <col min="15364" max="15365" width="13.140625" customWidth="1"/>
    <col min="15372" max="15372" width="25.42578125" bestFit="1" customWidth="1"/>
    <col min="15617" max="15617" width="7.28515625" customWidth="1"/>
    <col min="15618" max="15618" width="10.28515625" bestFit="1" customWidth="1"/>
    <col min="15619" max="15619" width="11.140625" customWidth="1"/>
    <col min="15620" max="15621" width="13.140625" customWidth="1"/>
    <col min="15628" max="15628" width="25.42578125" bestFit="1" customWidth="1"/>
    <col min="15873" max="15873" width="7.28515625" customWidth="1"/>
    <col min="15874" max="15874" width="10.28515625" bestFit="1" customWidth="1"/>
    <col min="15875" max="15875" width="11.140625" customWidth="1"/>
    <col min="15876" max="15877" width="13.140625" customWidth="1"/>
    <col min="15884" max="15884" width="25.42578125" bestFit="1" customWidth="1"/>
    <col min="16129" max="16129" width="7.28515625" customWidth="1"/>
    <col min="16130" max="16130" width="10.28515625" bestFit="1" customWidth="1"/>
    <col min="16131" max="16131" width="11.140625" customWidth="1"/>
    <col min="16132" max="16133" width="13.140625" customWidth="1"/>
    <col min="16140" max="16140" width="25.42578125" bestFit="1" customWidth="1"/>
  </cols>
  <sheetData>
    <row r="1" spans="1:12" ht="15.75" thickBot="1">
      <c r="A1" s="118" t="s">
        <v>38</v>
      </c>
      <c r="B1" s="81" t="s">
        <v>53</v>
      </c>
      <c r="C1" s="82" t="s">
        <v>54</v>
      </c>
      <c r="D1" s="83" t="s">
        <v>55</v>
      </c>
      <c r="E1" s="83" t="s">
        <v>56</v>
      </c>
      <c r="F1" s="83" t="s">
        <v>57</v>
      </c>
      <c r="G1" s="83" t="s">
        <v>58</v>
      </c>
      <c r="H1" s="83" t="s">
        <v>59</v>
      </c>
      <c r="I1" s="83" t="s">
        <v>59</v>
      </c>
      <c r="J1" s="45" t="s">
        <v>60</v>
      </c>
    </row>
    <row r="2" spans="1:12" ht="15.75" thickBot="1">
      <c r="A2" s="119"/>
      <c r="B2" s="81" t="s">
        <v>61</v>
      </c>
      <c r="C2" s="48" t="s">
        <v>43</v>
      </c>
      <c r="D2" s="49" t="s">
        <v>43</v>
      </c>
      <c r="E2" s="49" t="s">
        <v>62</v>
      </c>
      <c r="F2" s="49" t="s">
        <v>63</v>
      </c>
      <c r="G2" s="49" t="s">
        <v>64</v>
      </c>
      <c r="H2" s="49" t="s">
        <v>48</v>
      </c>
      <c r="I2" s="49" t="s">
        <v>49</v>
      </c>
      <c r="J2" s="45" t="s">
        <v>50</v>
      </c>
    </row>
    <row r="3" spans="1:12">
      <c r="A3" s="115">
        <v>1</v>
      </c>
      <c r="B3" s="51">
        <v>42008</v>
      </c>
      <c r="C3" s="52">
        <v>400</v>
      </c>
      <c r="D3" s="53">
        <f>C3+(C3*0.05)</f>
        <v>420</v>
      </c>
      <c r="E3" s="84">
        <f>(D3-400)/400</f>
        <v>0.05</v>
      </c>
      <c r="F3" s="53">
        <f>C3/3500</f>
        <v>0.11428571428571428</v>
      </c>
      <c r="G3" s="58">
        <f>(D3-C3)/F3</f>
        <v>175</v>
      </c>
      <c r="H3" s="54"/>
      <c r="I3" s="54"/>
      <c r="J3" s="55">
        <f>F3*50/C3</f>
        <v>1.4285714285714285E-2</v>
      </c>
    </row>
    <row r="4" spans="1:12">
      <c r="A4" s="116"/>
      <c r="B4" s="51">
        <f t="shared" ref="B4:B41" si="0">B3+7</f>
        <v>42015</v>
      </c>
      <c r="C4" s="52">
        <f>D3+H3-I3</f>
        <v>420</v>
      </c>
      <c r="D4" s="53">
        <f t="shared" ref="D4:D66" si="1">C4+(C4*0.05)</f>
        <v>441</v>
      </c>
      <c r="E4" s="84">
        <f t="shared" ref="E4:E66" si="2">(D4-400)/400</f>
        <v>0.10249999999999999</v>
      </c>
      <c r="F4" s="53">
        <f t="shared" ref="F4:F66" si="3">C4/3500</f>
        <v>0.12</v>
      </c>
      <c r="G4" s="58">
        <f>(D4-C4)/F4</f>
        <v>175</v>
      </c>
      <c r="H4" s="54"/>
      <c r="I4" s="54"/>
      <c r="J4" s="55">
        <f>F4*50/C4</f>
        <v>1.4285714285714285E-2</v>
      </c>
    </row>
    <row r="5" spans="1:12">
      <c r="A5" s="116"/>
      <c r="B5" s="51">
        <f>B4+7</f>
        <v>42022</v>
      </c>
      <c r="C5" s="52">
        <f>D4+H4-I4</f>
        <v>441</v>
      </c>
      <c r="D5" s="53">
        <f t="shared" si="1"/>
        <v>463.05</v>
      </c>
      <c r="E5" s="84">
        <f t="shared" si="2"/>
        <v>0.15762500000000002</v>
      </c>
      <c r="F5" s="53">
        <f t="shared" si="3"/>
        <v>0.126</v>
      </c>
      <c r="G5" s="58">
        <f>(D5-C5)/F5</f>
        <v>175.00000000000009</v>
      </c>
      <c r="H5" s="54"/>
      <c r="I5" s="54"/>
      <c r="J5" s="55">
        <f>F5*50/C5</f>
        <v>1.4285714285714285E-2</v>
      </c>
    </row>
    <row r="6" spans="1:12" ht="15.75" thickBot="1">
      <c r="A6" s="117"/>
      <c r="B6" s="51">
        <f t="shared" si="0"/>
        <v>42029</v>
      </c>
      <c r="C6" s="52">
        <f>D5+H5-I5</f>
        <v>463.05</v>
      </c>
      <c r="D6" s="53">
        <f t="shared" si="1"/>
        <v>486.20249999999999</v>
      </c>
      <c r="E6" s="84">
        <f t="shared" si="2"/>
        <v>0.21550624999999995</v>
      </c>
      <c r="F6" s="53">
        <f t="shared" si="3"/>
        <v>0.1323</v>
      </c>
      <c r="G6" s="58">
        <f>(D6-C6)/F6</f>
        <v>174.9999999999998</v>
      </c>
      <c r="H6" s="54"/>
      <c r="I6" s="54"/>
      <c r="J6" s="55">
        <f>F6*50/C6</f>
        <v>1.4285714285714285E-2</v>
      </c>
      <c r="L6" s="60"/>
    </row>
    <row r="7" spans="1:12" s="40" customFormat="1" ht="15.75" thickBot="1">
      <c r="A7" s="61"/>
      <c r="B7" s="61"/>
      <c r="C7" s="62"/>
      <c r="D7" s="63"/>
      <c r="E7" s="85"/>
      <c r="F7" s="63"/>
      <c r="G7" s="64"/>
      <c r="H7" s="63"/>
      <c r="I7" s="65"/>
      <c r="J7" s="66"/>
    </row>
    <row r="8" spans="1:12">
      <c r="A8" s="115">
        <v>2</v>
      </c>
      <c r="B8" s="51">
        <f>B6+7</f>
        <v>42036</v>
      </c>
      <c r="C8" s="52">
        <f>D6+H6-I6</f>
        <v>486.20249999999999</v>
      </c>
      <c r="D8" s="53">
        <f t="shared" si="1"/>
        <v>510.51262499999996</v>
      </c>
      <c r="E8" s="84">
        <f t="shared" si="2"/>
        <v>0.27628156249999991</v>
      </c>
      <c r="F8" s="53">
        <f t="shared" si="3"/>
        <v>0.13891499999999998</v>
      </c>
      <c r="G8" s="58">
        <f>(D8-C8)/F8</f>
        <v>174.9999999999998</v>
      </c>
      <c r="H8" s="54"/>
      <c r="I8" s="54"/>
      <c r="J8" s="55">
        <f>F8*50/C8</f>
        <v>1.4285714285714285E-2</v>
      </c>
    </row>
    <row r="9" spans="1:12">
      <c r="A9" s="116"/>
      <c r="B9" s="51">
        <f t="shared" si="0"/>
        <v>42043</v>
      </c>
      <c r="C9" s="52">
        <f>D8+H8-I8</f>
        <v>510.51262499999996</v>
      </c>
      <c r="D9" s="53">
        <f t="shared" si="1"/>
        <v>536.0382562499999</v>
      </c>
      <c r="E9" s="84">
        <f t="shared" si="2"/>
        <v>0.34009564062499975</v>
      </c>
      <c r="F9" s="53">
        <f t="shared" si="3"/>
        <v>0.14586074999999998</v>
      </c>
      <c r="G9" s="58">
        <f>(D9-C9)/F9</f>
        <v>174.99999999999966</v>
      </c>
      <c r="H9" s="54"/>
      <c r="I9" s="54"/>
      <c r="J9" s="55">
        <f>F9*50/C9</f>
        <v>1.4285714285714285E-2</v>
      </c>
    </row>
    <row r="10" spans="1:12">
      <c r="A10" s="116"/>
      <c r="B10" s="51">
        <f t="shared" si="0"/>
        <v>42050</v>
      </c>
      <c r="C10" s="52">
        <f>D9+H9-I9</f>
        <v>536.0382562499999</v>
      </c>
      <c r="D10" s="53">
        <f t="shared" si="1"/>
        <v>562.84016906249985</v>
      </c>
      <c r="E10" s="84">
        <f t="shared" si="2"/>
        <v>0.40710042265624963</v>
      </c>
      <c r="F10" s="53">
        <f t="shared" si="3"/>
        <v>0.15315378749999997</v>
      </c>
      <c r="G10" s="58">
        <f>(D10-C10)/F10</f>
        <v>174.99999999999972</v>
      </c>
      <c r="H10" s="54"/>
      <c r="I10" s="54"/>
      <c r="J10" s="55">
        <f>F10*50/C10</f>
        <v>1.4285714285714285E-2</v>
      </c>
    </row>
    <row r="11" spans="1:12" ht="15.75" thickBot="1">
      <c r="A11" s="117"/>
      <c r="B11" s="51">
        <f t="shared" si="0"/>
        <v>42057</v>
      </c>
      <c r="C11" s="52">
        <f>D10+H10-I10</f>
        <v>562.84016906249985</v>
      </c>
      <c r="D11" s="53">
        <f t="shared" si="1"/>
        <v>590.98217751562481</v>
      </c>
      <c r="E11" s="84">
        <f t="shared" si="2"/>
        <v>0.47745544378906202</v>
      </c>
      <c r="F11" s="53">
        <f t="shared" si="3"/>
        <v>0.16081147687499997</v>
      </c>
      <c r="G11" s="58">
        <f>(D11-C11)/F11</f>
        <v>174.99999999999977</v>
      </c>
      <c r="H11" s="54"/>
      <c r="I11" s="54"/>
      <c r="J11" s="55">
        <f>F11*50/C11</f>
        <v>1.4285714285714285E-2</v>
      </c>
      <c r="L11" s="60"/>
    </row>
    <row r="12" spans="1:12" s="40" customFormat="1" ht="15.75" thickBot="1">
      <c r="A12" s="61"/>
      <c r="B12" s="61"/>
      <c r="C12" s="62"/>
      <c r="D12" s="63"/>
      <c r="E12" s="85"/>
      <c r="F12" s="63"/>
      <c r="G12" s="64"/>
      <c r="H12" s="63"/>
      <c r="I12" s="65"/>
      <c r="J12" s="66"/>
    </row>
    <row r="13" spans="1:12">
      <c r="A13" s="115">
        <v>3</v>
      </c>
      <c r="B13" s="51">
        <f>B11+7</f>
        <v>42064</v>
      </c>
      <c r="C13" s="52">
        <f>D11+H11-I11</f>
        <v>590.98217751562481</v>
      </c>
      <c r="D13" s="53">
        <f t="shared" si="1"/>
        <v>620.53128639140607</v>
      </c>
      <c r="E13" s="84">
        <f t="shared" si="2"/>
        <v>0.55132821597851522</v>
      </c>
      <c r="F13" s="53">
        <f t="shared" si="3"/>
        <v>0.16885205071874995</v>
      </c>
      <c r="G13" s="58">
        <f>(D13-C13)/F13</f>
        <v>175.00000000000009</v>
      </c>
      <c r="H13" s="54"/>
      <c r="I13" s="54"/>
      <c r="J13" s="55">
        <f>F13*50/C13</f>
        <v>1.4285714285714287E-2</v>
      </c>
    </row>
    <row r="14" spans="1:12">
      <c r="A14" s="116"/>
      <c r="B14" s="51">
        <f t="shared" si="0"/>
        <v>42071</v>
      </c>
      <c r="C14" s="52">
        <f>D13+H13-I13</f>
        <v>620.53128639140607</v>
      </c>
      <c r="D14" s="53">
        <f t="shared" si="1"/>
        <v>651.55785071097637</v>
      </c>
      <c r="E14" s="84">
        <f t="shared" si="2"/>
        <v>0.6288946267774409</v>
      </c>
      <c r="F14" s="53">
        <f t="shared" si="3"/>
        <v>0.17729465325468746</v>
      </c>
      <c r="G14" s="58">
        <f>(D14-C14)/F14</f>
        <v>174.99999999999994</v>
      </c>
      <c r="H14" s="54"/>
      <c r="I14" s="54"/>
      <c r="J14" s="55">
        <f>F14*50/C14</f>
        <v>1.4285714285714285E-2</v>
      </c>
    </row>
    <row r="15" spans="1:12">
      <c r="A15" s="116"/>
      <c r="B15" s="51">
        <f t="shared" si="0"/>
        <v>42078</v>
      </c>
      <c r="C15" s="52">
        <f>D14+H14-I14</f>
        <v>651.55785071097637</v>
      </c>
      <c r="D15" s="53">
        <f t="shared" si="1"/>
        <v>684.13574324652518</v>
      </c>
      <c r="E15" s="84">
        <f t="shared" si="2"/>
        <v>0.71033935811631299</v>
      </c>
      <c r="F15" s="53">
        <f t="shared" si="3"/>
        <v>0.18615938591742182</v>
      </c>
      <c r="G15" s="58">
        <f>(D15-C15)/F15</f>
        <v>174.99999999999997</v>
      </c>
      <c r="H15" s="54"/>
      <c r="I15" s="54"/>
      <c r="J15" s="55">
        <f>F15*50/C15</f>
        <v>1.4285714285714285E-2</v>
      </c>
    </row>
    <row r="16" spans="1:12" ht="15.75" thickBot="1">
      <c r="A16" s="117"/>
      <c r="B16" s="51">
        <f t="shared" si="0"/>
        <v>42085</v>
      </c>
      <c r="C16" s="52">
        <f>D15+H15-I15</f>
        <v>684.13574324652518</v>
      </c>
      <c r="D16" s="53">
        <f t="shared" si="1"/>
        <v>718.34253040885142</v>
      </c>
      <c r="E16" s="84">
        <f t="shared" si="2"/>
        <v>0.79585632602212852</v>
      </c>
      <c r="F16" s="53">
        <f t="shared" si="3"/>
        <v>0.19546735521329292</v>
      </c>
      <c r="G16" s="58">
        <f>(D16-C16)/F16</f>
        <v>174.99999999999989</v>
      </c>
      <c r="H16" s="54"/>
      <c r="I16" s="54"/>
      <c r="J16" s="55">
        <f>F16*50/C16</f>
        <v>1.4285714285714287E-2</v>
      </c>
      <c r="L16" s="60"/>
    </row>
    <row r="17" spans="1:12" s="40" customFormat="1" ht="15.75" thickBot="1">
      <c r="A17" s="61"/>
      <c r="B17" s="61"/>
      <c r="C17" s="62"/>
      <c r="D17" s="63"/>
      <c r="E17" s="85"/>
      <c r="F17" s="63"/>
      <c r="G17" s="64"/>
      <c r="H17" s="63"/>
      <c r="I17" s="65"/>
      <c r="J17" s="66"/>
    </row>
    <row r="18" spans="1:12">
      <c r="A18" s="115">
        <v>4</v>
      </c>
      <c r="B18" s="51">
        <f>B16+7</f>
        <v>42092</v>
      </c>
      <c r="C18" s="52">
        <f>D16+H16-I16</f>
        <v>718.34253040885142</v>
      </c>
      <c r="D18" s="53">
        <f t="shared" si="1"/>
        <v>754.25965692929401</v>
      </c>
      <c r="E18" s="84">
        <f t="shared" si="2"/>
        <v>0.88564914232323499</v>
      </c>
      <c r="F18" s="53">
        <f t="shared" si="3"/>
        <v>0.20524072297395754</v>
      </c>
      <c r="G18" s="58">
        <f>(D18-C18)/F18</f>
        <v>175.00000000000011</v>
      </c>
      <c r="H18" s="54"/>
      <c r="I18" s="54"/>
      <c r="J18" s="55">
        <f>F18*50/C18</f>
        <v>1.4285714285714285E-2</v>
      </c>
      <c r="L18" s="60"/>
    </row>
    <row r="19" spans="1:12">
      <c r="A19" s="116"/>
      <c r="B19" s="51">
        <f t="shared" si="0"/>
        <v>42099</v>
      </c>
      <c r="C19" s="52">
        <f>D18+H18-I18</f>
        <v>754.25965692929401</v>
      </c>
      <c r="D19" s="53">
        <f t="shared" si="1"/>
        <v>791.97263977575869</v>
      </c>
      <c r="E19" s="84">
        <f t="shared" si="2"/>
        <v>0.97993159943939678</v>
      </c>
      <c r="F19" s="53">
        <f t="shared" si="3"/>
        <v>0.21550275912265543</v>
      </c>
      <c r="G19" s="58">
        <f>(D19-C19)/F19</f>
        <v>174.99999999999991</v>
      </c>
      <c r="H19" s="54"/>
      <c r="I19" s="54"/>
      <c r="J19" s="55">
        <f>F19*50/C19</f>
        <v>1.4285714285714287E-2</v>
      </c>
      <c r="L19" s="60"/>
    </row>
    <row r="20" spans="1:12">
      <c r="A20" s="116"/>
      <c r="B20" s="51">
        <f t="shared" si="0"/>
        <v>42106</v>
      </c>
      <c r="C20" s="52">
        <f>D19+H19-I19</f>
        <v>791.97263977575869</v>
      </c>
      <c r="D20" s="53">
        <f t="shared" si="1"/>
        <v>831.57127176454662</v>
      </c>
      <c r="E20" s="84">
        <f t="shared" si="2"/>
        <v>1.0789281794113665</v>
      </c>
      <c r="F20" s="53">
        <f t="shared" si="3"/>
        <v>0.2262778970787882</v>
      </c>
      <c r="G20" s="58">
        <f>(D20-C20)/F20</f>
        <v>174.99999999999997</v>
      </c>
      <c r="H20" s="54"/>
      <c r="I20" s="54"/>
      <c r="J20" s="55">
        <f>F20*50/C20</f>
        <v>1.4285714285714285E-2</v>
      </c>
      <c r="L20" s="60"/>
    </row>
    <row r="21" spans="1:12" ht="15.75" thickBot="1">
      <c r="A21" s="117"/>
      <c r="B21" s="51">
        <f t="shared" si="0"/>
        <v>42113</v>
      </c>
      <c r="C21" s="52">
        <f>D20+H20-I20</f>
        <v>831.57127176454662</v>
      </c>
      <c r="D21" s="53">
        <f t="shared" si="1"/>
        <v>873.14983535277395</v>
      </c>
      <c r="E21" s="84">
        <f t="shared" si="2"/>
        <v>1.1828745883819349</v>
      </c>
      <c r="F21" s="53">
        <f t="shared" si="3"/>
        <v>0.23759179193272761</v>
      </c>
      <c r="G21" s="58">
        <f>(D21-C21)/F21</f>
        <v>174.99999999999997</v>
      </c>
      <c r="H21" s="54"/>
      <c r="I21" s="54"/>
      <c r="J21" s="55">
        <f>F21*50/C21</f>
        <v>1.4285714285714285E-2</v>
      </c>
      <c r="L21" s="60"/>
    </row>
    <row r="22" spans="1:12" s="40" customFormat="1" ht="15.75" thickBot="1">
      <c r="A22" s="61"/>
      <c r="B22" s="61"/>
      <c r="C22" s="62"/>
      <c r="D22" s="63"/>
      <c r="E22" s="85"/>
      <c r="F22" s="63"/>
      <c r="G22" s="64"/>
      <c r="H22" s="63"/>
      <c r="I22" s="65"/>
      <c r="J22" s="66"/>
    </row>
    <row r="23" spans="1:12">
      <c r="A23" s="115">
        <v>5</v>
      </c>
      <c r="B23" s="51">
        <f>B21+7</f>
        <v>42120</v>
      </c>
      <c r="C23" s="52">
        <f>D21+H21-I21</f>
        <v>873.14983535277395</v>
      </c>
      <c r="D23" s="53">
        <f t="shared" si="1"/>
        <v>916.80732712041265</v>
      </c>
      <c r="E23" s="84">
        <f t="shared" si="2"/>
        <v>1.2920183178010316</v>
      </c>
      <c r="F23" s="53">
        <f t="shared" si="3"/>
        <v>0.24947138152936399</v>
      </c>
      <c r="G23" s="58">
        <f>(D23-C23)/F23</f>
        <v>175.00000000000003</v>
      </c>
      <c r="H23" s="54"/>
      <c r="I23" s="54"/>
      <c r="J23" s="55">
        <f>F23*50/C23</f>
        <v>1.4285714285714287E-2</v>
      </c>
    </row>
    <row r="24" spans="1:12">
      <c r="A24" s="116"/>
      <c r="B24" s="51">
        <f t="shared" si="0"/>
        <v>42127</v>
      </c>
      <c r="C24" s="52">
        <f>D23+H23-I23</f>
        <v>916.80732712041265</v>
      </c>
      <c r="D24" s="53">
        <f t="shared" si="1"/>
        <v>962.64769347643323</v>
      </c>
      <c r="E24" s="84">
        <f t="shared" si="2"/>
        <v>1.406619233691083</v>
      </c>
      <c r="F24" s="53">
        <f t="shared" si="3"/>
        <v>0.26194495060583217</v>
      </c>
      <c r="G24" s="58">
        <f>(D24-C24)/F24</f>
        <v>174.9999999999998</v>
      </c>
      <c r="H24" s="54"/>
      <c r="I24" s="54"/>
      <c r="J24" s="55">
        <f>F24*50/C24</f>
        <v>1.4285714285714285E-2</v>
      </c>
    </row>
    <row r="25" spans="1:12">
      <c r="A25" s="116"/>
      <c r="B25" s="51">
        <f t="shared" si="0"/>
        <v>42134</v>
      </c>
      <c r="C25" s="52">
        <f>D24+H24-I24</f>
        <v>962.64769347643323</v>
      </c>
      <c r="D25" s="53">
        <f t="shared" si="1"/>
        <v>1010.7800781502549</v>
      </c>
      <c r="E25" s="84">
        <f t="shared" si="2"/>
        <v>1.5269501953756373</v>
      </c>
      <c r="F25" s="53">
        <f t="shared" si="3"/>
        <v>0.27504219813612379</v>
      </c>
      <c r="G25" s="58">
        <f>(D25-C25)/F25</f>
        <v>175</v>
      </c>
      <c r="H25" s="54"/>
      <c r="I25" s="54"/>
      <c r="J25" s="55">
        <f>F25*50/C25</f>
        <v>1.4285714285714287E-2</v>
      </c>
    </row>
    <row r="26" spans="1:12" ht="15.75" thickBot="1">
      <c r="A26" s="117"/>
      <c r="B26" s="51">
        <f t="shared" si="0"/>
        <v>42141</v>
      </c>
      <c r="C26" s="52">
        <f>D25+H25-I25</f>
        <v>1010.7800781502549</v>
      </c>
      <c r="D26" s="53">
        <f t="shared" si="1"/>
        <v>1061.3190820577677</v>
      </c>
      <c r="E26" s="84">
        <f t="shared" si="2"/>
        <v>1.6532977051444191</v>
      </c>
      <c r="F26" s="53">
        <f t="shared" si="3"/>
        <v>0.28879430804292999</v>
      </c>
      <c r="G26" s="58">
        <f>(D26-C26)/F26</f>
        <v>175.00000000000011</v>
      </c>
      <c r="H26" s="54"/>
      <c r="I26" s="54"/>
      <c r="J26" s="55">
        <f>F26*50/C26</f>
        <v>1.4285714285714285E-2</v>
      </c>
      <c r="L26" s="60"/>
    </row>
    <row r="27" spans="1:12" s="40" customFormat="1" ht="15.75" thickBot="1">
      <c r="A27" s="61"/>
      <c r="B27" s="61"/>
      <c r="C27" s="62"/>
      <c r="D27" s="63"/>
      <c r="E27" s="85"/>
      <c r="F27" s="63"/>
      <c r="G27" s="64"/>
      <c r="H27" s="63"/>
      <c r="I27" s="65"/>
      <c r="J27" s="66"/>
    </row>
    <row r="28" spans="1:12">
      <c r="A28" s="115">
        <v>6</v>
      </c>
      <c r="B28" s="51">
        <f>B26+7</f>
        <v>42148</v>
      </c>
      <c r="C28" s="52">
        <f>D26+H26-I26</f>
        <v>1061.3190820577677</v>
      </c>
      <c r="D28" s="53">
        <f t="shared" si="1"/>
        <v>1114.385036160656</v>
      </c>
      <c r="E28" s="84">
        <f t="shared" si="2"/>
        <v>1.7859625904016401</v>
      </c>
      <c r="F28" s="53">
        <f t="shared" si="3"/>
        <v>0.30323402344507649</v>
      </c>
      <c r="G28" s="58">
        <f>(D28-C28)/F28</f>
        <v>174.9999999999998</v>
      </c>
      <c r="H28" s="54"/>
      <c r="I28" s="54"/>
      <c r="J28" s="55">
        <f>F28*50/C28</f>
        <v>1.4285714285714287E-2</v>
      </c>
    </row>
    <row r="29" spans="1:12">
      <c r="A29" s="116"/>
      <c r="B29" s="51">
        <f t="shared" si="0"/>
        <v>42155</v>
      </c>
      <c r="C29" s="52">
        <f>D28+H28-I28</f>
        <v>1114.385036160656</v>
      </c>
      <c r="D29" s="53">
        <f t="shared" si="1"/>
        <v>1170.1042879686888</v>
      </c>
      <c r="E29" s="84">
        <f t="shared" si="2"/>
        <v>1.925260719921722</v>
      </c>
      <c r="F29" s="53">
        <f t="shared" si="3"/>
        <v>0.31839572461733029</v>
      </c>
      <c r="G29" s="58">
        <f>(D29-C29)/F29</f>
        <v>175.00000000000006</v>
      </c>
      <c r="H29" s="54"/>
      <c r="I29" s="54"/>
      <c r="J29" s="55">
        <f>F29*50/C29</f>
        <v>1.4285714285714285E-2</v>
      </c>
    </row>
    <row r="30" spans="1:12">
      <c r="A30" s="116"/>
      <c r="B30" s="51">
        <f t="shared" si="0"/>
        <v>42162</v>
      </c>
      <c r="C30" s="52">
        <f>D29+H29-I29</f>
        <v>1170.1042879686888</v>
      </c>
      <c r="D30" s="53">
        <f t="shared" si="1"/>
        <v>1228.6095023671232</v>
      </c>
      <c r="E30" s="84">
        <f t="shared" si="2"/>
        <v>2.0715237559178079</v>
      </c>
      <c r="F30" s="53">
        <f t="shared" si="3"/>
        <v>0.33431551084819683</v>
      </c>
      <c r="G30" s="58">
        <f>(D30-C30)/F30</f>
        <v>174.99999999999991</v>
      </c>
      <c r="H30" s="54"/>
      <c r="I30" s="54"/>
      <c r="J30" s="55">
        <f>F30*50/C30</f>
        <v>1.4285714285714285E-2</v>
      </c>
    </row>
    <row r="31" spans="1:12" ht="15.75" thickBot="1">
      <c r="A31" s="117"/>
      <c r="B31" s="51">
        <f t="shared" si="0"/>
        <v>42169</v>
      </c>
      <c r="C31" s="52">
        <f>D30+H30-I30</f>
        <v>1228.6095023671232</v>
      </c>
      <c r="D31" s="53">
        <f t="shared" si="1"/>
        <v>1290.0399774854793</v>
      </c>
      <c r="E31" s="84">
        <f t="shared" si="2"/>
        <v>2.2250999437136985</v>
      </c>
      <c r="F31" s="53">
        <f t="shared" si="3"/>
        <v>0.35103128639060666</v>
      </c>
      <c r="G31" s="58">
        <f>(D31-C31)/F31</f>
        <v>174.99999999999974</v>
      </c>
      <c r="H31" s="54"/>
      <c r="I31" s="54"/>
      <c r="J31" s="55">
        <f>F31*50/C31</f>
        <v>1.4285714285714285E-2</v>
      </c>
      <c r="L31" s="60"/>
    </row>
    <row r="32" spans="1:12" s="40" customFormat="1" ht="15.75" thickBot="1">
      <c r="A32" s="61"/>
      <c r="B32" s="61"/>
      <c r="C32" s="62"/>
      <c r="D32" s="63"/>
      <c r="E32" s="85"/>
      <c r="F32" s="63"/>
      <c r="G32" s="64"/>
      <c r="H32" s="63"/>
      <c r="I32" s="65"/>
      <c r="J32" s="66"/>
    </row>
    <row r="33" spans="1:10">
      <c r="A33" s="115">
        <v>7</v>
      </c>
      <c r="B33" s="51">
        <f>B31+7</f>
        <v>42176</v>
      </c>
      <c r="C33" s="52">
        <f>D31+H31-I31</f>
        <v>1290.0399774854793</v>
      </c>
      <c r="D33" s="53">
        <f t="shared" si="1"/>
        <v>1354.5419763597533</v>
      </c>
      <c r="E33" s="84">
        <f t="shared" si="2"/>
        <v>2.3863549408993832</v>
      </c>
      <c r="F33" s="53">
        <f t="shared" si="3"/>
        <v>0.36858285071013697</v>
      </c>
      <c r="G33" s="58">
        <f>(D33-C33)/F33</f>
        <v>175.00000000000014</v>
      </c>
      <c r="H33" s="54"/>
      <c r="I33" s="54"/>
      <c r="J33" s="55">
        <f>F33*50/C33</f>
        <v>1.4285714285714287E-2</v>
      </c>
    </row>
    <row r="34" spans="1:10">
      <c r="A34" s="116"/>
      <c r="B34" s="51">
        <f t="shared" si="0"/>
        <v>42183</v>
      </c>
      <c r="C34" s="52">
        <f>D33+H33-I33</f>
        <v>1354.5419763597533</v>
      </c>
      <c r="D34" s="53">
        <f t="shared" si="1"/>
        <v>1422.2690751777409</v>
      </c>
      <c r="E34" s="84">
        <f t="shared" si="2"/>
        <v>2.5556726879443521</v>
      </c>
      <c r="F34" s="53">
        <f t="shared" si="3"/>
        <v>0.38701199324564384</v>
      </c>
      <c r="G34" s="58">
        <f>(D34-C34)/F34</f>
        <v>174.99999999999969</v>
      </c>
      <c r="H34" s="54"/>
      <c r="I34" s="54"/>
      <c r="J34" s="55">
        <f>F34*50/C34</f>
        <v>1.4285714285714287E-2</v>
      </c>
    </row>
    <row r="35" spans="1:10">
      <c r="A35" s="116"/>
      <c r="B35" s="51">
        <f t="shared" si="0"/>
        <v>42190</v>
      </c>
      <c r="C35" s="52">
        <f>D34+H34-I34</f>
        <v>1422.2690751777409</v>
      </c>
      <c r="D35" s="53">
        <f t="shared" si="1"/>
        <v>1493.382528936628</v>
      </c>
      <c r="E35" s="84">
        <f t="shared" si="2"/>
        <v>2.7334563223415698</v>
      </c>
      <c r="F35" s="53">
        <f t="shared" si="3"/>
        <v>0.40636259290792598</v>
      </c>
      <c r="G35" s="58">
        <f>(D35-C35)/F35</f>
        <v>175.00000000000011</v>
      </c>
      <c r="H35" s="54"/>
      <c r="I35" s="54"/>
      <c r="J35" s="55">
        <f>F35*50/C35</f>
        <v>1.4285714285714285E-2</v>
      </c>
    </row>
    <row r="36" spans="1:10" ht="15.75" thickBot="1">
      <c r="A36" s="117"/>
      <c r="B36" s="51">
        <f t="shared" si="0"/>
        <v>42197</v>
      </c>
      <c r="C36" s="52">
        <f>D35+H35-I35</f>
        <v>1493.382528936628</v>
      </c>
      <c r="D36" s="53">
        <f t="shared" si="1"/>
        <v>1568.0516553834593</v>
      </c>
      <c r="E36" s="84">
        <f t="shared" si="2"/>
        <v>2.9201291384586483</v>
      </c>
      <c r="F36" s="53">
        <f t="shared" si="3"/>
        <v>0.42668072255332229</v>
      </c>
      <c r="G36" s="58">
        <f>(D36-C36)/F36</f>
        <v>174.99999999999986</v>
      </c>
      <c r="H36" s="54"/>
      <c r="I36" s="54"/>
      <c r="J36" s="55">
        <f>F36*50/C36</f>
        <v>1.4285714285714285E-2</v>
      </c>
    </row>
    <row r="37" spans="1:10" s="40" customFormat="1" ht="15.75" thickBot="1">
      <c r="A37" s="61"/>
      <c r="B37" s="61"/>
      <c r="C37" s="62"/>
      <c r="D37" s="63"/>
      <c r="E37" s="85"/>
      <c r="F37" s="63"/>
      <c r="G37" s="64"/>
      <c r="H37" s="63"/>
      <c r="I37" s="65"/>
      <c r="J37" s="66"/>
    </row>
    <row r="38" spans="1:10">
      <c r="A38" s="115">
        <v>8</v>
      </c>
      <c r="B38" s="51">
        <f>B36+7</f>
        <v>42204</v>
      </c>
      <c r="C38" s="52">
        <f>D36+H36-I36</f>
        <v>1568.0516553834593</v>
      </c>
      <c r="D38" s="53">
        <f t="shared" si="1"/>
        <v>1646.4542381526323</v>
      </c>
      <c r="E38" s="84">
        <f t="shared" si="2"/>
        <v>3.1161355953815808</v>
      </c>
      <c r="F38" s="53">
        <f t="shared" si="3"/>
        <v>0.44801475868098839</v>
      </c>
      <c r="G38" s="58">
        <f>(D38-C38)/F38</f>
        <v>175.00000000000011</v>
      </c>
      <c r="H38" s="54"/>
      <c r="I38" s="54"/>
      <c r="J38" s="55">
        <f>F38*50/C38</f>
        <v>1.4285714285714287E-2</v>
      </c>
    </row>
    <row r="39" spans="1:10">
      <c r="A39" s="116"/>
      <c r="B39" s="51">
        <f t="shared" si="0"/>
        <v>42211</v>
      </c>
      <c r="C39" s="52">
        <f>D38+H38-I38</f>
        <v>1646.4542381526323</v>
      </c>
      <c r="D39" s="53">
        <f t="shared" si="1"/>
        <v>1728.776950060264</v>
      </c>
      <c r="E39" s="84">
        <f t="shared" si="2"/>
        <v>3.3219423751506598</v>
      </c>
      <c r="F39" s="53">
        <f t="shared" si="3"/>
        <v>0.47041549661503779</v>
      </c>
      <c r="G39" s="58">
        <f>(D39-C39)/F39</f>
        <v>175.00000000000003</v>
      </c>
      <c r="H39" s="54"/>
      <c r="I39" s="54"/>
      <c r="J39" s="55">
        <f>F39*50/C39</f>
        <v>1.4285714285714285E-2</v>
      </c>
    </row>
    <row r="40" spans="1:10">
      <c r="A40" s="116"/>
      <c r="B40" s="51">
        <f t="shared" si="0"/>
        <v>42218</v>
      </c>
      <c r="C40" s="52">
        <f>D39+H39-I39</f>
        <v>1728.776950060264</v>
      </c>
      <c r="D40" s="53">
        <f t="shared" si="1"/>
        <v>1815.2157975632772</v>
      </c>
      <c r="E40" s="84">
        <f t="shared" si="2"/>
        <v>3.5380394939081929</v>
      </c>
      <c r="F40" s="53">
        <f t="shared" si="3"/>
        <v>0.49393627144578972</v>
      </c>
      <c r="G40" s="58">
        <f>(D40-C40)/F40</f>
        <v>175.00000000000003</v>
      </c>
      <c r="H40" s="54"/>
      <c r="I40" s="54"/>
      <c r="J40" s="55">
        <f>F40*50/C40</f>
        <v>1.4285714285714285E-2</v>
      </c>
    </row>
    <row r="41" spans="1:10" ht="15.75" thickBot="1">
      <c r="A41" s="117"/>
      <c r="B41" s="51">
        <f t="shared" si="0"/>
        <v>42225</v>
      </c>
      <c r="C41" s="52">
        <f>D40+H40-I40</f>
        <v>1815.2157975632772</v>
      </c>
      <c r="D41" s="53">
        <f t="shared" si="1"/>
        <v>1905.9765874414411</v>
      </c>
      <c r="E41" s="84">
        <f t="shared" si="2"/>
        <v>3.7649414686036029</v>
      </c>
      <c r="F41" s="53">
        <f t="shared" si="3"/>
        <v>0.51863308501807914</v>
      </c>
      <c r="G41" s="58">
        <f>(D41-C41)/F41</f>
        <v>175.00000000000011</v>
      </c>
      <c r="H41" s="54"/>
      <c r="I41" s="54"/>
      <c r="J41" s="55">
        <f>F41*50/C41</f>
        <v>1.4285714285714284E-2</v>
      </c>
    </row>
    <row r="42" spans="1:10" s="40" customFormat="1" ht="15.75" thickBot="1">
      <c r="A42" s="61"/>
      <c r="B42" s="61"/>
      <c r="C42" s="62"/>
      <c r="D42" s="63"/>
      <c r="E42" s="85"/>
      <c r="F42" s="63"/>
      <c r="G42" s="64"/>
      <c r="H42" s="63"/>
      <c r="I42" s="65"/>
      <c r="J42" s="66"/>
    </row>
    <row r="43" spans="1:10">
      <c r="A43" s="115">
        <v>9</v>
      </c>
      <c r="B43" s="51">
        <f>B41+7</f>
        <v>42232</v>
      </c>
      <c r="C43" s="52">
        <f>D41+H41-I41</f>
        <v>1905.9765874414411</v>
      </c>
      <c r="D43" s="53">
        <f t="shared" si="1"/>
        <v>2001.2754168135132</v>
      </c>
      <c r="E43" s="84">
        <f t="shared" si="2"/>
        <v>4.0031885420337829</v>
      </c>
      <c r="F43" s="53">
        <f t="shared" si="3"/>
        <v>0.54456473926898319</v>
      </c>
      <c r="G43" s="58">
        <f>(D43-C43)/F43</f>
        <v>175.00000000000003</v>
      </c>
      <c r="H43" s="54"/>
      <c r="I43" s="54"/>
      <c r="J43" s="55">
        <f>F43*50/C43</f>
        <v>1.4285714285714287E-2</v>
      </c>
    </row>
    <row r="44" spans="1:10">
      <c r="A44" s="116"/>
      <c r="B44" s="51">
        <f>B43+7</f>
        <v>42239</v>
      </c>
      <c r="C44" s="52">
        <f>D43+H43-I43</f>
        <v>2001.2754168135132</v>
      </c>
      <c r="D44" s="53">
        <f t="shared" si="1"/>
        <v>2101.3391876541887</v>
      </c>
      <c r="E44" s="84">
        <f t="shared" si="2"/>
        <v>4.2533479691354721</v>
      </c>
      <c r="F44" s="53">
        <f t="shared" si="3"/>
        <v>0.5717929762324323</v>
      </c>
      <c r="G44" s="58">
        <f>(D44-C44)/F44</f>
        <v>174.99999999999972</v>
      </c>
      <c r="H44" s="54"/>
      <c r="I44" s="54"/>
      <c r="J44" s="55">
        <f>F44*50/C44</f>
        <v>1.4285714285714285E-2</v>
      </c>
    </row>
    <row r="45" spans="1:10">
      <c r="A45" s="116"/>
      <c r="B45" s="51">
        <f>B44+7</f>
        <v>42246</v>
      </c>
      <c r="C45" s="52">
        <f>D44+H44-I44</f>
        <v>2101.3391876541887</v>
      </c>
      <c r="D45" s="53">
        <f t="shared" si="1"/>
        <v>2206.4061470368979</v>
      </c>
      <c r="E45" s="84">
        <f t="shared" si="2"/>
        <v>4.516015367592245</v>
      </c>
      <c r="F45" s="53">
        <f t="shared" si="3"/>
        <v>0.60038262504405393</v>
      </c>
      <c r="G45" s="58">
        <f>(D45-C45)/F45</f>
        <v>174.99999999999966</v>
      </c>
      <c r="H45" s="54"/>
      <c r="I45" s="54"/>
      <c r="J45" s="55">
        <f>F45*50/C45</f>
        <v>1.4285714285714287E-2</v>
      </c>
    </row>
    <row r="46" spans="1:10" ht="15.75" thickBot="1">
      <c r="A46" s="117"/>
      <c r="B46" s="51">
        <f>B45+7</f>
        <v>42253</v>
      </c>
      <c r="C46" s="52">
        <f>D45+H45-I45</f>
        <v>2206.4061470368979</v>
      </c>
      <c r="D46" s="53">
        <f t="shared" si="1"/>
        <v>2316.7264543887427</v>
      </c>
      <c r="E46" s="84">
        <f t="shared" si="2"/>
        <v>4.7918161359718567</v>
      </c>
      <c r="F46" s="53">
        <f t="shared" si="3"/>
        <v>0.6304017562962565</v>
      </c>
      <c r="G46" s="58">
        <f>(D46-C46)/F46</f>
        <v>174.99999999999986</v>
      </c>
      <c r="H46" s="54"/>
      <c r="I46" s="54"/>
      <c r="J46" s="55">
        <f>F46*50/C46</f>
        <v>1.4285714285714285E-2</v>
      </c>
    </row>
    <row r="47" spans="1:10" s="40" customFormat="1" ht="15.75" thickBot="1">
      <c r="A47" s="61"/>
      <c r="B47" s="61"/>
      <c r="C47" s="62"/>
      <c r="D47" s="63"/>
      <c r="E47" s="85"/>
      <c r="F47" s="63"/>
      <c r="G47" s="64"/>
      <c r="H47" s="63"/>
      <c r="I47" s="65"/>
      <c r="J47" s="66"/>
    </row>
    <row r="48" spans="1:10">
      <c r="A48" s="115">
        <v>10</v>
      </c>
      <c r="B48" s="51">
        <f>B46+7</f>
        <v>42260</v>
      </c>
      <c r="C48" s="52">
        <f>D46+H46-I46</f>
        <v>2316.7264543887427</v>
      </c>
      <c r="D48" s="53">
        <f t="shared" si="1"/>
        <v>2432.5627771081799</v>
      </c>
      <c r="E48" s="84">
        <f t="shared" si="2"/>
        <v>5.0814069427704496</v>
      </c>
      <c r="F48" s="53">
        <f t="shared" si="3"/>
        <v>0.66192184411106936</v>
      </c>
      <c r="G48" s="58">
        <f>(D48-C48)/F48</f>
        <v>175.00000000000017</v>
      </c>
      <c r="H48" s="54"/>
      <c r="I48" s="54"/>
      <c r="J48" s="55">
        <f>F48*50/C48</f>
        <v>1.4285714285714287E-2</v>
      </c>
    </row>
    <row r="49" spans="1:10">
      <c r="A49" s="116"/>
      <c r="B49" s="51">
        <f>B48+7</f>
        <v>42267</v>
      </c>
      <c r="C49" s="52">
        <f>D48+H48-I48</f>
        <v>2432.5627771081799</v>
      </c>
      <c r="D49" s="53">
        <f t="shared" si="1"/>
        <v>2554.1909159635888</v>
      </c>
      <c r="E49" s="84">
        <f t="shared" si="2"/>
        <v>5.3854772899089722</v>
      </c>
      <c r="F49" s="53">
        <f t="shared" si="3"/>
        <v>0.69501793631662279</v>
      </c>
      <c r="G49" s="58">
        <f>(D49-C49)/F49</f>
        <v>174.99999999999989</v>
      </c>
      <c r="H49" s="54"/>
      <c r="I49" s="54"/>
      <c r="J49" s="55">
        <f>F49*50/C49</f>
        <v>1.4285714285714285E-2</v>
      </c>
    </row>
    <row r="50" spans="1:10">
      <c r="A50" s="116"/>
      <c r="B50" s="51">
        <f>B49+7</f>
        <v>42274</v>
      </c>
      <c r="C50" s="52">
        <f>D49+H49-I49</f>
        <v>2554.1909159635888</v>
      </c>
      <c r="D50" s="53">
        <f t="shared" si="1"/>
        <v>2681.9004617617684</v>
      </c>
      <c r="E50" s="84">
        <f t="shared" si="2"/>
        <v>5.7047511544044207</v>
      </c>
      <c r="F50" s="53">
        <f t="shared" si="3"/>
        <v>0.729768833132454</v>
      </c>
      <c r="G50" s="58">
        <f>(D50-C50)/F50</f>
        <v>175.00000000000011</v>
      </c>
      <c r="H50" s="54"/>
      <c r="I50" s="54"/>
      <c r="J50" s="55">
        <f>F50*50/C50</f>
        <v>1.4285714285714285E-2</v>
      </c>
    </row>
    <row r="51" spans="1:10" ht="15.75" thickBot="1">
      <c r="A51" s="117"/>
      <c r="B51" s="51">
        <f>B50+7</f>
        <v>42281</v>
      </c>
      <c r="C51" s="52">
        <f>D50+H50-I50</f>
        <v>2681.9004617617684</v>
      </c>
      <c r="D51" s="53">
        <f t="shared" si="1"/>
        <v>2815.9954848498569</v>
      </c>
      <c r="E51" s="84">
        <f t="shared" si="2"/>
        <v>6.0399887121246421</v>
      </c>
      <c r="F51" s="53">
        <f t="shared" si="3"/>
        <v>0.76625727478907668</v>
      </c>
      <c r="G51" s="58">
        <f>(D51-C51)/F51</f>
        <v>175.00000000000011</v>
      </c>
      <c r="H51" s="54"/>
      <c r="I51" s="54"/>
      <c r="J51" s="55">
        <f>F51*50/C51</f>
        <v>1.4285714285714285E-2</v>
      </c>
    </row>
    <row r="52" spans="1:10" s="40" customFormat="1" ht="15.75" thickBot="1">
      <c r="A52" s="61"/>
      <c r="B52" s="61"/>
      <c r="C52" s="62"/>
      <c r="D52" s="63"/>
      <c r="E52" s="85"/>
      <c r="F52" s="63"/>
      <c r="G52" s="64"/>
      <c r="H52" s="63"/>
      <c r="I52" s="65"/>
      <c r="J52" s="66"/>
    </row>
    <row r="53" spans="1:10">
      <c r="A53" s="115">
        <v>11</v>
      </c>
      <c r="B53" s="51">
        <f>B51+7</f>
        <v>42288</v>
      </c>
      <c r="C53" s="52">
        <f>D51+H51-I51</f>
        <v>2815.9954848498569</v>
      </c>
      <c r="D53" s="53">
        <f t="shared" si="1"/>
        <v>2956.7952590923496</v>
      </c>
      <c r="E53" s="84">
        <f t="shared" si="2"/>
        <v>6.3919881477308742</v>
      </c>
      <c r="F53" s="53">
        <f t="shared" si="3"/>
        <v>0.80457013852853054</v>
      </c>
      <c r="G53" s="58">
        <f>(D53-C53)/F53</f>
        <v>174.99999999999986</v>
      </c>
      <c r="H53" s="54"/>
      <c r="I53" s="54"/>
      <c r="J53" s="55">
        <f>F53*50/C53</f>
        <v>1.4285714285714285E-2</v>
      </c>
    </row>
    <row r="54" spans="1:10">
      <c r="A54" s="116"/>
      <c r="B54" s="51">
        <f>B53+7</f>
        <v>42295</v>
      </c>
      <c r="C54" s="52">
        <f>D53+H53-I53</f>
        <v>2956.7952590923496</v>
      </c>
      <c r="D54" s="53">
        <f t="shared" si="1"/>
        <v>3104.6350220469672</v>
      </c>
      <c r="E54" s="84">
        <f t="shared" si="2"/>
        <v>6.7615875551174183</v>
      </c>
      <c r="F54" s="53">
        <f t="shared" si="3"/>
        <v>0.84479864545495709</v>
      </c>
      <c r="G54" s="58">
        <f>(D54-C54)/F54</f>
        <v>175.00000000000006</v>
      </c>
      <c r="H54" s="54"/>
      <c r="I54" s="54"/>
      <c r="J54" s="55">
        <f>F54*50/C54</f>
        <v>1.4285714285714287E-2</v>
      </c>
    </row>
    <row r="55" spans="1:10">
      <c r="A55" s="116"/>
      <c r="B55" s="51">
        <f>B54+7</f>
        <v>42302</v>
      </c>
      <c r="C55" s="52">
        <f>D54+H54-I54</f>
        <v>3104.6350220469672</v>
      </c>
      <c r="D55" s="53">
        <f t="shared" si="1"/>
        <v>3259.8667731493156</v>
      </c>
      <c r="E55" s="84">
        <f t="shared" si="2"/>
        <v>7.1496669328732887</v>
      </c>
      <c r="F55" s="53">
        <f t="shared" si="3"/>
        <v>0.88703857772770489</v>
      </c>
      <c r="G55" s="58">
        <f>(D55-C55)/F55</f>
        <v>175.00000000000009</v>
      </c>
      <c r="H55" s="54"/>
      <c r="I55" s="54"/>
      <c r="J55" s="55">
        <f>F55*50/C55</f>
        <v>1.4285714285714285E-2</v>
      </c>
    </row>
    <row r="56" spans="1:10" ht="15.75" thickBot="1">
      <c r="A56" s="117"/>
      <c r="B56" s="51">
        <f>B55+7</f>
        <v>42309</v>
      </c>
      <c r="C56" s="52">
        <f>D55+H55-I55</f>
        <v>3259.8667731493156</v>
      </c>
      <c r="D56" s="53">
        <f t="shared" si="1"/>
        <v>3422.8601118067813</v>
      </c>
      <c r="E56" s="84">
        <f t="shared" si="2"/>
        <v>7.5571502795169536</v>
      </c>
      <c r="F56" s="53">
        <f t="shared" si="3"/>
        <v>0.93139050661409017</v>
      </c>
      <c r="G56" s="58">
        <f>(D56-C56)/F56</f>
        <v>174.99999999999997</v>
      </c>
      <c r="H56" s="54"/>
      <c r="I56" s="54"/>
      <c r="J56" s="55">
        <f>F56*50/C56</f>
        <v>1.4285714285714285E-2</v>
      </c>
    </row>
    <row r="57" spans="1:10" s="40" customFormat="1" ht="15.75" thickBot="1">
      <c r="A57" s="61"/>
      <c r="B57" s="61"/>
      <c r="C57" s="62"/>
      <c r="D57" s="63"/>
      <c r="E57" s="85"/>
      <c r="F57" s="63"/>
      <c r="G57" s="64"/>
      <c r="H57" s="63"/>
      <c r="I57" s="65"/>
      <c r="J57" s="66"/>
    </row>
    <row r="58" spans="1:10">
      <c r="A58" s="115">
        <v>12</v>
      </c>
      <c r="B58" s="51">
        <f>B56+7</f>
        <v>42316</v>
      </c>
      <c r="C58" s="52">
        <f>D56+H56-I56</f>
        <v>3422.8601118067813</v>
      </c>
      <c r="D58" s="53">
        <f t="shared" si="1"/>
        <v>3594.0031173971206</v>
      </c>
      <c r="E58" s="84">
        <f t="shared" si="2"/>
        <v>7.9850077934928017</v>
      </c>
      <c r="F58" s="53">
        <f t="shared" si="3"/>
        <v>0.97796003194479464</v>
      </c>
      <c r="G58" s="58">
        <f>(D58-C58)/F58</f>
        <v>175.00000000000023</v>
      </c>
      <c r="H58" s="54"/>
      <c r="I58" s="54"/>
      <c r="J58" s="55">
        <f>F58*50/C58</f>
        <v>1.4285714285714285E-2</v>
      </c>
    </row>
    <row r="59" spans="1:10">
      <c r="A59" s="116"/>
      <c r="B59" s="51">
        <f>B58+7</f>
        <v>42323</v>
      </c>
      <c r="C59" s="52">
        <f>D58+H58-I58</f>
        <v>3594.0031173971206</v>
      </c>
      <c r="D59" s="53">
        <f t="shared" si="1"/>
        <v>3773.7032732669768</v>
      </c>
      <c r="E59" s="84">
        <f t="shared" si="2"/>
        <v>8.4342581831674419</v>
      </c>
      <c r="F59" s="53">
        <f t="shared" si="3"/>
        <v>1.0268580335420345</v>
      </c>
      <c r="G59" s="58">
        <f>(D59-C59)/F59</f>
        <v>175.00000000000014</v>
      </c>
      <c r="H59" s="54"/>
      <c r="I59" s="54"/>
      <c r="J59" s="55">
        <f>F59*50/C59</f>
        <v>1.4285714285714287E-2</v>
      </c>
    </row>
    <row r="60" spans="1:10">
      <c r="A60" s="116"/>
      <c r="B60" s="51">
        <f>B59+7</f>
        <v>42330</v>
      </c>
      <c r="C60" s="52">
        <f>D59+H59-I59</f>
        <v>3773.7032732669768</v>
      </c>
      <c r="D60" s="53">
        <f t="shared" si="1"/>
        <v>3962.3884369303255</v>
      </c>
      <c r="E60" s="84">
        <f t="shared" si="2"/>
        <v>8.9059710923258137</v>
      </c>
      <c r="F60" s="53">
        <f t="shared" si="3"/>
        <v>1.0782009352191362</v>
      </c>
      <c r="G60" s="58">
        <f>(D60-C60)/F60</f>
        <v>174.99999999999989</v>
      </c>
      <c r="H60" s="54"/>
      <c r="I60" s="54"/>
      <c r="J60" s="55">
        <f>F60*50/C60</f>
        <v>1.4285714285714285E-2</v>
      </c>
    </row>
    <row r="61" spans="1:10" ht="15.75" thickBot="1">
      <c r="A61" s="117"/>
      <c r="B61" s="51">
        <f>B60+7</f>
        <v>42337</v>
      </c>
      <c r="C61" s="52">
        <f>D60+H60-I60</f>
        <v>3962.3884369303255</v>
      </c>
      <c r="D61" s="53">
        <f t="shared" si="1"/>
        <v>4160.5078587768421</v>
      </c>
      <c r="E61" s="84">
        <f t="shared" si="2"/>
        <v>9.4012696469421044</v>
      </c>
      <c r="F61" s="53">
        <f t="shared" si="3"/>
        <v>1.132110981980093</v>
      </c>
      <c r="G61" s="58">
        <f>(D61-C61)/F61</f>
        <v>175.00000000000031</v>
      </c>
      <c r="H61" s="54"/>
      <c r="I61" s="54"/>
      <c r="J61" s="55">
        <f>F61*50/C61</f>
        <v>1.4285714285714285E-2</v>
      </c>
    </row>
    <row r="62" spans="1:10" s="40" customFormat="1" ht="15.75" thickBot="1">
      <c r="A62" s="61"/>
      <c r="B62" s="61"/>
      <c r="C62" s="62"/>
      <c r="D62" s="63"/>
      <c r="E62" s="85"/>
      <c r="F62" s="63"/>
      <c r="G62" s="64"/>
      <c r="H62" s="63"/>
      <c r="I62" s="65"/>
      <c r="J62" s="66"/>
    </row>
    <row r="63" spans="1:10">
      <c r="A63" s="115">
        <v>13</v>
      </c>
      <c r="B63" s="51">
        <f>B61+7</f>
        <v>42344</v>
      </c>
      <c r="C63" s="52">
        <f>D61+H61-I61</f>
        <v>4160.5078587768421</v>
      </c>
      <c r="D63" s="53">
        <f t="shared" si="1"/>
        <v>4368.5332517156839</v>
      </c>
      <c r="E63" s="84">
        <f t="shared" si="2"/>
        <v>9.9213331292892093</v>
      </c>
      <c r="F63" s="53">
        <f t="shared" si="3"/>
        <v>1.1887165310790977</v>
      </c>
      <c r="G63" s="58">
        <f>(D63-C63)/F63</f>
        <v>174.99999999999977</v>
      </c>
      <c r="H63" s="54"/>
      <c r="I63" s="54"/>
      <c r="J63" s="55">
        <f>F63*50/C63</f>
        <v>1.4285714285714285E-2</v>
      </c>
    </row>
    <row r="64" spans="1:10">
      <c r="A64" s="116"/>
      <c r="B64" s="51">
        <f>B63+7</f>
        <v>42351</v>
      </c>
      <c r="C64" s="52">
        <f>D63+H63-I63</f>
        <v>4368.5332517156839</v>
      </c>
      <c r="D64" s="53">
        <f t="shared" si="1"/>
        <v>4586.9599143014684</v>
      </c>
      <c r="E64" s="84">
        <f t="shared" si="2"/>
        <v>10.46739978575367</v>
      </c>
      <c r="F64" s="53">
        <f t="shared" si="3"/>
        <v>1.2481523576330527</v>
      </c>
      <c r="G64" s="58">
        <f>(D64-C64)/F64</f>
        <v>175.0000000000002</v>
      </c>
      <c r="H64" s="54"/>
      <c r="I64" s="54"/>
      <c r="J64" s="55">
        <f>F64*50/C64</f>
        <v>1.4285714285714287E-2</v>
      </c>
    </row>
    <row r="65" spans="1:10">
      <c r="A65" s="116"/>
      <c r="B65" s="51">
        <f>B64+7</f>
        <v>42358</v>
      </c>
      <c r="C65" s="52">
        <f>D64+H64-I64</f>
        <v>4586.9599143014684</v>
      </c>
      <c r="D65" s="53">
        <f t="shared" si="1"/>
        <v>4816.3079100165414</v>
      </c>
      <c r="E65" s="84">
        <f t="shared" si="2"/>
        <v>11.040769775041353</v>
      </c>
      <c r="F65" s="53">
        <f t="shared" si="3"/>
        <v>1.3105599755147053</v>
      </c>
      <c r="G65" s="58">
        <f>(D65-C65)/F65</f>
        <v>174.99999999999969</v>
      </c>
      <c r="H65" s="54"/>
      <c r="I65" s="54"/>
      <c r="J65" s="55">
        <f>F65*50/C65</f>
        <v>1.4285714285714287E-2</v>
      </c>
    </row>
    <row r="66" spans="1:10" ht="15.75" thickBot="1">
      <c r="A66" s="117"/>
      <c r="B66" s="51">
        <f>B65+7</f>
        <v>42365</v>
      </c>
      <c r="C66" s="52">
        <f>D65+H65-I65</f>
        <v>4816.3079100165414</v>
      </c>
      <c r="D66" s="53">
        <f t="shared" si="1"/>
        <v>5057.1233055173689</v>
      </c>
      <c r="E66" s="84">
        <f t="shared" si="2"/>
        <v>11.642808263793421</v>
      </c>
      <c r="F66" s="53">
        <f t="shared" si="3"/>
        <v>1.3760879742904404</v>
      </c>
      <c r="G66" s="58">
        <f>(D66-C66)/F66</f>
        <v>175.00000000000026</v>
      </c>
      <c r="H66" s="54"/>
      <c r="I66" s="54"/>
      <c r="J66" s="55">
        <f>F66*50/C66</f>
        <v>1.4285714285714287E-2</v>
      </c>
    </row>
    <row r="67" spans="1:10" s="40" customFormat="1" ht="15.75" thickBot="1">
      <c r="A67" s="61"/>
      <c r="B67" s="61"/>
      <c r="C67" s="62"/>
      <c r="D67" s="63"/>
      <c r="E67" s="85"/>
      <c r="F67" s="63"/>
      <c r="G67" s="64"/>
      <c r="H67" s="63"/>
      <c r="I67" s="65"/>
      <c r="J67" s="66"/>
    </row>
    <row r="68" spans="1:10">
      <c r="A68" s="115">
        <v>14</v>
      </c>
      <c r="B68" s="51">
        <f>B66+7</f>
        <v>42372</v>
      </c>
      <c r="C68" s="52">
        <f>D66+H66-I66</f>
        <v>5057.1233055173689</v>
      </c>
      <c r="D68" s="53">
        <f t="shared" ref="D68:D131" si="4">C68+(C68*0.05)</f>
        <v>5309.9794707932369</v>
      </c>
      <c r="E68" s="84">
        <f t="shared" ref="E68:E131" si="5">(D68-400)/400</f>
        <v>12.274948676983092</v>
      </c>
      <c r="F68" s="53">
        <f t="shared" ref="F68:F131" si="6">C68/3500</f>
        <v>1.4448923730049625</v>
      </c>
      <c r="G68" s="58">
        <f>(D68-C68)/F68</f>
        <v>174.99999999999974</v>
      </c>
      <c r="H68" s="54"/>
      <c r="I68" s="54"/>
      <c r="J68" s="55">
        <f>F68*50/C68</f>
        <v>1.4285714285714285E-2</v>
      </c>
    </row>
    <row r="69" spans="1:10">
      <c r="A69" s="116"/>
      <c r="B69" s="51">
        <f>B68+7</f>
        <v>42379</v>
      </c>
      <c r="C69" s="52">
        <f>D68+H68-I68</f>
        <v>5309.9794707932369</v>
      </c>
      <c r="D69" s="53">
        <f t="shared" si="4"/>
        <v>5575.478444332899</v>
      </c>
      <c r="E69" s="84">
        <f t="shared" si="5"/>
        <v>12.938696110832247</v>
      </c>
      <c r="F69" s="53">
        <f t="shared" si="6"/>
        <v>1.5171369916552107</v>
      </c>
      <c r="G69" s="58">
        <f>(D69-C69)/F69</f>
        <v>175.00000000000014</v>
      </c>
      <c r="H69" s="54"/>
      <c r="I69" s="54"/>
      <c r="J69" s="55">
        <f>F69*50/C69</f>
        <v>1.4285714285714287E-2</v>
      </c>
    </row>
    <row r="70" spans="1:10">
      <c r="A70" s="116"/>
      <c r="B70" s="51">
        <f>B69+7</f>
        <v>42386</v>
      </c>
      <c r="C70" s="52">
        <f>D69+H69-I69</f>
        <v>5575.478444332899</v>
      </c>
      <c r="D70" s="53">
        <f t="shared" si="4"/>
        <v>5854.2523665495437</v>
      </c>
      <c r="E70" s="84">
        <f t="shared" si="5"/>
        <v>13.635630916373859</v>
      </c>
      <c r="F70" s="53">
        <f t="shared" si="6"/>
        <v>1.5929938412379712</v>
      </c>
      <c r="G70" s="58">
        <f>(D70-C70)/F70</f>
        <v>174.99999999999983</v>
      </c>
      <c r="H70" s="54"/>
      <c r="I70" s="54"/>
      <c r="J70" s="55">
        <f>F70*50/C70</f>
        <v>1.4285714285714287E-2</v>
      </c>
    </row>
    <row r="71" spans="1:10" ht="15.75" thickBot="1">
      <c r="A71" s="117"/>
      <c r="B71" s="68">
        <f>B70+7</f>
        <v>42393</v>
      </c>
      <c r="C71" s="52">
        <f>D70+H70-I70</f>
        <v>5854.2523665495437</v>
      </c>
      <c r="D71" s="69">
        <f t="shared" si="4"/>
        <v>6146.9649848770205</v>
      </c>
      <c r="E71" s="84">
        <f t="shared" si="5"/>
        <v>14.367412462192551</v>
      </c>
      <c r="F71" s="69">
        <f t="shared" si="6"/>
        <v>1.6726435332998697</v>
      </c>
      <c r="G71" s="70">
        <f>(D71-C71)/F71</f>
        <v>174.99999999999974</v>
      </c>
      <c r="H71" s="71"/>
      <c r="I71" s="71"/>
      <c r="J71" s="86">
        <f>F71*50/C71</f>
        <v>1.4285714285714285E-2</v>
      </c>
    </row>
    <row r="72" spans="1:10" s="40" customFormat="1" ht="15.75" thickBot="1">
      <c r="A72" s="61"/>
      <c r="B72" s="61"/>
      <c r="C72" s="62"/>
      <c r="D72" s="63"/>
      <c r="E72" s="85"/>
      <c r="F72" s="63"/>
      <c r="G72" s="64"/>
      <c r="H72" s="63"/>
      <c r="I72" s="65"/>
      <c r="J72" s="66"/>
    </row>
    <row r="73" spans="1:10">
      <c r="A73" s="115">
        <v>15</v>
      </c>
      <c r="B73" s="51">
        <f>B71+7</f>
        <v>42400</v>
      </c>
      <c r="C73" s="52">
        <f>D71+H71-I71</f>
        <v>6146.9649848770205</v>
      </c>
      <c r="D73" s="53">
        <f t="shared" si="4"/>
        <v>6454.3132341208711</v>
      </c>
      <c r="E73" s="84">
        <f t="shared" si="5"/>
        <v>15.135783085302178</v>
      </c>
      <c r="F73" s="53">
        <f t="shared" si="6"/>
        <v>1.7562757099648629</v>
      </c>
      <c r="G73" s="58">
        <f>(D73-C73)/F73</f>
        <v>174.9999999999998</v>
      </c>
      <c r="H73" s="54"/>
      <c r="I73" s="54"/>
      <c r="J73" s="55">
        <f>F73*50/C73</f>
        <v>1.4285714285714285E-2</v>
      </c>
    </row>
    <row r="74" spans="1:10">
      <c r="A74" s="116"/>
      <c r="B74" s="51">
        <f>B73+7</f>
        <v>42407</v>
      </c>
      <c r="C74" s="52">
        <f>D73+H73-I73</f>
        <v>6454.3132341208711</v>
      </c>
      <c r="D74" s="53">
        <f t="shared" si="4"/>
        <v>6777.0288958269148</v>
      </c>
      <c r="E74" s="84">
        <f t="shared" si="5"/>
        <v>15.942572239567287</v>
      </c>
      <c r="F74" s="53">
        <f t="shared" si="6"/>
        <v>1.844089495463106</v>
      </c>
      <c r="G74" s="58">
        <f>(D74-C74)/F74</f>
        <v>175.00000000000006</v>
      </c>
      <c r="H74" s="54"/>
      <c r="I74" s="54"/>
      <c r="J74" s="55">
        <f>F74*50/C74</f>
        <v>1.4285714285714285E-2</v>
      </c>
    </row>
    <row r="75" spans="1:10">
      <c r="A75" s="116"/>
      <c r="B75" s="51">
        <f>B74+7</f>
        <v>42414</v>
      </c>
      <c r="C75" s="52">
        <f>D74+H74-I74</f>
        <v>6777.0288958269148</v>
      </c>
      <c r="D75" s="53">
        <f t="shared" si="4"/>
        <v>7115.8803406182606</v>
      </c>
      <c r="E75" s="84">
        <f t="shared" si="5"/>
        <v>16.78970085154565</v>
      </c>
      <c r="F75" s="53">
        <f t="shared" si="6"/>
        <v>1.9362939702362614</v>
      </c>
      <c r="G75" s="58">
        <f>(D75-C75)/F75</f>
        <v>175.00000000000003</v>
      </c>
      <c r="H75" s="54"/>
      <c r="I75" s="54"/>
      <c r="J75" s="55">
        <f>F75*50/C75</f>
        <v>1.4285714285714285E-2</v>
      </c>
    </row>
    <row r="76" spans="1:10" ht="15.75" thickBot="1">
      <c r="A76" s="117"/>
      <c r="B76" s="51">
        <f>B75+7</f>
        <v>42421</v>
      </c>
      <c r="C76" s="52">
        <f>D75+H75-I75</f>
        <v>7115.8803406182606</v>
      </c>
      <c r="D76" s="53">
        <f t="shared" si="4"/>
        <v>7471.6743576491735</v>
      </c>
      <c r="E76" s="84">
        <f t="shared" si="5"/>
        <v>17.679185894122934</v>
      </c>
      <c r="F76" s="53">
        <f t="shared" si="6"/>
        <v>2.0331086687480746</v>
      </c>
      <c r="G76" s="58">
        <f>(D76-C76)/F76</f>
        <v>174.99999999999997</v>
      </c>
      <c r="H76" s="54"/>
      <c r="I76" s="54"/>
      <c r="J76" s="55">
        <f>F76*50/C76</f>
        <v>1.4285714285714287E-2</v>
      </c>
    </row>
    <row r="77" spans="1:10" s="40" customFormat="1" ht="15.75" thickBot="1">
      <c r="A77" s="61"/>
      <c r="B77" s="61"/>
      <c r="C77" s="62"/>
      <c r="D77" s="63"/>
      <c r="E77" s="85"/>
      <c r="F77" s="63"/>
      <c r="G77" s="64"/>
      <c r="H77" s="63"/>
      <c r="I77" s="65"/>
      <c r="J77" s="66"/>
    </row>
    <row r="78" spans="1:10">
      <c r="A78" s="115">
        <v>16</v>
      </c>
      <c r="B78" s="51">
        <f>B76+7</f>
        <v>42428</v>
      </c>
      <c r="C78" s="52">
        <f>D76+H76-I76</f>
        <v>7471.6743576491735</v>
      </c>
      <c r="D78" s="53">
        <f t="shared" si="4"/>
        <v>7845.2580755316321</v>
      </c>
      <c r="E78" s="84">
        <f t="shared" si="5"/>
        <v>18.61314518882908</v>
      </c>
      <c r="F78" s="53">
        <f t="shared" si="6"/>
        <v>2.134764102185478</v>
      </c>
      <c r="G78" s="58">
        <f>(D78-C78)/F78</f>
        <v>174.99999999999997</v>
      </c>
      <c r="H78" s="54"/>
      <c r="I78" s="54"/>
      <c r="J78" s="55">
        <f>F78*50/C78</f>
        <v>1.4285714285714284E-2</v>
      </c>
    </row>
    <row r="79" spans="1:10">
      <c r="A79" s="116"/>
      <c r="B79" s="51">
        <f>B78+7</f>
        <v>42435</v>
      </c>
      <c r="C79" s="52">
        <f>D78+H78-I78</f>
        <v>7845.2580755316321</v>
      </c>
      <c r="D79" s="53">
        <f t="shared" si="4"/>
        <v>8237.520979308214</v>
      </c>
      <c r="E79" s="84">
        <f t="shared" si="5"/>
        <v>19.593802448270534</v>
      </c>
      <c r="F79" s="53">
        <f t="shared" si="6"/>
        <v>2.241502307294752</v>
      </c>
      <c r="G79" s="58">
        <f>(D79-C79)/F79</f>
        <v>175.00000000000011</v>
      </c>
      <c r="H79" s="54"/>
      <c r="I79" s="54"/>
      <c r="J79" s="55">
        <f>F79*50/C79</f>
        <v>1.4285714285714285E-2</v>
      </c>
    </row>
    <row r="80" spans="1:10">
      <c r="A80" s="116"/>
      <c r="B80" s="51">
        <f>B79+7</f>
        <v>42442</v>
      </c>
      <c r="C80" s="52">
        <f>D79+H79-I79</f>
        <v>8237.520979308214</v>
      </c>
      <c r="D80" s="53">
        <f t="shared" si="4"/>
        <v>8649.3970282736245</v>
      </c>
      <c r="E80" s="84">
        <f t="shared" si="5"/>
        <v>20.623492570684061</v>
      </c>
      <c r="F80" s="53">
        <f t="shared" si="6"/>
        <v>2.3535774226594897</v>
      </c>
      <c r="G80" s="58">
        <f>(D80-C80)/F80</f>
        <v>174.99999999999991</v>
      </c>
      <c r="H80" s="54"/>
      <c r="I80" s="54"/>
      <c r="J80" s="55">
        <f>F80*50/C80</f>
        <v>1.4285714285714285E-2</v>
      </c>
    </row>
    <row r="81" spans="1:10" ht="15.75" thickBot="1">
      <c r="A81" s="117"/>
      <c r="B81" s="51">
        <f>B80+7</f>
        <v>42449</v>
      </c>
      <c r="C81" s="52">
        <f>D80+H80-I80</f>
        <v>8649.3970282736245</v>
      </c>
      <c r="D81" s="53">
        <f t="shared" si="4"/>
        <v>9081.8668796873062</v>
      </c>
      <c r="E81" s="84">
        <f t="shared" si="5"/>
        <v>21.704667199218264</v>
      </c>
      <c r="F81" s="53">
        <f t="shared" si="6"/>
        <v>2.471256293792464</v>
      </c>
      <c r="G81" s="58">
        <f>(D81-C81)/F81</f>
        <v>175.0000000000002</v>
      </c>
      <c r="H81" s="54"/>
      <c r="I81" s="54"/>
      <c r="J81" s="55">
        <f>F81*50/C81</f>
        <v>1.4285714285714284E-2</v>
      </c>
    </row>
    <row r="82" spans="1:10" s="40" customFormat="1" ht="15.75" thickBot="1">
      <c r="A82" s="61"/>
      <c r="B82" s="61"/>
      <c r="C82" s="62"/>
      <c r="D82" s="63"/>
      <c r="E82" s="85"/>
      <c r="F82" s="63"/>
      <c r="G82" s="64"/>
      <c r="H82" s="63"/>
      <c r="I82" s="65"/>
      <c r="J82" s="66"/>
    </row>
    <row r="83" spans="1:10">
      <c r="A83" s="115">
        <v>17</v>
      </c>
      <c r="B83" s="51">
        <f>B81+7</f>
        <v>42456</v>
      </c>
      <c r="C83" s="52">
        <f>D81+H81-I81</f>
        <v>9081.8668796873062</v>
      </c>
      <c r="D83" s="53">
        <f t="shared" si="4"/>
        <v>9535.960223671671</v>
      </c>
      <c r="E83" s="84">
        <f t="shared" si="5"/>
        <v>22.839900559179178</v>
      </c>
      <c r="F83" s="53">
        <f t="shared" si="6"/>
        <v>2.5948191084820875</v>
      </c>
      <c r="G83" s="58">
        <f>(D83-C83)/F83</f>
        <v>174.9999999999998</v>
      </c>
      <c r="H83" s="54"/>
      <c r="I83" s="54"/>
      <c r="J83" s="55">
        <f>F83*50/C83</f>
        <v>1.4285714285714287E-2</v>
      </c>
    </row>
    <row r="84" spans="1:10">
      <c r="A84" s="116"/>
      <c r="B84" s="51">
        <f>B83+7</f>
        <v>42463</v>
      </c>
      <c r="C84" s="52">
        <f>D83+H83-I83</f>
        <v>9535.960223671671</v>
      </c>
      <c r="D84" s="53">
        <f t="shared" si="4"/>
        <v>10012.758234855255</v>
      </c>
      <c r="E84" s="84">
        <f t="shared" si="5"/>
        <v>24.031895587138138</v>
      </c>
      <c r="F84" s="53">
        <f t="shared" si="6"/>
        <v>2.7245600639061918</v>
      </c>
      <c r="G84" s="58">
        <f>(D84-C84)/F84</f>
        <v>175.0000000000002</v>
      </c>
      <c r="H84" s="54"/>
      <c r="I84" s="54"/>
      <c r="J84" s="55">
        <f>F84*50/C84</f>
        <v>1.4285714285714285E-2</v>
      </c>
    </row>
    <row r="85" spans="1:10">
      <c r="A85" s="116"/>
      <c r="B85" s="51">
        <f>B84+7</f>
        <v>42470</v>
      </c>
      <c r="C85" s="52">
        <f>D84+H84-I84</f>
        <v>10012.758234855255</v>
      </c>
      <c r="D85" s="53">
        <f t="shared" si="4"/>
        <v>10513.396146598017</v>
      </c>
      <c r="E85" s="84">
        <f t="shared" si="5"/>
        <v>25.283490366495045</v>
      </c>
      <c r="F85" s="53">
        <f t="shared" si="6"/>
        <v>2.8607880671015016</v>
      </c>
      <c r="G85" s="58">
        <f>(D85-C85)/F85</f>
        <v>174.99999999999983</v>
      </c>
      <c r="H85" s="54"/>
      <c r="I85" s="54"/>
      <c r="J85" s="55">
        <f>F85*50/C85</f>
        <v>1.4285714285714287E-2</v>
      </c>
    </row>
    <row r="86" spans="1:10" ht="15.75" thickBot="1">
      <c r="A86" s="117"/>
      <c r="B86" s="51">
        <f>B85+7</f>
        <v>42477</v>
      </c>
      <c r="C86" s="52">
        <f>D85+H85-I85</f>
        <v>10513.396146598017</v>
      </c>
      <c r="D86" s="53">
        <f t="shared" si="4"/>
        <v>11039.065953927919</v>
      </c>
      <c r="E86" s="84">
        <f t="shared" si="5"/>
        <v>26.597664884819796</v>
      </c>
      <c r="F86" s="53">
        <f t="shared" si="6"/>
        <v>3.0038274704565766</v>
      </c>
      <c r="G86" s="58">
        <f>(D86-C86)/F86</f>
        <v>175.00000000000011</v>
      </c>
      <c r="H86" s="54"/>
      <c r="I86" s="54"/>
      <c r="J86" s="55">
        <f>F86*50/C86</f>
        <v>1.4285714285714287E-2</v>
      </c>
    </row>
    <row r="87" spans="1:10" s="40" customFormat="1" ht="15.75" thickBot="1">
      <c r="A87" s="61"/>
      <c r="B87" s="61"/>
      <c r="C87" s="62"/>
      <c r="D87" s="63"/>
      <c r="E87" s="85"/>
      <c r="F87" s="63"/>
      <c r="G87" s="64"/>
      <c r="H87" s="63"/>
      <c r="I87" s="65"/>
      <c r="J87" s="66"/>
    </row>
    <row r="88" spans="1:10">
      <c r="A88" s="115">
        <v>18</v>
      </c>
      <c r="B88" s="51">
        <f>B86+7</f>
        <v>42484</v>
      </c>
      <c r="C88" s="52">
        <f>D86+H86-I86</f>
        <v>11039.065953927919</v>
      </c>
      <c r="D88" s="53">
        <f t="shared" si="4"/>
        <v>11591.019251624315</v>
      </c>
      <c r="E88" s="84">
        <f t="shared" si="5"/>
        <v>27.977548129060789</v>
      </c>
      <c r="F88" s="53">
        <f t="shared" si="6"/>
        <v>3.1540188439794052</v>
      </c>
      <c r="G88" s="58">
        <f>(D88-C88)/F88</f>
        <v>175.00000000000017</v>
      </c>
      <c r="H88" s="54"/>
      <c r="I88" s="54"/>
      <c r="J88" s="55">
        <f>F88*50/C88</f>
        <v>1.4285714285714285E-2</v>
      </c>
    </row>
    <row r="89" spans="1:10">
      <c r="A89" s="116"/>
      <c r="B89" s="51">
        <f>B88+7</f>
        <v>42491</v>
      </c>
      <c r="C89" s="52">
        <f>D88+H88-I88</f>
        <v>11591.019251624315</v>
      </c>
      <c r="D89" s="53">
        <f t="shared" si="4"/>
        <v>12170.570214205531</v>
      </c>
      <c r="E89" s="84">
        <f t="shared" si="5"/>
        <v>29.426425535513825</v>
      </c>
      <c r="F89" s="53">
        <f t="shared" si="6"/>
        <v>3.3117197861783758</v>
      </c>
      <c r="G89" s="58">
        <f>(D89-C89)/F89</f>
        <v>174.99999999999994</v>
      </c>
      <c r="H89" s="54"/>
      <c r="I89" s="54"/>
      <c r="J89" s="55">
        <f>F89*50/C89</f>
        <v>1.4285714285714285E-2</v>
      </c>
    </row>
    <row r="90" spans="1:10">
      <c r="A90" s="116"/>
      <c r="B90" s="51">
        <f>B89+7</f>
        <v>42498</v>
      </c>
      <c r="C90" s="52">
        <f>D89+H89-I89</f>
        <v>12170.570214205531</v>
      </c>
      <c r="D90" s="53">
        <f t="shared" si="4"/>
        <v>12779.098724915808</v>
      </c>
      <c r="E90" s="84">
        <f t="shared" si="5"/>
        <v>30.94774681228952</v>
      </c>
      <c r="F90" s="53">
        <f t="shared" si="6"/>
        <v>3.4773057754872947</v>
      </c>
      <c r="G90" s="58">
        <f>(D90-C90)/F90</f>
        <v>175.0000000000002</v>
      </c>
      <c r="H90" s="54"/>
      <c r="I90" s="54"/>
      <c r="J90" s="55">
        <f>F90*50/C90</f>
        <v>1.4285714285714285E-2</v>
      </c>
    </row>
    <row r="91" spans="1:10" ht="15.75" thickBot="1">
      <c r="A91" s="117"/>
      <c r="B91" s="51">
        <f>B90+7</f>
        <v>42505</v>
      </c>
      <c r="C91" s="52">
        <f>D90+H90-I90</f>
        <v>12779.098724915808</v>
      </c>
      <c r="D91" s="53">
        <f t="shared" si="4"/>
        <v>13418.053661161599</v>
      </c>
      <c r="E91" s="84">
        <f t="shared" si="5"/>
        <v>32.545134152903998</v>
      </c>
      <c r="F91" s="53">
        <f t="shared" si="6"/>
        <v>3.6511710642616593</v>
      </c>
      <c r="G91" s="58">
        <f>(D91-C91)/F91</f>
        <v>175.00000000000017</v>
      </c>
      <c r="H91" s="54"/>
      <c r="I91" s="54"/>
      <c r="J91" s="55">
        <f>F91*50/C91</f>
        <v>1.4285714285714285E-2</v>
      </c>
    </row>
    <row r="92" spans="1:10" s="40" customFormat="1" ht="15.75" thickBot="1">
      <c r="A92" s="61"/>
      <c r="B92" s="61"/>
      <c r="C92" s="62"/>
      <c r="D92" s="63"/>
      <c r="E92" s="85"/>
      <c r="F92" s="63"/>
      <c r="G92" s="64"/>
      <c r="H92" s="63"/>
      <c r="I92" s="65"/>
      <c r="J92" s="66"/>
    </row>
    <row r="93" spans="1:10">
      <c r="A93" s="115">
        <v>19</v>
      </c>
      <c r="B93" s="51">
        <f>B91+7</f>
        <v>42512</v>
      </c>
      <c r="C93" s="52">
        <f>D91+H91-I91</f>
        <v>13418.053661161599</v>
      </c>
      <c r="D93" s="53">
        <f t="shared" si="4"/>
        <v>14088.95634421968</v>
      </c>
      <c r="E93" s="84">
        <f t="shared" si="5"/>
        <v>34.222390860549197</v>
      </c>
      <c r="F93" s="53">
        <f t="shared" si="6"/>
        <v>3.8337296174747424</v>
      </c>
      <c r="G93" s="58">
        <f>(D93-C93)/F93</f>
        <v>175.00000000000017</v>
      </c>
      <c r="H93" s="54"/>
      <c r="I93" s="54"/>
      <c r="J93" s="55">
        <f>F93*50/C93</f>
        <v>1.4285714285714285E-2</v>
      </c>
    </row>
    <row r="94" spans="1:10">
      <c r="A94" s="116"/>
      <c r="B94" s="51">
        <f>B93+7</f>
        <v>42519</v>
      </c>
      <c r="C94" s="52">
        <f>D93+H93-I93</f>
        <v>14088.95634421968</v>
      </c>
      <c r="D94" s="53">
        <f t="shared" si="4"/>
        <v>14793.404161430664</v>
      </c>
      <c r="E94" s="84">
        <f t="shared" si="5"/>
        <v>35.983510403576659</v>
      </c>
      <c r="F94" s="53">
        <f t="shared" si="6"/>
        <v>4.0254160983484795</v>
      </c>
      <c r="G94" s="58">
        <f>(D94-C94)/F94</f>
        <v>175.00000000000023</v>
      </c>
      <c r="H94" s="54"/>
      <c r="I94" s="54"/>
      <c r="J94" s="55">
        <f>F94*50/C94</f>
        <v>1.4285714285714284E-2</v>
      </c>
    </row>
    <row r="95" spans="1:10">
      <c r="A95" s="116"/>
      <c r="B95" s="51">
        <f>B94+7</f>
        <v>42526</v>
      </c>
      <c r="C95" s="52">
        <f>D94+H94-I94</f>
        <v>14793.404161430664</v>
      </c>
      <c r="D95" s="53">
        <f t="shared" si="4"/>
        <v>15533.074369502197</v>
      </c>
      <c r="E95" s="84">
        <f t="shared" si="5"/>
        <v>37.832685923755491</v>
      </c>
      <c r="F95" s="53">
        <f t="shared" si="6"/>
        <v>4.2266869032659038</v>
      </c>
      <c r="G95" s="58">
        <f>(D95-C95)/F95</f>
        <v>175</v>
      </c>
      <c r="H95" s="54"/>
      <c r="I95" s="54"/>
      <c r="J95" s="55">
        <f>F95*50/C95</f>
        <v>1.4285714285714284E-2</v>
      </c>
    </row>
    <row r="96" spans="1:10" ht="15.75" thickBot="1">
      <c r="A96" s="117"/>
      <c r="B96" s="51">
        <f>B95+7</f>
        <v>42533</v>
      </c>
      <c r="C96" s="52">
        <f>D95+H95-I95</f>
        <v>15533.074369502197</v>
      </c>
      <c r="D96" s="53">
        <f t="shared" si="4"/>
        <v>16309.728087977308</v>
      </c>
      <c r="E96" s="84">
        <f t="shared" si="5"/>
        <v>39.77432021994327</v>
      </c>
      <c r="F96" s="53">
        <f t="shared" si="6"/>
        <v>4.438021248429199</v>
      </c>
      <c r="G96" s="58">
        <f>(D96-C96)/F96</f>
        <v>175.00000000000014</v>
      </c>
      <c r="H96" s="54"/>
      <c r="I96" s="54"/>
      <c r="J96" s="55">
        <f>F96*50/C96</f>
        <v>1.4285714285714285E-2</v>
      </c>
    </row>
    <row r="97" spans="1:10" s="40" customFormat="1" ht="15.75" thickBot="1">
      <c r="A97" s="61"/>
      <c r="B97" s="61"/>
      <c r="C97" s="62"/>
      <c r="D97" s="63"/>
      <c r="E97" s="85"/>
      <c r="F97" s="63"/>
      <c r="G97" s="64"/>
      <c r="H97" s="63"/>
      <c r="I97" s="65"/>
      <c r="J97" s="66"/>
    </row>
    <row r="98" spans="1:10">
      <c r="A98" s="115">
        <v>20</v>
      </c>
      <c r="B98" s="51">
        <f>B96+7</f>
        <v>42540</v>
      </c>
      <c r="C98" s="52">
        <f>D96+H96-I96</f>
        <v>16309.728087977308</v>
      </c>
      <c r="D98" s="53">
        <f t="shared" si="4"/>
        <v>17125.214492376173</v>
      </c>
      <c r="E98" s="84">
        <f t="shared" si="5"/>
        <v>41.813036230940433</v>
      </c>
      <c r="F98" s="53">
        <f t="shared" si="6"/>
        <v>4.6599223108506598</v>
      </c>
      <c r="G98" s="58">
        <f>(D98-C98)/F98</f>
        <v>175</v>
      </c>
      <c r="H98" s="54"/>
      <c r="I98" s="54"/>
      <c r="J98" s="55">
        <f>F98*50/C98</f>
        <v>1.4285714285714285E-2</v>
      </c>
    </row>
    <row r="99" spans="1:10">
      <c r="A99" s="116"/>
      <c r="B99" s="51">
        <f t="shared" ref="B99:B151" si="7">B98+7</f>
        <v>42547</v>
      </c>
      <c r="C99" s="52">
        <f>D98+H98-I98</f>
        <v>17125.214492376173</v>
      </c>
      <c r="D99" s="53">
        <f t="shared" si="4"/>
        <v>17981.475216994982</v>
      </c>
      <c r="E99" s="84">
        <f t="shared" si="5"/>
        <v>43.953688042487457</v>
      </c>
      <c r="F99" s="53">
        <f t="shared" si="6"/>
        <v>4.8929184263931926</v>
      </c>
      <c r="G99" s="58">
        <f>(D99-C99)/F99</f>
        <v>175.00000000000006</v>
      </c>
      <c r="H99" s="54"/>
      <c r="I99" s="54"/>
      <c r="J99" s="55">
        <f>F99*50/C99</f>
        <v>1.4285714285714287E-2</v>
      </c>
    </row>
    <row r="100" spans="1:10">
      <c r="A100" s="116"/>
      <c r="B100" s="51">
        <f t="shared" si="7"/>
        <v>42554</v>
      </c>
      <c r="C100" s="52">
        <f>D99+H99-I99</f>
        <v>17981.475216994982</v>
      </c>
      <c r="D100" s="53">
        <f t="shared" si="4"/>
        <v>18880.54897784473</v>
      </c>
      <c r="E100" s="84">
        <f t="shared" si="5"/>
        <v>46.201372444611827</v>
      </c>
      <c r="F100" s="53">
        <f t="shared" si="6"/>
        <v>5.1375643477128525</v>
      </c>
      <c r="G100" s="58">
        <f>(D100-C100)/F100</f>
        <v>174.99999999999966</v>
      </c>
      <c r="H100" s="54"/>
      <c r="I100" s="54"/>
      <c r="J100" s="55">
        <f>F100*50/C100</f>
        <v>1.4285714285714287E-2</v>
      </c>
    </row>
    <row r="101" spans="1:10" ht="15.75" thickBot="1">
      <c r="A101" s="117"/>
      <c r="B101" s="51">
        <f>B100+7</f>
        <v>42561</v>
      </c>
      <c r="C101" s="52">
        <f>D100+H100-I100</f>
        <v>18880.54897784473</v>
      </c>
      <c r="D101" s="53">
        <f t="shared" si="4"/>
        <v>19824.576426736967</v>
      </c>
      <c r="E101" s="84">
        <f t="shared" si="5"/>
        <v>48.56144106684242</v>
      </c>
      <c r="F101" s="53">
        <f t="shared" si="6"/>
        <v>5.394442565098494</v>
      </c>
      <c r="G101" s="58">
        <f>(D101-C101)/F101</f>
        <v>175.00000000000009</v>
      </c>
      <c r="H101" s="54"/>
      <c r="I101" s="54"/>
      <c r="J101" s="55">
        <f>F101*50/C101</f>
        <v>1.4285714285714285E-2</v>
      </c>
    </row>
    <row r="102" spans="1:10" s="40" customFormat="1" ht="15.75" thickBot="1">
      <c r="A102" s="61"/>
      <c r="B102" s="61"/>
      <c r="C102" s="62"/>
      <c r="D102" s="63"/>
      <c r="E102" s="85"/>
      <c r="F102" s="63"/>
      <c r="G102" s="64"/>
      <c r="H102" s="63"/>
      <c r="I102" s="65"/>
      <c r="J102" s="66"/>
    </row>
    <row r="103" spans="1:10">
      <c r="A103" s="115">
        <v>21</v>
      </c>
      <c r="B103" s="51">
        <f>B101+7</f>
        <v>42568</v>
      </c>
      <c r="C103" s="52">
        <f>D101+H101-I101</f>
        <v>19824.576426736967</v>
      </c>
      <c r="D103" s="53">
        <f t="shared" si="4"/>
        <v>20815.805248073815</v>
      </c>
      <c r="E103" s="84">
        <f t="shared" si="5"/>
        <v>51.039513120184537</v>
      </c>
      <c r="F103" s="53">
        <f t="shared" si="6"/>
        <v>5.6641646933534187</v>
      </c>
      <c r="G103" s="58">
        <f>(D103-C103)/F103</f>
        <v>175</v>
      </c>
      <c r="H103" s="54"/>
      <c r="I103" s="54"/>
      <c r="J103" s="55">
        <f>F103*50/C103</f>
        <v>1.4285714285714284E-2</v>
      </c>
    </row>
    <row r="104" spans="1:10">
      <c r="A104" s="116"/>
      <c r="B104" s="51">
        <f t="shared" si="7"/>
        <v>42575</v>
      </c>
      <c r="C104" s="52">
        <f>D103+H103-I103</f>
        <v>20815.805248073815</v>
      </c>
      <c r="D104" s="53">
        <f t="shared" si="4"/>
        <v>21856.595510477506</v>
      </c>
      <c r="E104" s="84">
        <f t="shared" si="5"/>
        <v>53.641488776193768</v>
      </c>
      <c r="F104" s="53">
        <f t="shared" si="6"/>
        <v>5.9473729280210899</v>
      </c>
      <c r="G104" s="58">
        <f>(D104-C104)/F104</f>
        <v>174.99999999999997</v>
      </c>
      <c r="H104" s="54"/>
      <c r="I104" s="54"/>
      <c r="J104" s="55">
        <f>F104*50/C104</f>
        <v>1.4285714285714285E-2</v>
      </c>
    </row>
    <row r="105" spans="1:10">
      <c r="A105" s="116"/>
      <c r="B105" s="51">
        <f t="shared" si="7"/>
        <v>42582</v>
      </c>
      <c r="C105" s="52">
        <f>D104+H104-I104</f>
        <v>21856.595510477506</v>
      </c>
      <c r="D105" s="53">
        <f t="shared" si="4"/>
        <v>22949.42528600138</v>
      </c>
      <c r="E105" s="84">
        <f t="shared" si="5"/>
        <v>56.37356321500345</v>
      </c>
      <c r="F105" s="53">
        <f t="shared" si="6"/>
        <v>6.2447415744221448</v>
      </c>
      <c r="G105" s="58">
        <f>(D105-C105)/F105</f>
        <v>174.99999999999989</v>
      </c>
      <c r="H105" s="54"/>
      <c r="I105" s="54"/>
      <c r="J105" s="55">
        <f>F105*50/C105</f>
        <v>1.4285714285714287E-2</v>
      </c>
    </row>
    <row r="106" spans="1:10" ht="15.75" thickBot="1">
      <c r="A106" s="117"/>
      <c r="B106" s="51">
        <f t="shared" si="7"/>
        <v>42589</v>
      </c>
      <c r="C106" s="52">
        <f>D105+H105-I105</f>
        <v>22949.42528600138</v>
      </c>
      <c r="D106" s="53">
        <f t="shared" si="4"/>
        <v>24096.896550301448</v>
      </c>
      <c r="E106" s="84">
        <f t="shared" si="5"/>
        <v>59.242241375753622</v>
      </c>
      <c r="F106" s="53">
        <f t="shared" si="6"/>
        <v>6.5569786531432515</v>
      </c>
      <c r="G106" s="58">
        <f>(D106-C106)/F106</f>
        <v>174.99999999999977</v>
      </c>
      <c r="H106" s="54"/>
      <c r="I106" s="54"/>
      <c r="J106" s="55">
        <f>F106*50/C106</f>
        <v>1.4285714285714285E-2</v>
      </c>
    </row>
    <row r="107" spans="1:10" s="40" customFormat="1" ht="15.75" thickBot="1">
      <c r="A107" s="61"/>
      <c r="B107" s="61"/>
      <c r="C107" s="62"/>
      <c r="D107" s="63"/>
      <c r="E107" s="85"/>
      <c r="F107" s="63"/>
      <c r="G107" s="64"/>
      <c r="H107" s="63"/>
      <c r="I107" s="65"/>
      <c r="J107" s="66"/>
    </row>
    <row r="108" spans="1:10">
      <c r="A108" s="115">
        <v>22</v>
      </c>
      <c r="B108" s="51">
        <f>B106+7</f>
        <v>42596</v>
      </c>
      <c r="C108" s="52">
        <f>D106+H106-I106</f>
        <v>24096.896550301448</v>
      </c>
      <c r="D108" s="53">
        <f t="shared" si="4"/>
        <v>25301.741377816521</v>
      </c>
      <c r="E108" s="84">
        <f t="shared" si="5"/>
        <v>62.254353444541302</v>
      </c>
      <c r="F108" s="53">
        <f t="shared" si="6"/>
        <v>6.884827585800414</v>
      </c>
      <c r="G108" s="58">
        <f>(D108-C108)/F108</f>
        <v>175.00000000000009</v>
      </c>
      <c r="H108" s="54"/>
      <c r="I108" s="54"/>
      <c r="J108" s="55">
        <f>F108*50/C108</f>
        <v>1.4285714285714285E-2</v>
      </c>
    </row>
    <row r="109" spans="1:10">
      <c r="A109" s="116"/>
      <c r="B109" s="51">
        <f t="shared" si="7"/>
        <v>42603</v>
      </c>
      <c r="C109" s="52">
        <f>D108+H108-I108</f>
        <v>25301.741377816521</v>
      </c>
      <c r="D109" s="53">
        <f t="shared" si="4"/>
        <v>26566.828446707346</v>
      </c>
      <c r="E109" s="84">
        <f t="shared" si="5"/>
        <v>65.417071116768369</v>
      </c>
      <c r="F109" s="53">
        <f t="shared" si="6"/>
        <v>7.229068965090435</v>
      </c>
      <c r="G109" s="58">
        <f>(D109-C109)/F109</f>
        <v>174.99999999999989</v>
      </c>
      <c r="H109" s="54"/>
      <c r="I109" s="54"/>
      <c r="J109" s="55">
        <f>F109*50/C109</f>
        <v>1.4285714285714285E-2</v>
      </c>
    </row>
    <row r="110" spans="1:10">
      <c r="A110" s="116"/>
      <c r="B110" s="51">
        <f t="shared" si="7"/>
        <v>42610</v>
      </c>
      <c r="C110" s="52">
        <f>D109+H109-I109</f>
        <v>26566.828446707346</v>
      </c>
      <c r="D110" s="53">
        <f t="shared" si="4"/>
        <v>27895.169869042715</v>
      </c>
      <c r="E110" s="84">
        <f t="shared" si="5"/>
        <v>68.737924672606781</v>
      </c>
      <c r="F110" s="53">
        <f t="shared" si="6"/>
        <v>7.5905224133449565</v>
      </c>
      <c r="G110" s="58">
        <f>(D110-C110)/F110</f>
        <v>175.00000000000014</v>
      </c>
      <c r="H110" s="54"/>
      <c r="I110" s="54"/>
      <c r="J110" s="55">
        <f>F110*50/C110</f>
        <v>1.4285714285714287E-2</v>
      </c>
    </row>
    <row r="111" spans="1:10" ht="15.75" thickBot="1">
      <c r="A111" s="117"/>
      <c r="B111" s="51">
        <f t="shared" si="7"/>
        <v>42617</v>
      </c>
      <c r="C111" s="52">
        <f>D110+H110-I110</f>
        <v>27895.169869042715</v>
      </c>
      <c r="D111" s="53">
        <f t="shared" si="4"/>
        <v>29289.928362494851</v>
      </c>
      <c r="E111" s="84">
        <f t="shared" si="5"/>
        <v>72.224820906237127</v>
      </c>
      <c r="F111" s="53">
        <f t="shared" si="6"/>
        <v>7.9700485340122045</v>
      </c>
      <c r="G111" s="58">
        <f>(D111-C111)/F111</f>
        <v>175.00000000000009</v>
      </c>
      <c r="H111" s="54"/>
      <c r="I111" s="54"/>
      <c r="J111" s="55">
        <f>F111*50/C111</f>
        <v>1.4285714285714285E-2</v>
      </c>
    </row>
    <row r="112" spans="1:10" s="40" customFormat="1" ht="15.75" thickBot="1">
      <c r="A112" s="61"/>
      <c r="B112" s="61"/>
      <c r="C112" s="62"/>
      <c r="D112" s="63"/>
      <c r="E112" s="85">
        <f t="shared" si="5"/>
        <v>-1</v>
      </c>
      <c r="F112" s="63"/>
      <c r="G112" s="64"/>
      <c r="H112" s="63"/>
      <c r="I112" s="65"/>
      <c r="J112" s="66"/>
    </row>
    <row r="113" spans="1:10">
      <c r="A113" s="115">
        <v>23</v>
      </c>
      <c r="B113" s="51">
        <f>B111+7</f>
        <v>42624</v>
      </c>
      <c r="C113" s="52">
        <f>D111+H111-I111</f>
        <v>29289.928362494851</v>
      </c>
      <c r="D113" s="53">
        <f t="shared" si="4"/>
        <v>30754.424780619593</v>
      </c>
      <c r="E113" s="84">
        <f t="shared" si="5"/>
        <v>75.886061951548982</v>
      </c>
      <c r="F113" s="53">
        <f t="shared" si="6"/>
        <v>8.368550960712815</v>
      </c>
      <c r="G113" s="58">
        <f>(D113-C113)/F113</f>
        <v>174.99999999999986</v>
      </c>
      <c r="H113" s="54"/>
      <c r="I113" s="54"/>
      <c r="J113" s="55">
        <f>F113*50/C113</f>
        <v>1.4285714285714287E-2</v>
      </c>
    </row>
    <row r="114" spans="1:10">
      <c r="A114" s="116"/>
      <c r="B114" s="51">
        <f t="shared" si="7"/>
        <v>42631</v>
      </c>
      <c r="C114" s="52">
        <f>D113+H113-I113</f>
        <v>30754.424780619593</v>
      </c>
      <c r="D114" s="53">
        <f t="shared" si="4"/>
        <v>32292.146019650572</v>
      </c>
      <c r="E114" s="84">
        <f t="shared" si="5"/>
        <v>79.730365049126434</v>
      </c>
      <c r="F114" s="53">
        <f t="shared" si="6"/>
        <v>8.7869785087484544</v>
      </c>
      <c r="G114" s="58">
        <f>(D114-C114)/F114</f>
        <v>175</v>
      </c>
      <c r="H114" s="54"/>
      <c r="I114" s="54"/>
      <c r="J114" s="55">
        <f>F114*50/C114</f>
        <v>1.4285714285714285E-2</v>
      </c>
    </row>
    <row r="115" spans="1:10">
      <c r="A115" s="116"/>
      <c r="B115" s="51">
        <f t="shared" si="7"/>
        <v>42638</v>
      </c>
      <c r="C115" s="52">
        <f>D114+H114-I114</f>
        <v>32292.146019650572</v>
      </c>
      <c r="D115" s="53">
        <f t="shared" si="4"/>
        <v>33906.753320633099</v>
      </c>
      <c r="E115" s="84">
        <f t="shared" si="5"/>
        <v>83.766883301582752</v>
      </c>
      <c r="F115" s="53">
        <f t="shared" si="6"/>
        <v>9.2263274341858779</v>
      </c>
      <c r="G115" s="58">
        <f>(D115-C115)/F115</f>
        <v>174.9999999999998</v>
      </c>
      <c r="H115" s="54"/>
      <c r="I115" s="54"/>
      <c r="J115" s="55">
        <f>F115*50/C115</f>
        <v>1.4285714285714285E-2</v>
      </c>
    </row>
    <row r="116" spans="1:10" ht="15.75" thickBot="1">
      <c r="A116" s="117"/>
      <c r="B116" s="51">
        <f t="shared" si="7"/>
        <v>42645</v>
      </c>
      <c r="C116" s="52">
        <f>D115+H115-I115</f>
        <v>33906.753320633099</v>
      </c>
      <c r="D116" s="53">
        <f t="shared" si="4"/>
        <v>35602.090986664756</v>
      </c>
      <c r="E116" s="84">
        <f t="shared" si="5"/>
        <v>88.005227466661893</v>
      </c>
      <c r="F116" s="53">
        <f t="shared" si="6"/>
        <v>9.6876438058951706</v>
      </c>
      <c r="G116" s="58">
        <f>(D116-C116)/F116</f>
        <v>175.00000000000023</v>
      </c>
      <c r="H116" s="54"/>
      <c r="I116" s="54"/>
      <c r="J116" s="55">
        <f>F116*50/C116</f>
        <v>1.4285714285714285E-2</v>
      </c>
    </row>
    <row r="117" spans="1:10" s="40" customFormat="1" ht="15.75" thickBot="1">
      <c r="A117" s="61"/>
      <c r="B117" s="61"/>
      <c r="C117" s="62"/>
      <c r="D117" s="63"/>
      <c r="E117" s="85"/>
      <c r="F117" s="63"/>
      <c r="G117" s="64"/>
      <c r="H117" s="63"/>
      <c r="I117" s="65"/>
      <c r="J117" s="66"/>
    </row>
    <row r="118" spans="1:10">
      <c r="A118" s="115">
        <v>24</v>
      </c>
      <c r="B118" s="51">
        <f>B116+7</f>
        <v>42652</v>
      </c>
      <c r="C118" s="52">
        <f>D116+H116-I116</f>
        <v>35602.090986664756</v>
      </c>
      <c r="D118" s="53">
        <f t="shared" si="4"/>
        <v>37382.195535997991</v>
      </c>
      <c r="E118" s="84">
        <f t="shared" si="5"/>
        <v>92.455488839994985</v>
      </c>
      <c r="F118" s="53">
        <f t="shared" si="6"/>
        <v>10.17202599618993</v>
      </c>
      <c r="G118" s="58">
        <f>(D118-C118)/F118</f>
        <v>174.99999999999972</v>
      </c>
      <c r="H118" s="54"/>
      <c r="I118" s="54"/>
      <c r="J118" s="55">
        <f>F118*50/C118</f>
        <v>1.4285714285714285E-2</v>
      </c>
    </row>
    <row r="119" spans="1:10">
      <c r="A119" s="116"/>
      <c r="B119" s="51">
        <f t="shared" si="7"/>
        <v>42659</v>
      </c>
      <c r="C119" s="52">
        <f>D118+H118-I118</f>
        <v>37382.195535997991</v>
      </c>
      <c r="D119" s="53">
        <f t="shared" si="4"/>
        <v>39251.305312797893</v>
      </c>
      <c r="E119" s="84">
        <f t="shared" si="5"/>
        <v>97.128263281994734</v>
      </c>
      <c r="F119" s="53">
        <f t="shared" si="6"/>
        <v>10.680627295999425</v>
      </c>
      <c r="G119" s="58">
        <f>(D119-C119)/F119</f>
        <v>175.00000000000023</v>
      </c>
      <c r="H119" s="54"/>
      <c r="I119" s="54"/>
      <c r="J119" s="55">
        <f>F119*50/C119</f>
        <v>1.4285714285714284E-2</v>
      </c>
    </row>
    <row r="120" spans="1:10">
      <c r="A120" s="116"/>
      <c r="B120" s="51">
        <f t="shared" si="7"/>
        <v>42666</v>
      </c>
      <c r="C120" s="52">
        <f>D119+H119-I119</f>
        <v>39251.305312797893</v>
      </c>
      <c r="D120" s="53">
        <f t="shared" si="4"/>
        <v>41213.870578437789</v>
      </c>
      <c r="E120" s="84">
        <f t="shared" si="5"/>
        <v>102.03467644609447</v>
      </c>
      <c r="F120" s="53">
        <f t="shared" si="6"/>
        <v>11.214658660799397</v>
      </c>
      <c r="G120" s="58">
        <f>(D120-C120)/F120</f>
        <v>175.00000000000014</v>
      </c>
      <c r="H120" s="54"/>
      <c r="I120" s="54"/>
      <c r="J120" s="55">
        <f>F120*50/C120</f>
        <v>1.4285714285714285E-2</v>
      </c>
    </row>
    <row r="121" spans="1:10" ht="15.75" thickBot="1">
      <c r="A121" s="117"/>
      <c r="B121" s="51">
        <f t="shared" si="7"/>
        <v>42673</v>
      </c>
      <c r="C121" s="52">
        <f>D120+H120-I120</f>
        <v>41213.870578437789</v>
      </c>
      <c r="D121" s="53">
        <f t="shared" si="4"/>
        <v>43274.564107359678</v>
      </c>
      <c r="E121" s="84">
        <f t="shared" si="5"/>
        <v>107.1864102683992</v>
      </c>
      <c r="F121" s="53">
        <f t="shared" si="6"/>
        <v>11.775391593839368</v>
      </c>
      <c r="G121" s="58">
        <f>(D121-C121)/F121</f>
        <v>174.99999999999997</v>
      </c>
      <c r="H121" s="54"/>
      <c r="I121" s="54"/>
      <c r="J121" s="55">
        <f>F121*50/C121</f>
        <v>1.4285714285714285E-2</v>
      </c>
    </row>
    <row r="122" spans="1:10" s="40" customFormat="1" ht="15.75" thickBot="1">
      <c r="A122" s="61"/>
      <c r="B122" s="61"/>
      <c r="C122" s="62"/>
      <c r="D122" s="63"/>
      <c r="E122" s="85"/>
      <c r="F122" s="63"/>
      <c r="G122" s="64"/>
      <c r="H122" s="63"/>
      <c r="I122" s="65"/>
      <c r="J122" s="66"/>
    </row>
    <row r="123" spans="1:10">
      <c r="A123" s="115">
        <v>25</v>
      </c>
      <c r="B123" s="51">
        <f>B121+7</f>
        <v>42680</v>
      </c>
      <c r="C123" s="52">
        <f>D121+H121-I121</f>
        <v>43274.564107359678</v>
      </c>
      <c r="D123" s="53">
        <f t="shared" si="4"/>
        <v>45438.292312727659</v>
      </c>
      <c r="E123" s="84">
        <f t="shared" si="5"/>
        <v>112.59573078181914</v>
      </c>
      <c r="F123" s="53">
        <f t="shared" si="6"/>
        <v>12.364161173531336</v>
      </c>
      <c r="G123" s="58">
        <f>(D123-C123)/F123</f>
        <v>174.99999999999977</v>
      </c>
      <c r="H123" s="54"/>
      <c r="I123" s="54"/>
      <c r="J123" s="55">
        <f>F123*50/C123</f>
        <v>1.4285714285714285E-2</v>
      </c>
    </row>
    <row r="124" spans="1:10">
      <c r="A124" s="116"/>
      <c r="B124" s="51">
        <f t="shared" si="7"/>
        <v>42687</v>
      </c>
      <c r="C124" s="52">
        <f>D123+H123-I123</f>
        <v>45438.292312727659</v>
      </c>
      <c r="D124" s="53">
        <f t="shared" si="4"/>
        <v>47710.206928364045</v>
      </c>
      <c r="E124" s="84">
        <f t="shared" si="5"/>
        <v>118.27551732091011</v>
      </c>
      <c r="F124" s="53">
        <f t="shared" si="6"/>
        <v>12.982369232207903</v>
      </c>
      <c r="G124" s="58">
        <f>(D124-C124)/F124</f>
        <v>175.00000000000023</v>
      </c>
      <c r="H124" s="54"/>
      <c r="I124" s="54"/>
      <c r="J124" s="55">
        <f>F124*50/C124</f>
        <v>1.4285714285714285E-2</v>
      </c>
    </row>
    <row r="125" spans="1:10">
      <c r="A125" s="116"/>
      <c r="B125" s="51">
        <f t="shared" si="7"/>
        <v>42694</v>
      </c>
      <c r="C125" s="52">
        <f>D124+H124-I124</f>
        <v>47710.206928364045</v>
      </c>
      <c r="D125" s="53">
        <f t="shared" si="4"/>
        <v>50095.717274782248</v>
      </c>
      <c r="E125" s="84">
        <f t="shared" si="5"/>
        <v>124.23929318695562</v>
      </c>
      <c r="F125" s="53">
        <f t="shared" si="6"/>
        <v>13.631487693818299</v>
      </c>
      <c r="G125" s="58">
        <f>(D125-C125)/F125</f>
        <v>175.00000000000006</v>
      </c>
      <c r="H125" s="54"/>
      <c r="I125" s="54"/>
      <c r="J125" s="55">
        <f>F125*50/C125</f>
        <v>1.4285714285714285E-2</v>
      </c>
    </row>
    <row r="126" spans="1:10" ht="15.75" thickBot="1">
      <c r="A126" s="117"/>
      <c r="B126" s="51">
        <f t="shared" si="7"/>
        <v>42701</v>
      </c>
      <c r="C126" s="52">
        <f>D125+H125-I125</f>
        <v>50095.717274782248</v>
      </c>
      <c r="D126" s="53">
        <f t="shared" si="4"/>
        <v>52600.503138521359</v>
      </c>
      <c r="E126" s="84">
        <f t="shared" si="5"/>
        <v>130.50125784630339</v>
      </c>
      <c r="F126" s="53">
        <f t="shared" si="6"/>
        <v>14.313062078509214</v>
      </c>
      <c r="G126" s="58">
        <f>(D126-C126)/F126</f>
        <v>174.99999999999989</v>
      </c>
      <c r="H126" s="54"/>
      <c r="I126" s="54"/>
      <c r="J126" s="55">
        <f>F126*50/C126</f>
        <v>1.4285714285714285E-2</v>
      </c>
    </row>
    <row r="127" spans="1:10" s="40" customFormat="1" ht="15.75" thickBot="1">
      <c r="A127" s="61"/>
      <c r="B127" s="61"/>
      <c r="C127" s="62"/>
      <c r="D127" s="63"/>
      <c r="E127" s="85"/>
      <c r="F127" s="63"/>
      <c r="G127" s="64"/>
      <c r="H127" s="63"/>
      <c r="I127" s="65"/>
      <c r="J127" s="66"/>
    </row>
    <row r="128" spans="1:10">
      <c r="A128" s="115">
        <v>26</v>
      </c>
      <c r="B128" s="51">
        <f>B126+7</f>
        <v>42708</v>
      </c>
      <c r="C128" s="52">
        <f>D126+H126-I126</f>
        <v>52600.503138521359</v>
      </c>
      <c r="D128" s="53">
        <f t="shared" si="4"/>
        <v>55230.528295447424</v>
      </c>
      <c r="E128" s="84">
        <f t="shared" si="5"/>
        <v>137.07632073861856</v>
      </c>
      <c r="F128" s="53">
        <f t="shared" si="6"/>
        <v>15.028715182434674</v>
      </c>
      <c r="G128" s="58">
        <f>(D128-C128)/F128</f>
        <v>174.99999999999983</v>
      </c>
      <c r="H128" s="54"/>
      <c r="I128" s="54"/>
      <c r="J128" s="55">
        <f>F128*50/C128</f>
        <v>1.4285714285714285E-2</v>
      </c>
    </row>
    <row r="129" spans="1:10">
      <c r="A129" s="116"/>
      <c r="B129" s="51">
        <f t="shared" si="7"/>
        <v>42715</v>
      </c>
      <c r="C129" s="52">
        <f>D128+H128-I128</f>
        <v>55230.528295447424</v>
      </c>
      <c r="D129" s="53">
        <f t="shared" si="4"/>
        <v>57992.054710219796</v>
      </c>
      <c r="E129" s="84">
        <f t="shared" si="5"/>
        <v>143.98013677554948</v>
      </c>
      <c r="F129" s="53">
        <f t="shared" si="6"/>
        <v>15.780150941556407</v>
      </c>
      <c r="G129" s="58">
        <f>(D129-C129)/F129</f>
        <v>175.00000000000006</v>
      </c>
      <c r="H129" s="54"/>
      <c r="I129" s="54"/>
      <c r="J129" s="55">
        <f>F129*50/C129</f>
        <v>1.4285714285714287E-2</v>
      </c>
    </row>
    <row r="130" spans="1:10">
      <c r="A130" s="116"/>
      <c r="B130" s="51">
        <f t="shared" si="7"/>
        <v>42722</v>
      </c>
      <c r="C130" s="52">
        <f>D129+H129-I129</f>
        <v>57992.054710219796</v>
      </c>
      <c r="D130" s="53">
        <f t="shared" si="4"/>
        <v>60891.657445730787</v>
      </c>
      <c r="E130" s="84">
        <f t="shared" si="5"/>
        <v>151.22914361432697</v>
      </c>
      <c r="F130" s="53">
        <f t="shared" si="6"/>
        <v>16.569158488634226</v>
      </c>
      <c r="G130" s="58">
        <f>(D130-C130)/F130</f>
        <v>175.00000000000009</v>
      </c>
      <c r="H130" s="54"/>
      <c r="I130" s="54"/>
      <c r="J130" s="55">
        <f>F130*50/C130</f>
        <v>1.4285714285714284E-2</v>
      </c>
    </row>
    <row r="131" spans="1:10" ht="15.75" thickBot="1">
      <c r="A131" s="117"/>
      <c r="B131" s="51">
        <f t="shared" si="7"/>
        <v>42729</v>
      </c>
      <c r="C131" s="52">
        <f>D130+H130-I130</f>
        <v>60891.657445730787</v>
      </c>
      <c r="D131" s="53">
        <f t="shared" si="4"/>
        <v>63936.240318017328</v>
      </c>
      <c r="E131" s="84">
        <f t="shared" si="5"/>
        <v>158.84060079504331</v>
      </c>
      <c r="F131" s="53">
        <f t="shared" si="6"/>
        <v>17.39761641306594</v>
      </c>
      <c r="G131" s="58">
        <f>(D131-C131)/F131</f>
        <v>175.00000000000009</v>
      </c>
      <c r="H131" s="54"/>
      <c r="I131" s="54"/>
      <c r="J131" s="55">
        <f>F131*50/C131</f>
        <v>1.4285714285714285E-2</v>
      </c>
    </row>
    <row r="132" spans="1:10" s="40" customFormat="1" ht="15.75" thickBot="1">
      <c r="A132" s="61"/>
      <c r="B132" s="61"/>
      <c r="C132" s="62"/>
      <c r="D132" s="63"/>
      <c r="E132" s="85"/>
      <c r="F132" s="63"/>
      <c r="G132" s="64"/>
      <c r="H132" s="63"/>
      <c r="I132" s="65"/>
      <c r="J132" s="66"/>
    </row>
    <row r="133" spans="1:10">
      <c r="A133" s="115">
        <v>27</v>
      </c>
      <c r="B133" s="51">
        <f>B131+7</f>
        <v>42736</v>
      </c>
      <c r="C133" s="52">
        <f>D131+H131-I131</f>
        <v>63936.240318017328</v>
      </c>
      <c r="D133" s="53">
        <f t="shared" ref="D133:D153" si="8">C133+(C133*0.05)</f>
        <v>67133.052333918196</v>
      </c>
      <c r="E133" s="84">
        <f t="shared" ref="E133:E153" si="9">(D133-400)/400</f>
        <v>166.83263083479548</v>
      </c>
      <c r="F133" s="53">
        <f t="shared" ref="F133:F153" si="10">C133/3500</f>
        <v>18.267497233719237</v>
      </c>
      <c r="G133" s="58">
        <f>(D133-C133)/F133</f>
        <v>175.00000000000011</v>
      </c>
      <c r="H133" s="54"/>
      <c r="I133" s="54"/>
      <c r="J133" s="55">
        <f>F133*50/C133</f>
        <v>1.4285714285714285E-2</v>
      </c>
    </row>
    <row r="134" spans="1:10">
      <c r="A134" s="116"/>
      <c r="B134" s="51">
        <f t="shared" si="7"/>
        <v>42743</v>
      </c>
      <c r="C134" s="52">
        <f>D133+H133-I133</f>
        <v>67133.052333918196</v>
      </c>
      <c r="D134" s="53">
        <f t="shared" si="8"/>
        <v>70489.704950614105</v>
      </c>
      <c r="E134" s="84">
        <f t="shared" si="9"/>
        <v>175.22426237653525</v>
      </c>
      <c r="F134" s="53">
        <f t="shared" si="10"/>
        <v>19.180872095405199</v>
      </c>
      <c r="G134" s="58">
        <f>(D134-C134)/F134</f>
        <v>174.99999999999991</v>
      </c>
      <c r="H134" s="54"/>
      <c r="I134" s="54"/>
      <c r="J134" s="55">
        <f>F134*50/C134</f>
        <v>1.4285714285714287E-2</v>
      </c>
    </row>
    <row r="135" spans="1:10">
      <c r="A135" s="116"/>
      <c r="B135" s="51">
        <f t="shared" si="7"/>
        <v>42750</v>
      </c>
      <c r="C135" s="52">
        <f>D134+H134-I134</f>
        <v>70489.704950614105</v>
      </c>
      <c r="D135" s="53">
        <f t="shared" si="8"/>
        <v>74014.190198144817</v>
      </c>
      <c r="E135" s="84">
        <f t="shared" si="9"/>
        <v>184.03547549536205</v>
      </c>
      <c r="F135" s="53">
        <f t="shared" si="10"/>
        <v>20.139915700175457</v>
      </c>
      <c r="G135" s="58">
        <f>(D135-C135)/F135</f>
        <v>175.00000000000037</v>
      </c>
      <c r="H135" s="54"/>
      <c r="I135" s="54"/>
      <c r="J135" s="55">
        <f>F135*50/C135</f>
        <v>1.4285714285714284E-2</v>
      </c>
    </row>
    <row r="136" spans="1:10" ht="15.75" thickBot="1">
      <c r="A136" s="117"/>
      <c r="B136" s="51">
        <f t="shared" si="7"/>
        <v>42757</v>
      </c>
      <c r="C136" s="52">
        <f>D135+H135-I135</f>
        <v>74014.190198144817</v>
      </c>
      <c r="D136" s="53">
        <f t="shared" si="8"/>
        <v>77714.899708052064</v>
      </c>
      <c r="E136" s="84">
        <f t="shared" si="9"/>
        <v>193.28724927013016</v>
      </c>
      <c r="F136" s="53">
        <f t="shared" si="10"/>
        <v>21.146911485184233</v>
      </c>
      <c r="G136" s="58">
        <f>(D136-C136)/F136</f>
        <v>175.00000000000028</v>
      </c>
      <c r="H136" s="54"/>
      <c r="I136" s="54"/>
      <c r="J136" s="55">
        <f>F136*50/C136</f>
        <v>1.4285714285714285E-2</v>
      </c>
    </row>
    <row r="137" spans="1:10" s="40" customFormat="1" ht="15.75" thickBot="1">
      <c r="A137" s="61"/>
      <c r="B137" s="61"/>
      <c r="C137" s="62"/>
      <c r="D137" s="63"/>
      <c r="E137" s="85"/>
      <c r="F137" s="63"/>
      <c r="G137" s="64"/>
      <c r="H137" s="63"/>
      <c r="I137" s="65"/>
      <c r="J137" s="66"/>
    </row>
    <row r="138" spans="1:10">
      <c r="A138" s="115">
        <v>28</v>
      </c>
      <c r="B138" s="51">
        <f>B136+7</f>
        <v>42764</v>
      </c>
      <c r="C138" s="52">
        <f>D136+H136-I136</f>
        <v>77714.899708052064</v>
      </c>
      <c r="D138" s="53">
        <f t="shared" si="8"/>
        <v>81600.644693454669</v>
      </c>
      <c r="E138" s="84">
        <f t="shared" si="9"/>
        <v>203.00161173363668</v>
      </c>
      <c r="F138" s="53">
        <f t="shared" si="10"/>
        <v>22.204257059443446</v>
      </c>
      <c r="G138" s="58">
        <f>(D138-C138)/F138</f>
        <v>175.00000000000011</v>
      </c>
      <c r="H138" s="54"/>
      <c r="I138" s="54"/>
      <c r="J138" s="55">
        <f>F138*50/C138</f>
        <v>1.4285714285714284E-2</v>
      </c>
    </row>
    <row r="139" spans="1:10">
      <c r="A139" s="116"/>
      <c r="B139" s="51">
        <f t="shared" si="7"/>
        <v>42771</v>
      </c>
      <c r="C139" s="52">
        <f>D138+H138-I138</f>
        <v>81600.644693454669</v>
      </c>
      <c r="D139" s="53">
        <f t="shared" si="8"/>
        <v>85680.676928127403</v>
      </c>
      <c r="E139" s="84">
        <f t="shared" si="9"/>
        <v>213.2016923203185</v>
      </c>
      <c r="F139" s="53">
        <f t="shared" si="10"/>
        <v>23.314469912415621</v>
      </c>
      <c r="G139" s="58">
        <f>(D139-C139)/F139</f>
        <v>175</v>
      </c>
      <c r="H139" s="54"/>
      <c r="I139" s="54"/>
      <c r="J139" s="55">
        <f>F139*50/C139</f>
        <v>1.4285714285714285E-2</v>
      </c>
    </row>
    <row r="140" spans="1:10">
      <c r="A140" s="116"/>
      <c r="B140" s="51">
        <f t="shared" si="7"/>
        <v>42778</v>
      </c>
      <c r="C140" s="52">
        <f>D139+H139-I139</f>
        <v>85680.676928127403</v>
      </c>
      <c r="D140" s="53">
        <f t="shared" si="8"/>
        <v>89964.710774533771</v>
      </c>
      <c r="E140" s="84">
        <f t="shared" si="9"/>
        <v>223.91177693633443</v>
      </c>
      <c r="F140" s="53">
        <f t="shared" si="10"/>
        <v>24.480193408036399</v>
      </c>
      <c r="G140" s="58">
        <f>(D140-C140)/F140</f>
        <v>174.99999999999991</v>
      </c>
      <c r="H140" s="54"/>
      <c r="I140" s="54"/>
      <c r="J140" s="55">
        <f>F140*50/C140</f>
        <v>1.4285714285714284E-2</v>
      </c>
    </row>
    <row r="141" spans="1:10" ht="15.75" thickBot="1">
      <c r="A141" s="117"/>
      <c r="B141" s="51">
        <f t="shared" si="7"/>
        <v>42785</v>
      </c>
      <c r="C141" s="52">
        <f>D140+H140-I140</f>
        <v>89964.710774533771</v>
      </c>
      <c r="D141" s="53">
        <f t="shared" si="8"/>
        <v>94462.946313260458</v>
      </c>
      <c r="E141" s="84">
        <f t="shared" si="9"/>
        <v>235.15736578315114</v>
      </c>
      <c r="F141" s="53">
        <f t="shared" si="10"/>
        <v>25.704203078438219</v>
      </c>
      <c r="G141" s="58">
        <f>(D141-C141)/F141</f>
        <v>174.99999999999994</v>
      </c>
      <c r="H141" s="54"/>
      <c r="I141" s="54"/>
      <c r="J141" s="55">
        <f>F141*50/C141</f>
        <v>1.4285714285714284E-2</v>
      </c>
    </row>
    <row r="142" spans="1:10" s="40" customFormat="1" ht="15.75" thickBot="1">
      <c r="A142" s="61"/>
      <c r="B142" s="61"/>
      <c r="C142" s="62"/>
      <c r="D142" s="63"/>
      <c r="E142" s="85"/>
      <c r="F142" s="63"/>
      <c r="G142" s="64"/>
      <c r="H142" s="63"/>
      <c r="I142" s="65"/>
      <c r="J142" s="66"/>
    </row>
    <row r="143" spans="1:10">
      <c r="A143" s="115">
        <v>29</v>
      </c>
      <c r="B143" s="51">
        <f>B141+7</f>
        <v>42792</v>
      </c>
      <c r="C143" s="52">
        <f>D141+H141-I141</f>
        <v>94462.946313260458</v>
      </c>
      <c r="D143" s="53">
        <f t="shared" si="8"/>
        <v>99186.093628923481</v>
      </c>
      <c r="E143" s="84">
        <f t="shared" si="9"/>
        <v>246.9652340723087</v>
      </c>
      <c r="F143" s="53">
        <f t="shared" si="10"/>
        <v>26.989413232360132</v>
      </c>
      <c r="G143" s="58">
        <f>(D143-C143)/F143</f>
        <v>175.00000000000003</v>
      </c>
      <c r="H143" s="54"/>
      <c r="I143" s="54"/>
      <c r="J143" s="55">
        <f>F143*50/C143</f>
        <v>1.4285714285714285E-2</v>
      </c>
    </row>
    <row r="144" spans="1:10">
      <c r="A144" s="116"/>
      <c r="B144" s="51">
        <f t="shared" si="7"/>
        <v>42799</v>
      </c>
      <c r="C144" s="52">
        <f>D143+H143-I143</f>
        <v>99186.093628923481</v>
      </c>
      <c r="D144" s="53">
        <f t="shared" si="8"/>
        <v>104145.39831036965</v>
      </c>
      <c r="E144" s="84">
        <f t="shared" si="9"/>
        <v>259.36349577592415</v>
      </c>
      <c r="F144" s="53">
        <f t="shared" si="10"/>
        <v>28.338883893978139</v>
      </c>
      <c r="G144" s="58">
        <f>(D144-C144)/F144</f>
        <v>174.99999999999986</v>
      </c>
      <c r="H144" s="54"/>
      <c r="I144" s="54"/>
      <c r="J144" s="55">
        <f>F144*50/C144</f>
        <v>1.4285714285714287E-2</v>
      </c>
    </row>
    <row r="145" spans="1:10">
      <c r="A145" s="116"/>
      <c r="B145" s="51">
        <f t="shared" si="7"/>
        <v>42806</v>
      </c>
      <c r="C145" s="52">
        <f>D144+H144-I144</f>
        <v>104145.39831036965</v>
      </c>
      <c r="D145" s="53">
        <f t="shared" si="8"/>
        <v>109352.66822588813</v>
      </c>
      <c r="E145" s="84">
        <f t="shared" si="9"/>
        <v>272.38167056472031</v>
      </c>
      <c r="F145" s="53">
        <f t="shared" si="10"/>
        <v>29.755828088677042</v>
      </c>
      <c r="G145" s="58">
        <f>(D145-C145)/F145</f>
        <v>174.99999999999997</v>
      </c>
      <c r="H145" s="54"/>
      <c r="I145" s="54"/>
      <c r="J145" s="55">
        <f>F145*50/C145</f>
        <v>1.4285714285714284E-2</v>
      </c>
    </row>
    <row r="146" spans="1:10" ht="15.75" thickBot="1">
      <c r="A146" s="117"/>
      <c r="B146" s="51">
        <f t="shared" si="7"/>
        <v>42813</v>
      </c>
      <c r="C146" s="52">
        <f>D145+H145-I145</f>
        <v>109352.66822588813</v>
      </c>
      <c r="D146" s="53">
        <f t="shared" si="8"/>
        <v>114820.30163718254</v>
      </c>
      <c r="E146" s="84">
        <f t="shared" si="9"/>
        <v>286.05075409295637</v>
      </c>
      <c r="F146" s="53">
        <f t="shared" si="10"/>
        <v>31.243619493110895</v>
      </c>
      <c r="G146" s="58">
        <f>(D146-C146)/F146</f>
        <v>174.99999999999986</v>
      </c>
      <c r="H146" s="54"/>
      <c r="I146" s="54"/>
      <c r="J146" s="55">
        <f>F146*50/C146</f>
        <v>1.4285714285714285E-2</v>
      </c>
    </row>
    <row r="147" spans="1:10" s="40" customFormat="1" ht="15.75" thickBot="1">
      <c r="A147" s="61"/>
      <c r="B147" s="61"/>
      <c r="C147" s="62"/>
      <c r="D147" s="63"/>
      <c r="E147" s="85"/>
      <c r="F147" s="63"/>
      <c r="G147" s="64"/>
      <c r="H147" s="63"/>
      <c r="I147" s="65"/>
      <c r="J147" s="66"/>
    </row>
    <row r="148" spans="1:10">
      <c r="A148" s="115">
        <v>30</v>
      </c>
      <c r="B148" s="51">
        <f>B146+7</f>
        <v>42820</v>
      </c>
      <c r="C148" s="52">
        <f>D146+H146-I146</f>
        <v>114820.30163718254</v>
      </c>
      <c r="D148" s="53">
        <f t="shared" si="8"/>
        <v>120561.31671904166</v>
      </c>
      <c r="E148" s="84">
        <f t="shared" si="9"/>
        <v>300.40329179760414</v>
      </c>
      <c r="F148" s="53">
        <f t="shared" si="10"/>
        <v>32.805800467766439</v>
      </c>
      <c r="G148" s="58">
        <f>(D148-C148)/F148</f>
        <v>174.99999999999983</v>
      </c>
      <c r="H148" s="54"/>
      <c r="I148" s="54"/>
      <c r="J148" s="55">
        <f>F148*50/C148</f>
        <v>1.4285714285714285E-2</v>
      </c>
    </row>
    <row r="149" spans="1:10">
      <c r="A149" s="116"/>
      <c r="B149" s="51">
        <f t="shared" si="7"/>
        <v>42827</v>
      </c>
      <c r="C149" s="52">
        <f>D148+H148-I148</f>
        <v>120561.31671904166</v>
      </c>
      <c r="D149" s="53">
        <f t="shared" si="8"/>
        <v>126589.38255499375</v>
      </c>
      <c r="E149" s="84">
        <f t="shared" si="9"/>
        <v>315.47345638748436</v>
      </c>
      <c r="F149" s="53">
        <f t="shared" si="10"/>
        <v>34.446090491154756</v>
      </c>
      <c r="G149" s="58">
        <f>(D149-C149)/F149</f>
        <v>175.0000000000002</v>
      </c>
      <c r="H149" s="54"/>
      <c r="I149" s="54"/>
      <c r="J149" s="55">
        <f>F149*50/C149</f>
        <v>1.4285714285714284E-2</v>
      </c>
    </row>
    <row r="150" spans="1:10">
      <c r="A150" s="116"/>
      <c r="B150" s="51">
        <f t="shared" si="7"/>
        <v>42834</v>
      </c>
      <c r="C150" s="52">
        <f>D149+H149-I149</f>
        <v>126589.38255499375</v>
      </c>
      <c r="D150" s="53">
        <f t="shared" si="8"/>
        <v>132918.85168274344</v>
      </c>
      <c r="E150" s="84">
        <f t="shared" si="9"/>
        <v>331.29712920685859</v>
      </c>
      <c r="F150" s="53">
        <f t="shared" si="10"/>
        <v>36.168395015712498</v>
      </c>
      <c r="G150" s="58">
        <f>(D150-C150)/F150</f>
        <v>175.00000000000006</v>
      </c>
      <c r="H150" s="54"/>
      <c r="I150" s="54"/>
      <c r="J150" s="55">
        <f>F150*50/C150</f>
        <v>1.4285714285714285E-2</v>
      </c>
    </row>
    <row r="151" spans="1:10" ht="15.75" thickBot="1">
      <c r="A151" s="117"/>
      <c r="B151" s="51">
        <f t="shared" si="7"/>
        <v>42841</v>
      </c>
      <c r="C151" s="52">
        <f>D150+H150-I150</f>
        <v>132918.85168274344</v>
      </c>
      <c r="D151" s="53">
        <f t="shared" si="8"/>
        <v>139564.79426688061</v>
      </c>
      <c r="E151" s="84">
        <f t="shared" si="9"/>
        <v>347.91198566720152</v>
      </c>
      <c r="F151" s="53">
        <f t="shared" si="10"/>
        <v>37.976814766498123</v>
      </c>
      <c r="G151" s="58">
        <f>(D151-C151)/F151</f>
        <v>174.99999999999997</v>
      </c>
      <c r="H151" s="54"/>
      <c r="I151" s="54"/>
      <c r="J151" s="55">
        <f>F151*50/C151</f>
        <v>1.4285714285714285E-2</v>
      </c>
    </row>
    <row r="152" spans="1:10" s="40" customFormat="1" ht="15.75" thickBot="1">
      <c r="A152" s="61"/>
      <c r="B152" s="61"/>
      <c r="C152" s="62"/>
      <c r="D152" s="63"/>
      <c r="E152" s="85"/>
      <c r="F152" s="63"/>
      <c r="G152" s="64"/>
      <c r="H152" s="63"/>
      <c r="I152" s="65"/>
      <c r="J152" s="66"/>
    </row>
    <row r="153" spans="1:10" ht="15.75" thickBot="1">
      <c r="A153" s="74"/>
      <c r="B153" s="74">
        <f>B151+7</f>
        <v>42848</v>
      </c>
      <c r="C153" s="75">
        <f>D151+H151-I151</f>
        <v>139564.79426688061</v>
      </c>
      <c r="D153" s="75">
        <f t="shared" si="8"/>
        <v>146543.03398022463</v>
      </c>
      <c r="E153" s="87">
        <f t="shared" si="9"/>
        <v>365.3575849505616</v>
      </c>
      <c r="F153" s="75">
        <f t="shared" si="10"/>
        <v>39.87565550482303</v>
      </c>
      <c r="G153" s="76">
        <f>(D153-C153)/F153</f>
        <v>174.99999999999986</v>
      </c>
      <c r="H153" s="77"/>
      <c r="I153" s="77"/>
      <c r="J153" s="78">
        <f>F153*50/C153</f>
        <v>1.4285714285714285E-2</v>
      </c>
    </row>
    <row r="154" spans="1:10">
      <c r="E154" s="88"/>
    </row>
    <row r="155" spans="1:10">
      <c r="E155" s="88"/>
    </row>
  </sheetData>
  <mergeCells count="31">
    <mergeCell ref="A53:A56"/>
    <mergeCell ref="A1:A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113:A11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48:A151"/>
    <mergeCell ref="A118:A121"/>
    <mergeCell ref="A123:A126"/>
    <mergeCell ref="A128:A131"/>
    <mergeCell ref="A133:A136"/>
    <mergeCell ref="A138:A141"/>
    <mergeCell ref="A143:A14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53"/>
  <sheetViews>
    <sheetView zoomScaleNormal="100" workbookViewId="0">
      <selection activeCell="D29" sqref="D29"/>
    </sheetView>
  </sheetViews>
  <sheetFormatPr defaultRowHeight="15"/>
  <cols>
    <col min="1" max="1" width="6.140625" customWidth="1"/>
    <col min="2" max="2" width="10.85546875" customWidth="1"/>
    <col min="3" max="3" width="13.42578125" customWidth="1"/>
    <col min="4" max="4" width="12.85546875" customWidth="1"/>
    <col min="5" max="5" width="13" customWidth="1"/>
    <col min="6" max="6" width="12.85546875" customWidth="1"/>
    <col min="7" max="7" width="8.140625" customWidth="1"/>
    <col min="8" max="8" width="8.7109375" customWidth="1"/>
    <col min="10" max="10" width="10.28515625" bestFit="1" customWidth="1"/>
    <col min="12" max="12" width="33.5703125" bestFit="1" customWidth="1"/>
    <col min="13" max="13" width="25.42578125" bestFit="1" customWidth="1"/>
    <col min="249" max="249" width="6.140625" customWidth="1"/>
    <col min="250" max="250" width="9.140625" customWidth="1"/>
    <col min="251" max="251" width="10.140625" customWidth="1"/>
    <col min="252" max="252" width="11.140625" customWidth="1"/>
    <col min="253" max="253" width="12.5703125" customWidth="1"/>
    <col min="254" max="254" width="13.140625" customWidth="1"/>
    <col min="255" max="255" width="9.85546875" customWidth="1"/>
    <col min="256" max="256" width="9.42578125" customWidth="1"/>
    <col min="257" max="257" width="10" customWidth="1"/>
    <col min="258" max="258" width="10.7109375" customWidth="1"/>
    <col min="261" max="261" width="10.42578125" customWidth="1"/>
    <col min="263" max="263" width="8.140625" customWidth="1"/>
    <col min="264" max="264" width="8.7109375" customWidth="1"/>
    <col min="266" max="266" width="10.28515625" bestFit="1" customWidth="1"/>
    <col min="269" max="269" width="25.42578125" bestFit="1" customWidth="1"/>
    <col min="505" max="505" width="6.140625" customWidth="1"/>
    <col min="506" max="506" width="9.140625" customWidth="1"/>
    <col min="507" max="507" width="10.140625" customWidth="1"/>
    <col min="508" max="508" width="11.140625" customWidth="1"/>
    <col min="509" max="509" width="12.5703125" customWidth="1"/>
    <col min="510" max="510" width="13.140625" customWidth="1"/>
    <col min="511" max="511" width="9.85546875" customWidth="1"/>
    <col min="512" max="512" width="9.42578125" customWidth="1"/>
    <col min="513" max="513" width="10" customWidth="1"/>
    <col min="514" max="514" width="10.7109375" customWidth="1"/>
    <col min="517" max="517" width="10.42578125" customWidth="1"/>
    <col min="519" max="519" width="8.140625" customWidth="1"/>
    <col min="520" max="520" width="8.7109375" customWidth="1"/>
    <col min="522" max="522" width="10.28515625" bestFit="1" customWidth="1"/>
    <col min="525" max="525" width="25.42578125" bestFit="1" customWidth="1"/>
    <col min="761" max="761" width="6.140625" customWidth="1"/>
    <col min="762" max="762" width="9.140625" customWidth="1"/>
    <col min="763" max="763" width="10.140625" customWidth="1"/>
    <col min="764" max="764" width="11.140625" customWidth="1"/>
    <col min="765" max="765" width="12.5703125" customWidth="1"/>
    <col min="766" max="766" width="13.140625" customWidth="1"/>
    <col min="767" max="767" width="9.85546875" customWidth="1"/>
    <col min="768" max="768" width="9.42578125" customWidth="1"/>
    <col min="769" max="769" width="10" customWidth="1"/>
    <col min="770" max="770" width="10.7109375" customWidth="1"/>
    <col min="773" max="773" width="10.42578125" customWidth="1"/>
    <col min="775" max="775" width="8.140625" customWidth="1"/>
    <col min="776" max="776" width="8.7109375" customWidth="1"/>
    <col min="778" max="778" width="10.28515625" bestFit="1" customWidth="1"/>
    <col min="781" max="781" width="25.42578125" bestFit="1" customWidth="1"/>
    <col min="1017" max="1017" width="6.140625" customWidth="1"/>
    <col min="1018" max="1018" width="9.140625" customWidth="1"/>
    <col min="1019" max="1019" width="10.140625" customWidth="1"/>
    <col min="1020" max="1020" width="11.140625" customWidth="1"/>
    <col min="1021" max="1021" width="12.5703125" customWidth="1"/>
    <col min="1022" max="1022" width="13.140625" customWidth="1"/>
    <col min="1023" max="1023" width="9.85546875" customWidth="1"/>
    <col min="1024" max="1024" width="9.42578125" customWidth="1"/>
    <col min="1025" max="1025" width="10" customWidth="1"/>
    <col min="1026" max="1026" width="10.7109375" customWidth="1"/>
    <col min="1029" max="1029" width="10.42578125" customWidth="1"/>
    <col min="1031" max="1031" width="8.140625" customWidth="1"/>
    <col min="1032" max="1032" width="8.7109375" customWidth="1"/>
    <col min="1034" max="1034" width="10.28515625" bestFit="1" customWidth="1"/>
    <col min="1037" max="1037" width="25.42578125" bestFit="1" customWidth="1"/>
    <col min="1273" max="1273" width="6.140625" customWidth="1"/>
    <col min="1274" max="1274" width="9.140625" customWidth="1"/>
    <col min="1275" max="1275" width="10.140625" customWidth="1"/>
    <col min="1276" max="1276" width="11.140625" customWidth="1"/>
    <col min="1277" max="1277" width="12.5703125" customWidth="1"/>
    <col min="1278" max="1278" width="13.140625" customWidth="1"/>
    <col min="1279" max="1279" width="9.85546875" customWidth="1"/>
    <col min="1280" max="1280" width="9.42578125" customWidth="1"/>
    <col min="1281" max="1281" width="10" customWidth="1"/>
    <col min="1282" max="1282" width="10.7109375" customWidth="1"/>
    <col min="1285" max="1285" width="10.42578125" customWidth="1"/>
    <col min="1287" max="1287" width="8.140625" customWidth="1"/>
    <col min="1288" max="1288" width="8.7109375" customWidth="1"/>
    <col min="1290" max="1290" width="10.28515625" bestFit="1" customWidth="1"/>
    <col min="1293" max="1293" width="25.42578125" bestFit="1" customWidth="1"/>
    <col min="1529" max="1529" width="6.140625" customWidth="1"/>
    <col min="1530" max="1530" width="9.140625" customWidth="1"/>
    <col min="1531" max="1531" width="10.140625" customWidth="1"/>
    <col min="1532" max="1532" width="11.140625" customWidth="1"/>
    <col min="1533" max="1533" width="12.5703125" customWidth="1"/>
    <col min="1534" max="1534" width="13.140625" customWidth="1"/>
    <col min="1535" max="1535" width="9.85546875" customWidth="1"/>
    <col min="1536" max="1536" width="9.42578125" customWidth="1"/>
    <col min="1537" max="1537" width="10" customWidth="1"/>
    <col min="1538" max="1538" width="10.7109375" customWidth="1"/>
    <col min="1541" max="1541" width="10.42578125" customWidth="1"/>
    <col min="1543" max="1543" width="8.140625" customWidth="1"/>
    <col min="1544" max="1544" width="8.7109375" customWidth="1"/>
    <col min="1546" max="1546" width="10.28515625" bestFit="1" customWidth="1"/>
    <col min="1549" max="1549" width="25.42578125" bestFit="1" customWidth="1"/>
    <col min="1785" max="1785" width="6.140625" customWidth="1"/>
    <col min="1786" max="1786" width="9.140625" customWidth="1"/>
    <col min="1787" max="1787" width="10.140625" customWidth="1"/>
    <col min="1788" max="1788" width="11.140625" customWidth="1"/>
    <col min="1789" max="1789" width="12.5703125" customWidth="1"/>
    <col min="1790" max="1790" width="13.140625" customWidth="1"/>
    <col min="1791" max="1791" width="9.85546875" customWidth="1"/>
    <col min="1792" max="1792" width="9.42578125" customWidth="1"/>
    <col min="1793" max="1793" width="10" customWidth="1"/>
    <col min="1794" max="1794" width="10.7109375" customWidth="1"/>
    <col min="1797" max="1797" width="10.42578125" customWidth="1"/>
    <col min="1799" max="1799" width="8.140625" customWidth="1"/>
    <col min="1800" max="1800" width="8.7109375" customWidth="1"/>
    <col min="1802" max="1802" width="10.28515625" bestFit="1" customWidth="1"/>
    <col min="1805" max="1805" width="25.42578125" bestFit="1" customWidth="1"/>
    <col min="2041" max="2041" width="6.140625" customWidth="1"/>
    <col min="2042" max="2042" width="9.140625" customWidth="1"/>
    <col min="2043" max="2043" width="10.140625" customWidth="1"/>
    <col min="2044" max="2044" width="11.140625" customWidth="1"/>
    <col min="2045" max="2045" width="12.5703125" customWidth="1"/>
    <col min="2046" max="2046" width="13.140625" customWidth="1"/>
    <col min="2047" max="2047" width="9.85546875" customWidth="1"/>
    <col min="2048" max="2048" width="9.42578125" customWidth="1"/>
    <col min="2049" max="2049" width="10" customWidth="1"/>
    <col min="2050" max="2050" width="10.7109375" customWidth="1"/>
    <col min="2053" max="2053" width="10.42578125" customWidth="1"/>
    <col min="2055" max="2055" width="8.140625" customWidth="1"/>
    <col min="2056" max="2056" width="8.7109375" customWidth="1"/>
    <col min="2058" max="2058" width="10.28515625" bestFit="1" customWidth="1"/>
    <col min="2061" max="2061" width="25.42578125" bestFit="1" customWidth="1"/>
    <col min="2297" max="2297" width="6.140625" customWidth="1"/>
    <col min="2298" max="2298" width="9.140625" customWidth="1"/>
    <col min="2299" max="2299" width="10.140625" customWidth="1"/>
    <col min="2300" max="2300" width="11.140625" customWidth="1"/>
    <col min="2301" max="2301" width="12.5703125" customWidth="1"/>
    <col min="2302" max="2302" width="13.140625" customWidth="1"/>
    <col min="2303" max="2303" width="9.85546875" customWidth="1"/>
    <col min="2304" max="2304" width="9.42578125" customWidth="1"/>
    <col min="2305" max="2305" width="10" customWidth="1"/>
    <col min="2306" max="2306" width="10.7109375" customWidth="1"/>
    <col min="2309" max="2309" width="10.42578125" customWidth="1"/>
    <col min="2311" max="2311" width="8.140625" customWidth="1"/>
    <col min="2312" max="2312" width="8.7109375" customWidth="1"/>
    <col min="2314" max="2314" width="10.28515625" bestFit="1" customWidth="1"/>
    <col min="2317" max="2317" width="25.42578125" bestFit="1" customWidth="1"/>
    <col min="2553" max="2553" width="6.140625" customWidth="1"/>
    <col min="2554" max="2554" width="9.140625" customWidth="1"/>
    <col min="2555" max="2555" width="10.140625" customWidth="1"/>
    <col min="2556" max="2556" width="11.140625" customWidth="1"/>
    <col min="2557" max="2557" width="12.5703125" customWidth="1"/>
    <col min="2558" max="2558" width="13.140625" customWidth="1"/>
    <col min="2559" max="2559" width="9.85546875" customWidth="1"/>
    <col min="2560" max="2560" width="9.42578125" customWidth="1"/>
    <col min="2561" max="2561" width="10" customWidth="1"/>
    <col min="2562" max="2562" width="10.7109375" customWidth="1"/>
    <col min="2565" max="2565" width="10.42578125" customWidth="1"/>
    <col min="2567" max="2567" width="8.140625" customWidth="1"/>
    <col min="2568" max="2568" width="8.7109375" customWidth="1"/>
    <col min="2570" max="2570" width="10.28515625" bestFit="1" customWidth="1"/>
    <col min="2573" max="2573" width="25.42578125" bestFit="1" customWidth="1"/>
    <col min="2809" max="2809" width="6.140625" customWidth="1"/>
    <col min="2810" max="2810" width="9.140625" customWidth="1"/>
    <col min="2811" max="2811" width="10.140625" customWidth="1"/>
    <col min="2812" max="2812" width="11.140625" customWidth="1"/>
    <col min="2813" max="2813" width="12.5703125" customWidth="1"/>
    <col min="2814" max="2814" width="13.140625" customWidth="1"/>
    <col min="2815" max="2815" width="9.85546875" customWidth="1"/>
    <col min="2816" max="2816" width="9.42578125" customWidth="1"/>
    <col min="2817" max="2817" width="10" customWidth="1"/>
    <col min="2818" max="2818" width="10.7109375" customWidth="1"/>
    <col min="2821" max="2821" width="10.42578125" customWidth="1"/>
    <col min="2823" max="2823" width="8.140625" customWidth="1"/>
    <col min="2824" max="2824" width="8.7109375" customWidth="1"/>
    <col min="2826" max="2826" width="10.28515625" bestFit="1" customWidth="1"/>
    <col min="2829" max="2829" width="25.42578125" bestFit="1" customWidth="1"/>
    <col min="3065" max="3065" width="6.140625" customWidth="1"/>
    <col min="3066" max="3066" width="9.140625" customWidth="1"/>
    <col min="3067" max="3067" width="10.140625" customWidth="1"/>
    <col min="3068" max="3068" width="11.140625" customWidth="1"/>
    <col min="3069" max="3069" width="12.5703125" customWidth="1"/>
    <col min="3070" max="3070" width="13.140625" customWidth="1"/>
    <col min="3071" max="3071" width="9.85546875" customWidth="1"/>
    <col min="3072" max="3072" width="9.42578125" customWidth="1"/>
    <col min="3073" max="3073" width="10" customWidth="1"/>
    <col min="3074" max="3074" width="10.7109375" customWidth="1"/>
    <col min="3077" max="3077" width="10.42578125" customWidth="1"/>
    <col min="3079" max="3079" width="8.140625" customWidth="1"/>
    <col min="3080" max="3080" width="8.7109375" customWidth="1"/>
    <col min="3082" max="3082" width="10.28515625" bestFit="1" customWidth="1"/>
    <col min="3085" max="3085" width="25.42578125" bestFit="1" customWidth="1"/>
    <col min="3321" max="3321" width="6.140625" customWidth="1"/>
    <col min="3322" max="3322" width="9.140625" customWidth="1"/>
    <col min="3323" max="3323" width="10.140625" customWidth="1"/>
    <col min="3324" max="3324" width="11.140625" customWidth="1"/>
    <col min="3325" max="3325" width="12.5703125" customWidth="1"/>
    <col min="3326" max="3326" width="13.140625" customWidth="1"/>
    <col min="3327" max="3327" width="9.85546875" customWidth="1"/>
    <col min="3328" max="3328" width="9.42578125" customWidth="1"/>
    <col min="3329" max="3329" width="10" customWidth="1"/>
    <col min="3330" max="3330" width="10.7109375" customWidth="1"/>
    <col min="3333" max="3333" width="10.42578125" customWidth="1"/>
    <col min="3335" max="3335" width="8.140625" customWidth="1"/>
    <col min="3336" max="3336" width="8.7109375" customWidth="1"/>
    <col min="3338" max="3338" width="10.28515625" bestFit="1" customWidth="1"/>
    <col min="3341" max="3341" width="25.42578125" bestFit="1" customWidth="1"/>
    <col min="3577" max="3577" width="6.140625" customWidth="1"/>
    <col min="3578" max="3578" width="9.140625" customWidth="1"/>
    <col min="3579" max="3579" width="10.140625" customWidth="1"/>
    <col min="3580" max="3580" width="11.140625" customWidth="1"/>
    <col min="3581" max="3581" width="12.5703125" customWidth="1"/>
    <col min="3582" max="3582" width="13.140625" customWidth="1"/>
    <col min="3583" max="3583" width="9.85546875" customWidth="1"/>
    <col min="3584" max="3584" width="9.42578125" customWidth="1"/>
    <col min="3585" max="3585" width="10" customWidth="1"/>
    <col min="3586" max="3586" width="10.7109375" customWidth="1"/>
    <col min="3589" max="3589" width="10.42578125" customWidth="1"/>
    <col min="3591" max="3591" width="8.140625" customWidth="1"/>
    <col min="3592" max="3592" width="8.7109375" customWidth="1"/>
    <col min="3594" max="3594" width="10.28515625" bestFit="1" customWidth="1"/>
    <col min="3597" max="3597" width="25.42578125" bestFit="1" customWidth="1"/>
    <col min="3833" max="3833" width="6.140625" customWidth="1"/>
    <col min="3834" max="3834" width="9.140625" customWidth="1"/>
    <col min="3835" max="3835" width="10.140625" customWidth="1"/>
    <col min="3836" max="3836" width="11.140625" customWidth="1"/>
    <col min="3837" max="3837" width="12.5703125" customWidth="1"/>
    <col min="3838" max="3838" width="13.140625" customWidth="1"/>
    <col min="3839" max="3839" width="9.85546875" customWidth="1"/>
    <col min="3840" max="3840" width="9.42578125" customWidth="1"/>
    <col min="3841" max="3841" width="10" customWidth="1"/>
    <col min="3842" max="3842" width="10.7109375" customWidth="1"/>
    <col min="3845" max="3845" width="10.42578125" customWidth="1"/>
    <col min="3847" max="3847" width="8.140625" customWidth="1"/>
    <col min="3848" max="3848" width="8.7109375" customWidth="1"/>
    <col min="3850" max="3850" width="10.28515625" bestFit="1" customWidth="1"/>
    <col min="3853" max="3853" width="25.42578125" bestFit="1" customWidth="1"/>
    <col min="4089" max="4089" width="6.140625" customWidth="1"/>
    <col min="4090" max="4090" width="9.140625" customWidth="1"/>
    <col min="4091" max="4091" width="10.140625" customWidth="1"/>
    <col min="4092" max="4092" width="11.140625" customWidth="1"/>
    <col min="4093" max="4093" width="12.5703125" customWidth="1"/>
    <col min="4094" max="4094" width="13.140625" customWidth="1"/>
    <col min="4095" max="4095" width="9.85546875" customWidth="1"/>
    <col min="4096" max="4096" width="9.42578125" customWidth="1"/>
    <col min="4097" max="4097" width="10" customWidth="1"/>
    <col min="4098" max="4098" width="10.7109375" customWidth="1"/>
    <col min="4101" max="4101" width="10.42578125" customWidth="1"/>
    <col min="4103" max="4103" width="8.140625" customWidth="1"/>
    <col min="4104" max="4104" width="8.7109375" customWidth="1"/>
    <col min="4106" max="4106" width="10.28515625" bestFit="1" customWidth="1"/>
    <col min="4109" max="4109" width="25.42578125" bestFit="1" customWidth="1"/>
    <col min="4345" max="4345" width="6.140625" customWidth="1"/>
    <col min="4346" max="4346" width="9.140625" customWidth="1"/>
    <col min="4347" max="4347" width="10.140625" customWidth="1"/>
    <col min="4348" max="4348" width="11.140625" customWidth="1"/>
    <col min="4349" max="4349" width="12.5703125" customWidth="1"/>
    <col min="4350" max="4350" width="13.140625" customWidth="1"/>
    <col min="4351" max="4351" width="9.85546875" customWidth="1"/>
    <col min="4352" max="4352" width="9.42578125" customWidth="1"/>
    <col min="4353" max="4353" width="10" customWidth="1"/>
    <col min="4354" max="4354" width="10.7109375" customWidth="1"/>
    <col min="4357" max="4357" width="10.42578125" customWidth="1"/>
    <col min="4359" max="4359" width="8.140625" customWidth="1"/>
    <col min="4360" max="4360" width="8.7109375" customWidth="1"/>
    <col min="4362" max="4362" width="10.28515625" bestFit="1" customWidth="1"/>
    <col min="4365" max="4365" width="25.42578125" bestFit="1" customWidth="1"/>
    <col min="4601" max="4601" width="6.140625" customWidth="1"/>
    <col min="4602" max="4602" width="9.140625" customWidth="1"/>
    <col min="4603" max="4603" width="10.140625" customWidth="1"/>
    <col min="4604" max="4604" width="11.140625" customWidth="1"/>
    <col min="4605" max="4605" width="12.5703125" customWidth="1"/>
    <col min="4606" max="4606" width="13.140625" customWidth="1"/>
    <col min="4607" max="4607" width="9.85546875" customWidth="1"/>
    <col min="4608" max="4608" width="9.42578125" customWidth="1"/>
    <col min="4609" max="4609" width="10" customWidth="1"/>
    <col min="4610" max="4610" width="10.7109375" customWidth="1"/>
    <col min="4613" max="4613" width="10.42578125" customWidth="1"/>
    <col min="4615" max="4615" width="8.140625" customWidth="1"/>
    <col min="4616" max="4616" width="8.7109375" customWidth="1"/>
    <col min="4618" max="4618" width="10.28515625" bestFit="1" customWidth="1"/>
    <col min="4621" max="4621" width="25.42578125" bestFit="1" customWidth="1"/>
    <col min="4857" max="4857" width="6.140625" customWidth="1"/>
    <col min="4858" max="4858" width="9.140625" customWidth="1"/>
    <col min="4859" max="4859" width="10.140625" customWidth="1"/>
    <col min="4860" max="4860" width="11.140625" customWidth="1"/>
    <col min="4861" max="4861" width="12.5703125" customWidth="1"/>
    <col min="4862" max="4862" width="13.140625" customWidth="1"/>
    <col min="4863" max="4863" width="9.85546875" customWidth="1"/>
    <col min="4864" max="4864" width="9.42578125" customWidth="1"/>
    <col min="4865" max="4865" width="10" customWidth="1"/>
    <col min="4866" max="4866" width="10.7109375" customWidth="1"/>
    <col min="4869" max="4869" width="10.42578125" customWidth="1"/>
    <col min="4871" max="4871" width="8.140625" customWidth="1"/>
    <col min="4872" max="4872" width="8.7109375" customWidth="1"/>
    <col min="4874" max="4874" width="10.28515625" bestFit="1" customWidth="1"/>
    <col min="4877" max="4877" width="25.42578125" bestFit="1" customWidth="1"/>
    <col min="5113" max="5113" width="6.140625" customWidth="1"/>
    <col min="5114" max="5114" width="9.140625" customWidth="1"/>
    <col min="5115" max="5115" width="10.140625" customWidth="1"/>
    <col min="5116" max="5116" width="11.140625" customWidth="1"/>
    <col min="5117" max="5117" width="12.5703125" customWidth="1"/>
    <col min="5118" max="5118" width="13.140625" customWidth="1"/>
    <col min="5119" max="5119" width="9.85546875" customWidth="1"/>
    <col min="5120" max="5120" width="9.42578125" customWidth="1"/>
    <col min="5121" max="5121" width="10" customWidth="1"/>
    <col min="5122" max="5122" width="10.7109375" customWidth="1"/>
    <col min="5125" max="5125" width="10.42578125" customWidth="1"/>
    <col min="5127" max="5127" width="8.140625" customWidth="1"/>
    <col min="5128" max="5128" width="8.7109375" customWidth="1"/>
    <col min="5130" max="5130" width="10.28515625" bestFit="1" customWidth="1"/>
    <col min="5133" max="5133" width="25.42578125" bestFit="1" customWidth="1"/>
    <col min="5369" max="5369" width="6.140625" customWidth="1"/>
    <col min="5370" max="5370" width="9.140625" customWidth="1"/>
    <col min="5371" max="5371" width="10.140625" customWidth="1"/>
    <col min="5372" max="5372" width="11.140625" customWidth="1"/>
    <col min="5373" max="5373" width="12.5703125" customWidth="1"/>
    <col min="5374" max="5374" width="13.140625" customWidth="1"/>
    <col min="5375" max="5375" width="9.85546875" customWidth="1"/>
    <col min="5376" max="5376" width="9.42578125" customWidth="1"/>
    <col min="5377" max="5377" width="10" customWidth="1"/>
    <col min="5378" max="5378" width="10.7109375" customWidth="1"/>
    <col min="5381" max="5381" width="10.42578125" customWidth="1"/>
    <col min="5383" max="5383" width="8.140625" customWidth="1"/>
    <col min="5384" max="5384" width="8.7109375" customWidth="1"/>
    <col min="5386" max="5386" width="10.28515625" bestFit="1" customWidth="1"/>
    <col min="5389" max="5389" width="25.42578125" bestFit="1" customWidth="1"/>
    <col min="5625" max="5625" width="6.140625" customWidth="1"/>
    <col min="5626" max="5626" width="9.140625" customWidth="1"/>
    <col min="5627" max="5627" width="10.140625" customWidth="1"/>
    <col min="5628" max="5628" width="11.140625" customWidth="1"/>
    <col min="5629" max="5629" width="12.5703125" customWidth="1"/>
    <col min="5630" max="5630" width="13.140625" customWidth="1"/>
    <col min="5631" max="5631" width="9.85546875" customWidth="1"/>
    <col min="5632" max="5632" width="9.42578125" customWidth="1"/>
    <col min="5633" max="5633" width="10" customWidth="1"/>
    <col min="5634" max="5634" width="10.7109375" customWidth="1"/>
    <col min="5637" max="5637" width="10.42578125" customWidth="1"/>
    <col min="5639" max="5639" width="8.140625" customWidth="1"/>
    <col min="5640" max="5640" width="8.7109375" customWidth="1"/>
    <col min="5642" max="5642" width="10.28515625" bestFit="1" customWidth="1"/>
    <col min="5645" max="5645" width="25.42578125" bestFit="1" customWidth="1"/>
    <col min="5881" max="5881" width="6.140625" customWidth="1"/>
    <col min="5882" max="5882" width="9.140625" customWidth="1"/>
    <col min="5883" max="5883" width="10.140625" customWidth="1"/>
    <col min="5884" max="5884" width="11.140625" customWidth="1"/>
    <col min="5885" max="5885" width="12.5703125" customWidth="1"/>
    <col min="5886" max="5886" width="13.140625" customWidth="1"/>
    <col min="5887" max="5887" width="9.85546875" customWidth="1"/>
    <col min="5888" max="5888" width="9.42578125" customWidth="1"/>
    <col min="5889" max="5889" width="10" customWidth="1"/>
    <col min="5890" max="5890" width="10.7109375" customWidth="1"/>
    <col min="5893" max="5893" width="10.42578125" customWidth="1"/>
    <col min="5895" max="5895" width="8.140625" customWidth="1"/>
    <col min="5896" max="5896" width="8.7109375" customWidth="1"/>
    <col min="5898" max="5898" width="10.28515625" bestFit="1" customWidth="1"/>
    <col min="5901" max="5901" width="25.42578125" bestFit="1" customWidth="1"/>
    <col min="6137" max="6137" width="6.140625" customWidth="1"/>
    <col min="6138" max="6138" width="9.140625" customWidth="1"/>
    <col min="6139" max="6139" width="10.140625" customWidth="1"/>
    <col min="6140" max="6140" width="11.140625" customWidth="1"/>
    <col min="6141" max="6141" width="12.5703125" customWidth="1"/>
    <col min="6142" max="6142" width="13.140625" customWidth="1"/>
    <col min="6143" max="6143" width="9.85546875" customWidth="1"/>
    <col min="6144" max="6144" width="9.42578125" customWidth="1"/>
    <col min="6145" max="6145" width="10" customWidth="1"/>
    <col min="6146" max="6146" width="10.7109375" customWidth="1"/>
    <col min="6149" max="6149" width="10.42578125" customWidth="1"/>
    <col min="6151" max="6151" width="8.140625" customWidth="1"/>
    <col min="6152" max="6152" width="8.7109375" customWidth="1"/>
    <col min="6154" max="6154" width="10.28515625" bestFit="1" customWidth="1"/>
    <col min="6157" max="6157" width="25.42578125" bestFit="1" customWidth="1"/>
    <col min="6393" max="6393" width="6.140625" customWidth="1"/>
    <col min="6394" max="6394" width="9.140625" customWidth="1"/>
    <col min="6395" max="6395" width="10.140625" customWidth="1"/>
    <col min="6396" max="6396" width="11.140625" customWidth="1"/>
    <col min="6397" max="6397" width="12.5703125" customWidth="1"/>
    <col min="6398" max="6398" width="13.140625" customWidth="1"/>
    <col min="6399" max="6399" width="9.85546875" customWidth="1"/>
    <col min="6400" max="6400" width="9.42578125" customWidth="1"/>
    <col min="6401" max="6401" width="10" customWidth="1"/>
    <col min="6402" max="6402" width="10.7109375" customWidth="1"/>
    <col min="6405" max="6405" width="10.42578125" customWidth="1"/>
    <col min="6407" max="6407" width="8.140625" customWidth="1"/>
    <col min="6408" max="6408" width="8.7109375" customWidth="1"/>
    <col min="6410" max="6410" width="10.28515625" bestFit="1" customWidth="1"/>
    <col min="6413" max="6413" width="25.42578125" bestFit="1" customWidth="1"/>
    <col min="6649" max="6649" width="6.140625" customWidth="1"/>
    <col min="6650" max="6650" width="9.140625" customWidth="1"/>
    <col min="6651" max="6651" width="10.140625" customWidth="1"/>
    <col min="6652" max="6652" width="11.140625" customWidth="1"/>
    <col min="6653" max="6653" width="12.5703125" customWidth="1"/>
    <col min="6654" max="6654" width="13.140625" customWidth="1"/>
    <col min="6655" max="6655" width="9.85546875" customWidth="1"/>
    <col min="6656" max="6656" width="9.42578125" customWidth="1"/>
    <col min="6657" max="6657" width="10" customWidth="1"/>
    <col min="6658" max="6658" width="10.7109375" customWidth="1"/>
    <col min="6661" max="6661" width="10.42578125" customWidth="1"/>
    <col min="6663" max="6663" width="8.140625" customWidth="1"/>
    <col min="6664" max="6664" width="8.7109375" customWidth="1"/>
    <col min="6666" max="6666" width="10.28515625" bestFit="1" customWidth="1"/>
    <col min="6669" max="6669" width="25.42578125" bestFit="1" customWidth="1"/>
    <col min="6905" max="6905" width="6.140625" customWidth="1"/>
    <col min="6906" max="6906" width="9.140625" customWidth="1"/>
    <col min="6907" max="6907" width="10.140625" customWidth="1"/>
    <col min="6908" max="6908" width="11.140625" customWidth="1"/>
    <col min="6909" max="6909" width="12.5703125" customWidth="1"/>
    <col min="6910" max="6910" width="13.140625" customWidth="1"/>
    <col min="6911" max="6911" width="9.85546875" customWidth="1"/>
    <col min="6912" max="6912" width="9.42578125" customWidth="1"/>
    <col min="6913" max="6913" width="10" customWidth="1"/>
    <col min="6914" max="6914" width="10.7109375" customWidth="1"/>
    <col min="6917" max="6917" width="10.42578125" customWidth="1"/>
    <col min="6919" max="6919" width="8.140625" customWidth="1"/>
    <col min="6920" max="6920" width="8.7109375" customWidth="1"/>
    <col min="6922" max="6922" width="10.28515625" bestFit="1" customWidth="1"/>
    <col min="6925" max="6925" width="25.42578125" bestFit="1" customWidth="1"/>
    <col min="7161" max="7161" width="6.140625" customWidth="1"/>
    <col min="7162" max="7162" width="9.140625" customWidth="1"/>
    <col min="7163" max="7163" width="10.140625" customWidth="1"/>
    <col min="7164" max="7164" width="11.140625" customWidth="1"/>
    <col min="7165" max="7165" width="12.5703125" customWidth="1"/>
    <col min="7166" max="7166" width="13.140625" customWidth="1"/>
    <col min="7167" max="7167" width="9.85546875" customWidth="1"/>
    <col min="7168" max="7168" width="9.42578125" customWidth="1"/>
    <col min="7169" max="7169" width="10" customWidth="1"/>
    <col min="7170" max="7170" width="10.7109375" customWidth="1"/>
    <col min="7173" max="7173" width="10.42578125" customWidth="1"/>
    <col min="7175" max="7175" width="8.140625" customWidth="1"/>
    <col min="7176" max="7176" width="8.7109375" customWidth="1"/>
    <col min="7178" max="7178" width="10.28515625" bestFit="1" customWidth="1"/>
    <col min="7181" max="7181" width="25.42578125" bestFit="1" customWidth="1"/>
    <col min="7417" max="7417" width="6.140625" customWidth="1"/>
    <col min="7418" max="7418" width="9.140625" customWidth="1"/>
    <col min="7419" max="7419" width="10.140625" customWidth="1"/>
    <col min="7420" max="7420" width="11.140625" customWidth="1"/>
    <col min="7421" max="7421" width="12.5703125" customWidth="1"/>
    <col min="7422" max="7422" width="13.140625" customWidth="1"/>
    <col min="7423" max="7423" width="9.85546875" customWidth="1"/>
    <col min="7424" max="7424" width="9.42578125" customWidth="1"/>
    <col min="7425" max="7425" width="10" customWidth="1"/>
    <col min="7426" max="7426" width="10.7109375" customWidth="1"/>
    <col min="7429" max="7429" width="10.42578125" customWidth="1"/>
    <col min="7431" max="7431" width="8.140625" customWidth="1"/>
    <col min="7432" max="7432" width="8.7109375" customWidth="1"/>
    <col min="7434" max="7434" width="10.28515625" bestFit="1" customWidth="1"/>
    <col min="7437" max="7437" width="25.42578125" bestFit="1" customWidth="1"/>
    <col min="7673" max="7673" width="6.140625" customWidth="1"/>
    <col min="7674" max="7674" width="9.140625" customWidth="1"/>
    <col min="7675" max="7675" width="10.140625" customWidth="1"/>
    <col min="7676" max="7676" width="11.140625" customWidth="1"/>
    <col min="7677" max="7677" width="12.5703125" customWidth="1"/>
    <col min="7678" max="7678" width="13.140625" customWidth="1"/>
    <col min="7679" max="7679" width="9.85546875" customWidth="1"/>
    <col min="7680" max="7680" width="9.42578125" customWidth="1"/>
    <col min="7681" max="7681" width="10" customWidth="1"/>
    <col min="7682" max="7682" width="10.7109375" customWidth="1"/>
    <col min="7685" max="7685" width="10.42578125" customWidth="1"/>
    <col min="7687" max="7687" width="8.140625" customWidth="1"/>
    <col min="7688" max="7688" width="8.7109375" customWidth="1"/>
    <col min="7690" max="7690" width="10.28515625" bestFit="1" customWidth="1"/>
    <col min="7693" max="7693" width="25.42578125" bestFit="1" customWidth="1"/>
    <col min="7929" max="7929" width="6.140625" customWidth="1"/>
    <col min="7930" max="7930" width="9.140625" customWidth="1"/>
    <col min="7931" max="7931" width="10.140625" customWidth="1"/>
    <col min="7932" max="7932" width="11.140625" customWidth="1"/>
    <col min="7933" max="7933" width="12.5703125" customWidth="1"/>
    <col min="7934" max="7934" width="13.140625" customWidth="1"/>
    <col min="7935" max="7935" width="9.85546875" customWidth="1"/>
    <col min="7936" max="7936" width="9.42578125" customWidth="1"/>
    <col min="7937" max="7937" width="10" customWidth="1"/>
    <col min="7938" max="7938" width="10.7109375" customWidth="1"/>
    <col min="7941" max="7941" width="10.42578125" customWidth="1"/>
    <col min="7943" max="7943" width="8.140625" customWidth="1"/>
    <col min="7944" max="7944" width="8.7109375" customWidth="1"/>
    <col min="7946" max="7946" width="10.28515625" bestFit="1" customWidth="1"/>
    <col min="7949" max="7949" width="25.42578125" bestFit="1" customWidth="1"/>
    <col min="8185" max="8185" width="6.140625" customWidth="1"/>
    <col min="8186" max="8186" width="9.140625" customWidth="1"/>
    <col min="8187" max="8187" width="10.140625" customWidth="1"/>
    <col min="8188" max="8188" width="11.140625" customWidth="1"/>
    <col min="8189" max="8189" width="12.5703125" customWidth="1"/>
    <col min="8190" max="8190" width="13.140625" customWidth="1"/>
    <col min="8191" max="8191" width="9.85546875" customWidth="1"/>
    <col min="8192" max="8192" width="9.42578125" customWidth="1"/>
    <col min="8193" max="8193" width="10" customWidth="1"/>
    <col min="8194" max="8194" width="10.7109375" customWidth="1"/>
    <col min="8197" max="8197" width="10.42578125" customWidth="1"/>
    <col min="8199" max="8199" width="8.140625" customWidth="1"/>
    <col min="8200" max="8200" width="8.7109375" customWidth="1"/>
    <col min="8202" max="8202" width="10.28515625" bestFit="1" customWidth="1"/>
    <col min="8205" max="8205" width="25.42578125" bestFit="1" customWidth="1"/>
    <col min="8441" max="8441" width="6.140625" customWidth="1"/>
    <col min="8442" max="8442" width="9.140625" customWidth="1"/>
    <col min="8443" max="8443" width="10.140625" customWidth="1"/>
    <col min="8444" max="8444" width="11.140625" customWidth="1"/>
    <col min="8445" max="8445" width="12.5703125" customWidth="1"/>
    <col min="8446" max="8446" width="13.140625" customWidth="1"/>
    <col min="8447" max="8447" width="9.85546875" customWidth="1"/>
    <col min="8448" max="8448" width="9.42578125" customWidth="1"/>
    <col min="8449" max="8449" width="10" customWidth="1"/>
    <col min="8450" max="8450" width="10.7109375" customWidth="1"/>
    <col min="8453" max="8453" width="10.42578125" customWidth="1"/>
    <col min="8455" max="8455" width="8.140625" customWidth="1"/>
    <col min="8456" max="8456" width="8.7109375" customWidth="1"/>
    <col min="8458" max="8458" width="10.28515625" bestFit="1" customWidth="1"/>
    <col min="8461" max="8461" width="25.42578125" bestFit="1" customWidth="1"/>
    <col min="8697" max="8697" width="6.140625" customWidth="1"/>
    <col min="8698" max="8698" width="9.140625" customWidth="1"/>
    <col min="8699" max="8699" width="10.140625" customWidth="1"/>
    <col min="8700" max="8700" width="11.140625" customWidth="1"/>
    <col min="8701" max="8701" width="12.5703125" customWidth="1"/>
    <col min="8702" max="8702" width="13.140625" customWidth="1"/>
    <col min="8703" max="8703" width="9.85546875" customWidth="1"/>
    <col min="8704" max="8704" width="9.42578125" customWidth="1"/>
    <col min="8705" max="8705" width="10" customWidth="1"/>
    <col min="8706" max="8706" width="10.7109375" customWidth="1"/>
    <col min="8709" max="8709" width="10.42578125" customWidth="1"/>
    <col min="8711" max="8711" width="8.140625" customWidth="1"/>
    <col min="8712" max="8712" width="8.7109375" customWidth="1"/>
    <col min="8714" max="8714" width="10.28515625" bestFit="1" customWidth="1"/>
    <col min="8717" max="8717" width="25.42578125" bestFit="1" customWidth="1"/>
    <col min="8953" max="8953" width="6.140625" customWidth="1"/>
    <col min="8954" max="8954" width="9.140625" customWidth="1"/>
    <col min="8955" max="8955" width="10.140625" customWidth="1"/>
    <col min="8956" max="8956" width="11.140625" customWidth="1"/>
    <col min="8957" max="8957" width="12.5703125" customWidth="1"/>
    <col min="8958" max="8958" width="13.140625" customWidth="1"/>
    <col min="8959" max="8959" width="9.85546875" customWidth="1"/>
    <col min="8960" max="8960" width="9.42578125" customWidth="1"/>
    <col min="8961" max="8961" width="10" customWidth="1"/>
    <col min="8962" max="8962" width="10.7109375" customWidth="1"/>
    <col min="8965" max="8965" width="10.42578125" customWidth="1"/>
    <col min="8967" max="8967" width="8.140625" customWidth="1"/>
    <col min="8968" max="8968" width="8.7109375" customWidth="1"/>
    <col min="8970" max="8970" width="10.28515625" bestFit="1" customWidth="1"/>
    <col min="8973" max="8973" width="25.42578125" bestFit="1" customWidth="1"/>
    <col min="9209" max="9209" width="6.140625" customWidth="1"/>
    <col min="9210" max="9210" width="9.140625" customWidth="1"/>
    <col min="9211" max="9211" width="10.140625" customWidth="1"/>
    <col min="9212" max="9212" width="11.140625" customWidth="1"/>
    <col min="9213" max="9213" width="12.5703125" customWidth="1"/>
    <col min="9214" max="9214" width="13.140625" customWidth="1"/>
    <col min="9215" max="9215" width="9.85546875" customWidth="1"/>
    <col min="9216" max="9216" width="9.42578125" customWidth="1"/>
    <col min="9217" max="9217" width="10" customWidth="1"/>
    <col min="9218" max="9218" width="10.7109375" customWidth="1"/>
    <col min="9221" max="9221" width="10.42578125" customWidth="1"/>
    <col min="9223" max="9223" width="8.140625" customWidth="1"/>
    <col min="9224" max="9224" width="8.7109375" customWidth="1"/>
    <col min="9226" max="9226" width="10.28515625" bestFit="1" customWidth="1"/>
    <col min="9229" max="9229" width="25.42578125" bestFit="1" customWidth="1"/>
    <col min="9465" max="9465" width="6.140625" customWidth="1"/>
    <col min="9466" max="9466" width="9.140625" customWidth="1"/>
    <col min="9467" max="9467" width="10.140625" customWidth="1"/>
    <col min="9468" max="9468" width="11.140625" customWidth="1"/>
    <col min="9469" max="9469" width="12.5703125" customWidth="1"/>
    <col min="9470" max="9470" width="13.140625" customWidth="1"/>
    <col min="9471" max="9471" width="9.85546875" customWidth="1"/>
    <col min="9472" max="9472" width="9.42578125" customWidth="1"/>
    <col min="9473" max="9473" width="10" customWidth="1"/>
    <col min="9474" max="9474" width="10.7109375" customWidth="1"/>
    <col min="9477" max="9477" width="10.42578125" customWidth="1"/>
    <col min="9479" max="9479" width="8.140625" customWidth="1"/>
    <col min="9480" max="9480" width="8.7109375" customWidth="1"/>
    <col min="9482" max="9482" width="10.28515625" bestFit="1" customWidth="1"/>
    <col min="9485" max="9485" width="25.42578125" bestFit="1" customWidth="1"/>
    <col min="9721" max="9721" width="6.140625" customWidth="1"/>
    <col min="9722" max="9722" width="9.140625" customWidth="1"/>
    <col min="9723" max="9723" width="10.140625" customWidth="1"/>
    <col min="9724" max="9724" width="11.140625" customWidth="1"/>
    <col min="9725" max="9725" width="12.5703125" customWidth="1"/>
    <col min="9726" max="9726" width="13.140625" customWidth="1"/>
    <col min="9727" max="9727" width="9.85546875" customWidth="1"/>
    <col min="9728" max="9728" width="9.42578125" customWidth="1"/>
    <col min="9729" max="9729" width="10" customWidth="1"/>
    <col min="9730" max="9730" width="10.7109375" customWidth="1"/>
    <col min="9733" max="9733" width="10.42578125" customWidth="1"/>
    <col min="9735" max="9735" width="8.140625" customWidth="1"/>
    <col min="9736" max="9736" width="8.7109375" customWidth="1"/>
    <col min="9738" max="9738" width="10.28515625" bestFit="1" customWidth="1"/>
    <col min="9741" max="9741" width="25.42578125" bestFit="1" customWidth="1"/>
    <col min="9977" max="9977" width="6.140625" customWidth="1"/>
    <col min="9978" max="9978" width="9.140625" customWidth="1"/>
    <col min="9979" max="9979" width="10.140625" customWidth="1"/>
    <col min="9980" max="9980" width="11.140625" customWidth="1"/>
    <col min="9981" max="9981" width="12.5703125" customWidth="1"/>
    <col min="9982" max="9982" width="13.140625" customWidth="1"/>
    <col min="9983" max="9983" width="9.85546875" customWidth="1"/>
    <col min="9984" max="9984" width="9.42578125" customWidth="1"/>
    <col min="9985" max="9985" width="10" customWidth="1"/>
    <col min="9986" max="9986" width="10.7109375" customWidth="1"/>
    <col min="9989" max="9989" width="10.42578125" customWidth="1"/>
    <col min="9991" max="9991" width="8.140625" customWidth="1"/>
    <col min="9992" max="9992" width="8.7109375" customWidth="1"/>
    <col min="9994" max="9994" width="10.28515625" bestFit="1" customWidth="1"/>
    <col min="9997" max="9997" width="25.42578125" bestFit="1" customWidth="1"/>
    <col min="10233" max="10233" width="6.140625" customWidth="1"/>
    <col min="10234" max="10234" width="9.140625" customWidth="1"/>
    <col min="10235" max="10235" width="10.140625" customWidth="1"/>
    <col min="10236" max="10236" width="11.140625" customWidth="1"/>
    <col min="10237" max="10237" width="12.5703125" customWidth="1"/>
    <col min="10238" max="10238" width="13.140625" customWidth="1"/>
    <col min="10239" max="10239" width="9.85546875" customWidth="1"/>
    <col min="10240" max="10240" width="9.42578125" customWidth="1"/>
    <col min="10241" max="10241" width="10" customWidth="1"/>
    <col min="10242" max="10242" width="10.7109375" customWidth="1"/>
    <col min="10245" max="10245" width="10.42578125" customWidth="1"/>
    <col min="10247" max="10247" width="8.140625" customWidth="1"/>
    <col min="10248" max="10248" width="8.7109375" customWidth="1"/>
    <col min="10250" max="10250" width="10.28515625" bestFit="1" customWidth="1"/>
    <col min="10253" max="10253" width="25.42578125" bestFit="1" customWidth="1"/>
    <col min="10489" max="10489" width="6.140625" customWidth="1"/>
    <col min="10490" max="10490" width="9.140625" customWidth="1"/>
    <col min="10491" max="10491" width="10.140625" customWidth="1"/>
    <col min="10492" max="10492" width="11.140625" customWidth="1"/>
    <col min="10493" max="10493" width="12.5703125" customWidth="1"/>
    <col min="10494" max="10494" width="13.140625" customWidth="1"/>
    <col min="10495" max="10495" width="9.85546875" customWidth="1"/>
    <col min="10496" max="10496" width="9.42578125" customWidth="1"/>
    <col min="10497" max="10497" width="10" customWidth="1"/>
    <col min="10498" max="10498" width="10.7109375" customWidth="1"/>
    <col min="10501" max="10501" width="10.42578125" customWidth="1"/>
    <col min="10503" max="10503" width="8.140625" customWidth="1"/>
    <col min="10504" max="10504" width="8.7109375" customWidth="1"/>
    <col min="10506" max="10506" width="10.28515625" bestFit="1" customWidth="1"/>
    <col min="10509" max="10509" width="25.42578125" bestFit="1" customWidth="1"/>
    <col min="10745" max="10745" width="6.140625" customWidth="1"/>
    <col min="10746" max="10746" width="9.140625" customWidth="1"/>
    <col min="10747" max="10747" width="10.140625" customWidth="1"/>
    <col min="10748" max="10748" width="11.140625" customWidth="1"/>
    <col min="10749" max="10749" width="12.5703125" customWidth="1"/>
    <col min="10750" max="10750" width="13.140625" customWidth="1"/>
    <col min="10751" max="10751" width="9.85546875" customWidth="1"/>
    <col min="10752" max="10752" width="9.42578125" customWidth="1"/>
    <col min="10753" max="10753" width="10" customWidth="1"/>
    <col min="10754" max="10754" width="10.7109375" customWidth="1"/>
    <col min="10757" max="10757" width="10.42578125" customWidth="1"/>
    <col min="10759" max="10759" width="8.140625" customWidth="1"/>
    <col min="10760" max="10760" width="8.7109375" customWidth="1"/>
    <col min="10762" max="10762" width="10.28515625" bestFit="1" customWidth="1"/>
    <col min="10765" max="10765" width="25.42578125" bestFit="1" customWidth="1"/>
    <col min="11001" max="11001" width="6.140625" customWidth="1"/>
    <col min="11002" max="11002" width="9.140625" customWidth="1"/>
    <col min="11003" max="11003" width="10.140625" customWidth="1"/>
    <col min="11004" max="11004" width="11.140625" customWidth="1"/>
    <col min="11005" max="11005" width="12.5703125" customWidth="1"/>
    <col min="11006" max="11006" width="13.140625" customWidth="1"/>
    <col min="11007" max="11007" width="9.85546875" customWidth="1"/>
    <col min="11008" max="11008" width="9.42578125" customWidth="1"/>
    <col min="11009" max="11009" width="10" customWidth="1"/>
    <col min="11010" max="11010" width="10.7109375" customWidth="1"/>
    <col min="11013" max="11013" width="10.42578125" customWidth="1"/>
    <col min="11015" max="11015" width="8.140625" customWidth="1"/>
    <col min="11016" max="11016" width="8.7109375" customWidth="1"/>
    <col min="11018" max="11018" width="10.28515625" bestFit="1" customWidth="1"/>
    <col min="11021" max="11021" width="25.42578125" bestFit="1" customWidth="1"/>
    <col min="11257" max="11257" width="6.140625" customWidth="1"/>
    <col min="11258" max="11258" width="9.140625" customWidth="1"/>
    <col min="11259" max="11259" width="10.140625" customWidth="1"/>
    <col min="11260" max="11260" width="11.140625" customWidth="1"/>
    <col min="11261" max="11261" width="12.5703125" customWidth="1"/>
    <col min="11262" max="11262" width="13.140625" customWidth="1"/>
    <col min="11263" max="11263" width="9.85546875" customWidth="1"/>
    <col min="11264" max="11264" width="9.42578125" customWidth="1"/>
    <col min="11265" max="11265" width="10" customWidth="1"/>
    <col min="11266" max="11266" width="10.7109375" customWidth="1"/>
    <col min="11269" max="11269" width="10.42578125" customWidth="1"/>
    <col min="11271" max="11271" width="8.140625" customWidth="1"/>
    <col min="11272" max="11272" width="8.7109375" customWidth="1"/>
    <col min="11274" max="11274" width="10.28515625" bestFit="1" customWidth="1"/>
    <col min="11277" max="11277" width="25.42578125" bestFit="1" customWidth="1"/>
    <col min="11513" max="11513" width="6.140625" customWidth="1"/>
    <col min="11514" max="11514" width="9.140625" customWidth="1"/>
    <col min="11515" max="11515" width="10.140625" customWidth="1"/>
    <col min="11516" max="11516" width="11.140625" customWidth="1"/>
    <col min="11517" max="11517" width="12.5703125" customWidth="1"/>
    <col min="11518" max="11518" width="13.140625" customWidth="1"/>
    <col min="11519" max="11519" width="9.85546875" customWidth="1"/>
    <col min="11520" max="11520" width="9.42578125" customWidth="1"/>
    <col min="11521" max="11521" width="10" customWidth="1"/>
    <col min="11522" max="11522" width="10.7109375" customWidth="1"/>
    <col min="11525" max="11525" width="10.42578125" customWidth="1"/>
    <col min="11527" max="11527" width="8.140625" customWidth="1"/>
    <col min="11528" max="11528" width="8.7109375" customWidth="1"/>
    <col min="11530" max="11530" width="10.28515625" bestFit="1" customWidth="1"/>
    <col min="11533" max="11533" width="25.42578125" bestFit="1" customWidth="1"/>
    <col min="11769" max="11769" width="6.140625" customWidth="1"/>
    <col min="11770" max="11770" width="9.140625" customWidth="1"/>
    <col min="11771" max="11771" width="10.140625" customWidth="1"/>
    <col min="11772" max="11772" width="11.140625" customWidth="1"/>
    <col min="11773" max="11773" width="12.5703125" customWidth="1"/>
    <col min="11774" max="11774" width="13.140625" customWidth="1"/>
    <col min="11775" max="11775" width="9.85546875" customWidth="1"/>
    <col min="11776" max="11776" width="9.42578125" customWidth="1"/>
    <col min="11777" max="11777" width="10" customWidth="1"/>
    <col min="11778" max="11778" width="10.7109375" customWidth="1"/>
    <col min="11781" max="11781" width="10.42578125" customWidth="1"/>
    <col min="11783" max="11783" width="8.140625" customWidth="1"/>
    <col min="11784" max="11784" width="8.7109375" customWidth="1"/>
    <col min="11786" max="11786" width="10.28515625" bestFit="1" customWidth="1"/>
    <col min="11789" max="11789" width="25.42578125" bestFit="1" customWidth="1"/>
    <col min="12025" max="12025" width="6.140625" customWidth="1"/>
    <col min="12026" max="12026" width="9.140625" customWidth="1"/>
    <col min="12027" max="12027" width="10.140625" customWidth="1"/>
    <col min="12028" max="12028" width="11.140625" customWidth="1"/>
    <col min="12029" max="12029" width="12.5703125" customWidth="1"/>
    <col min="12030" max="12030" width="13.140625" customWidth="1"/>
    <col min="12031" max="12031" width="9.85546875" customWidth="1"/>
    <col min="12032" max="12032" width="9.42578125" customWidth="1"/>
    <col min="12033" max="12033" width="10" customWidth="1"/>
    <col min="12034" max="12034" width="10.7109375" customWidth="1"/>
    <col min="12037" max="12037" width="10.42578125" customWidth="1"/>
    <col min="12039" max="12039" width="8.140625" customWidth="1"/>
    <col min="12040" max="12040" width="8.7109375" customWidth="1"/>
    <col min="12042" max="12042" width="10.28515625" bestFit="1" customWidth="1"/>
    <col min="12045" max="12045" width="25.42578125" bestFit="1" customWidth="1"/>
    <col min="12281" max="12281" width="6.140625" customWidth="1"/>
    <col min="12282" max="12282" width="9.140625" customWidth="1"/>
    <col min="12283" max="12283" width="10.140625" customWidth="1"/>
    <col min="12284" max="12284" width="11.140625" customWidth="1"/>
    <col min="12285" max="12285" width="12.5703125" customWidth="1"/>
    <col min="12286" max="12286" width="13.140625" customWidth="1"/>
    <col min="12287" max="12287" width="9.85546875" customWidth="1"/>
    <col min="12288" max="12288" width="9.42578125" customWidth="1"/>
    <col min="12289" max="12289" width="10" customWidth="1"/>
    <col min="12290" max="12290" width="10.7109375" customWidth="1"/>
    <col min="12293" max="12293" width="10.42578125" customWidth="1"/>
    <col min="12295" max="12295" width="8.140625" customWidth="1"/>
    <col min="12296" max="12296" width="8.7109375" customWidth="1"/>
    <col min="12298" max="12298" width="10.28515625" bestFit="1" customWidth="1"/>
    <col min="12301" max="12301" width="25.42578125" bestFit="1" customWidth="1"/>
    <col min="12537" max="12537" width="6.140625" customWidth="1"/>
    <col min="12538" max="12538" width="9.140625" customWidth="1"/>
    <col min="12539" max="12539" width="10.140625" customWidth="1"/>
    <col min="12540" max="12540" width="11.140625" customWidth="1"/>
    <col min="12541" max="12541" width="12.5703125" customWidth="1"/>
    <col min="12542" max="12542" width="13.140625" customWidth="1"/>
    <col min="12543" max="12543" width="9.85546875" customWidth="1"/>
    <col min="12544" max="12544" width="9.42578125" customWidth="1"/>
    <col min="12545" max="12545" width="10" customWidth="1"/>
    <col min="12546" max="12546" width="10.7109375" customWidth="1"/>
    <col min="12549" max="12549" width="10.42578125" customWidth="1"/>
    <col min="12551" max="12551" width="8.140625" customWidth="1"/>
    <col min="12552" max="12552" width="8.7109375" customWidth="1"/>
    <col min="12554" max="12554" width="10.28515625" bestFit="1" customWidth="1"/>
    <col min="12557" max="12557" width="25.42578125" bestFit="1" customWidth="1"/>
    <col min="12793" max="12793" width="6.140625" customWidth="1"/>
    <col min="12794" max="12794" width="9.140625" customWidth="1"/>
    <col min="12795" max="12795" width="10.140625" customWidth="1"/>
    <col min="12796" max="12796" width="11.140625" customWidth="1"/>
    <col min="12797" max="12797" width="12.5703125" customWidth="1"/>
    <col min="12798" max="12798" width="13.140625" customWidth="1"/>
    <col min="12799" max="12799" width="9.85546875" customWidth="1"/>
    <col min="12800" max="12800" width="9.42578125" customWidth="1"/>
    <col min="12801" max="12801" width="10" customWidth="1"/>
    <col min="12802" max="12802" width="10.7109375" customWidth="1"/>
    <col min="12805" max="12805" width="10.42578125" customWidth="1"/>
    <col min="12807" max="12807" width="8.140625" customWidth="1"/>
    <col min="12808" max="12808" width="8.7109375" customWidth="1"/>
    <col min="12810" max="12810" width="10.28515625" bestFit="1" customWidth="1"/>
    <col min="12813" max="12813" width="25.42578125" bestFit="1" customWidth="1"/>
    <col min="13049" max="13049" width="6.140625" customWidth="1"/>
    <col min="13050" max="13050" width="9.140625" customWidth="1"/>
    <col min="13051" max="13051" width="10.140625" customWidth="1"/>
    <col min="13052" max="13052" width="11.140625" customWidth="1"/>
    <col min="13053" max="13053" width="12.5703125" customWidth="1"/>
    <col min="13054" max="13054" width="13.140625" customWidth="1"/>
    <col min="13055" max="13055" width="9.85546875" customWidth="1"/>
    <col min="13056" max="13056" width="9.42578125" customWidth="1"/>
    <col min="13057" max="13057" width="10" customWidth="1"/>
    <col min="13058" max="13058" width="10.7109375" customWidth="1"/>
    <col min="13061" max="13061" width="10.42578125" customWidth="1"/>
    <col min="13063" max="13063" width="8.140625" customWidth="1"/>
    <col min="13064" max="13064" width="8.7109375" customWidth="1"/>
    <col min="13066" max="13066" width="10.28515625" bestFit="1" customWidth="1"/>
    <col min="13069" max="13069" width="25.42578125" bestFit="1" customWidth="1"/>
    <col min="13305" max="13305" width="6.140625" customWidth="1"/>
    <col min="13306" max="13306" width="9.140625" customWidth="1"/>
    <col min="13307" max="13307" width="10.140625" customWidth="1"/>
    <col min="13308" max="13308" width="11.140625" customWidth="1"/>
    <col min="13309" max="13309" width="12.5703125" customWidth="1"/>
    <col min="13310" max="13310" width="13.140625" customWidth="1"/>
    <col min="13311" max="13311" width="9.85546875" customWidth="1"/>
    <col min="13312" max="13312" width="9.42578125" customWidth="1"/>
    <col min="13313" max="13313" width="10" customWidth="1"/>
    <col min="13314" max="13314" width="10.7109375" customWidth="1"/>
    <col min="13317" max="13317" width="10.42578125" customWidth="1"/>
    <col min="13319" max="13319" width="8.140625" customWidth="1"/>
    <col min="13320" max="13320" width="8.7109375" customWidth="1"/>
    <col min="13322" max="13322" width="10.28515625" bestFit="1" customWidth="1"/>
    <col min="13325" max="13325" width="25.42578125" bestFit="1" customWidth="1"/>
    <col min="13561" max="13561" width="6.140625" customWidth="1"/>
    <col min="13562" max="13562" width="9.140625" customWidth="1"/>
    <col min="13563" max="13563" width="10.140625" customWidth="1"/>
    <col min="13564" max="13564" width="11.140625" customWidth="1"/>
    <col min="13565" max="13565" width="12.5703125" customWidth="1"/>
    <col min="13566" max="13566" width="13.140625" customWidth="1"/>
    <col min="13567" max="13567" width="9.85546875" customWidth="1"/>
    <col min="13568" max="13568" width="9.42578125" customWidth="1"/>
    <col min="13569" max="13569" width="10" customWidth="1"/>
    <col min="13570" max="13570" width="10.7109375" customWidth="1"/>
    <col min="13573" max="13573" width="10.42578125" customWidth="1"/>
    <col min="13575" max="13575" width="8.140625" customWidth="1"/>
    <col min="13576" max="13576" width="8.7109375" customWidth="1"/>
    <col min="13578" max="13578" width="10.28515625" bestFit="1" customWidth="1"/>
    <col min="13581" max="13581" width="25.42578125" bestFit="1" customWidth="1"/>
    <col min="13817" max="13817" width="6.140625" customWidth="1"/>
    <col min="13818" max="13818" width="9.140625" customWidth="1"/>
    <col min="13819" max="13819" width="10.140625" customWidth="1"/>
    <col min="13820" max="13820" width="11.140625" customWidth="1"/>
    <col min="13821" max="13821" width="12.5703125" customWidth="1"/>
    <col min="13822" max="13822" width="13.140625" customWidth="1"/>
    <col min="13823" max="13823" width="9.85546875" customWidth="1"/>
    <col min="13824" max="13824" width="9.42578125" customWidth="1"/>
    <col min="13825" max="13825" width="10" customWidth="1"/>
    <col min="13826" max="13826" width="10.7109375" customWidth="1"/>
    <col min="13829" max="13829" width="10.42578125" customWidth="1"/>
    <col min="13831" max="13831" width="8.140625" customWidth="1"/>
    <col min="13832" max="13832" width="8.7109375" customWidth="1"/>
    <col min="13834" max="13834" width="10.28515625" bestFit="1" customWidth="1"/>
    <col min="13837" max="13837" width="25.42578125" bestFit="1" customWidth="1"/>
    <col min="14073" max="14073" width="6.140625" customWidth="1"/>
    <col min="14074" max="14074" width="9.140625" customWidth="1"/>
    <col min="14075" max="14075" width="10.140625" customWidth="1"/>
    <col min="14076" max="14076" width="11.140625" customWidth="1"/>
    <col min="14077" max="14077" width="12.5703125" customWidth="1"/>
    <col min="14078" max="14078" width="13.140625" customWidth="1"/>
    <col min="14079" max="14079" width="9.85546875" customWidth="1"/>
    <col min="14080" max="14080" width="9.42578125" customWidth="1"/>
    <col min="14081" max="14081" width="10" customWidth="1"/>
    <col min="14082" max="14082" width="10.7109375" customWidth="1"/>
    <col min="14085" max="14085" width="10.42578125" customWidth="1"/>
    <col min="14087" max="14087" width="8.140625" customWidth="1"/>
    <col min="14088" max="14088" width="8.7109375" customWidth="1"/>
    <col min="14090" max="14090" width="10.28515625" bestFit="1" customWidth="1"/>
    <col min="14093" max="14093" width="25.42578125" bestFit="1" customWidth="1"/>
    <col min="14329" max="14329" width="6.140625" customWidth="1"/>
    <col min="14330" max="14330" width="9.140625" customWidth="1"/>
    <col min="14331" max="14331" width="10.140625" customWidth="1"/>
    <col min="14332" max="14332" width="11.140625" customWidth="1"/>
    <col min="14333" max="14333" width="12.5703125" customWidth="1"/>
    <col min="14334" max="14334" width="13.140625" customWidth="1"/>
    <col min="14335" max="14335" width="9.85546875" customWidth="1"/>
    <col min="14336" max="14336" width="9.42578125" customWidth="1"/>
    <col min="14337" max="14337" width="10" customWidth="1"/>
    <col min="14338" max="14338" width="10.7109375" customWidth="1"/>
    <col min="14341" max="14341" width="10.42578125" customWidth="1"/>
    <col min="14343" max="14343" width="8.140625" customWidth="1"/>
    <col min="14344" max="14344" width="8.7109375" customWidth="1"/>
    <col min="14346" max="14346" width="10.28515625" bestFit="1" customWidth="1"/>
    <col min="14349" max="14349" width="25.42578125" bestFit="1" customWidth="1"/>
    <col min="14585" max="14585" width="6.140625" customWidth="1"/>
    <col min="14586" max="14586" width="9.140625" customWidth="1"/>
    <col min="14587" max="14587" width="10.140625" customWidth="1"/>
    <col min="14588" max="14588" width="11.140625" customWidth="1"/>
    <col min="14589" max="14589" width="12.5703125" customWidth="1"/>
    <col min="14590" max="14590" width="13.140625" customWidth="1"/>
    <col min="14591" max="14591" width="9.85546875" customWidth="1"/>
    <col min="14592" max="14592" width="9.42578125" customWidth="1"/>
    <col min="14593" max="14593" width="10" customWidth="1"/>
    <col min="14594" max="14594" width="10.7109375" customWidth="1"/>
    <col min="14597" max="14597" width="10.42578125" customWidth="1"/>
    <col min="14599" max="14599" width="8.140625" customWidth="1"/>
    <col min="14600" max="14600" width="8.7109375" customWidth="1"/>
    <col min="14602" max="14602" width="10.28515625" bestFit="1" customWidth="1"/>
    <col min="14605" max="14605" width="25.42578125" bestFit="1" customWidth="1"/>
    <col min="14841" max="14841" width="6.140625" customWidth="1"/>
    <col min="14842" max="14842" width="9.140625" customWidth="1"/>
    <col min="14843" max="14843" width="10.140625" customWidth="1"/>
    <col min="14844" max="14844" width="11.140625" customWidth="1"/>
    <col min="14845" max="14845" width="12.5703125" customWidth="1"/>
    <col min="14846" max="14846" width="13.140625" customWidth="1"/>
    <col min="14847" max="14847" width="9.85546875" customWidth="1"/>
    <col min="14848" max="14848" width="9.42578125" customWidth="1"/>
    <col min="14849" max="14849" width="10" customWidth="1"/>
    <col min="14850" max="14850" width="10.7109375" customWidth="1"/>
    <col min="14853" max="14853" width="10.42578125" customWidth="1"/>
    <col min="14855" max="14855" width="8.140625" customWidth="1"/>
    <col min="14856" max="14856" width="8.7109375" customWidth="1"/>
    <col min="14858" max="14858" width="10.28515625" bestFit="1" customWidth="1"/>
    <col min="14861" max="14861" width="25.42578125" bestFit="1" customWidth="1"/>
    <col min="15097" max="15097" width="6.140625" customWidth="1"/>
    <col min="15098" max="15098" width="9.140625" customWidth="1"/>
    <col min="15099" max="15099" width="10.140625" customWidth="1"/>
    <col min="15100" max="15100" width="11.140625" customWidth="1"/>
    <col min="15101" max="15101" width="12.5703125" customWidth="1"/>
    <col min="15102" max="15102" width="13.140625" customWidth="1"/>
    <col min="15103" max="15103" width="9.85546875" customWidth="1"/>
    <col min="15104" max="15104" width="9.42578125" customWidth="1"/>
    <col min="15105" max="15105" width="10" customWidth="1"/>
    <col min="15106" max="15106" width="10.7109375" customWidth="1"/>
    <col min="15109" max="15109" width="10.42578125" customWidth="1"/>
    <col min="15111" max="15111" width="8.140625" customWidth="1"/>
    <col min="15112" max="15112" width="8.7109375" customWidth="1"/>
    <col min="15114" max="15114" width="10.28515625" bestFit="1" customWidth="1"/>
    <col min="15117" max="15117" width="25.42578125" bestFit="1" customWidth="1"/>
    <col min="15353" max="15353" width="6.140625" customWidth="1"/>
    <col min="15354" max="15354" width="9.140625" customWidth="1"/>
    <col min="15355" max="15355" width="10.140625" customWidth="1"/>
    <col min="15356" max="15356" width="11.140625" customWidth="1"/>
    <col min="15357" max="15357" width="12.5703125" customWidth="1"/>
    <col min="15358" max="15358" width="13.140625" customWidth="1"/>
    <col min="15359" max="15359" width="9.85546875" customWidth="1"/>
    <col min="15360" max="15360" width="9.42578125" customWidth="1"/>
    <col min="15361" max="15361" width="10" customWidth="1"/>
    <col min="15362" max="15362" width="10.7109375" customWidth="1"/>
    <col min="15365" max="15365" width="10.42578125" customWidth="1"/>
    <col min="15367" max="15367" width="8.140625" customWidth="1"/>
    <col min="15368" max="15368" width="8.7109375" customWidth="1"/>
    <col min="15370" max="15370" width="10.28515625" bestFit="1" customWidth="1"/>
    <col min="15373" max="15373" width="25.42578125" bestFit="1" customWidth="1"/>
    <col min="15609" max="15609" width="6.140625" customWidth="1"/>
    <col min="15610" max="15610" width="9.140625" customWidth="1"/>
    <col min="15611" max="15611" width="10.140625" customWidth="1"/>
    <col min="15612" max="15612" width="11.140625" customWidth="1"/>
    <col min="15613" max="15613" width="12.5703125" customWidth="1"/>
    <col min="15614" max="15614" width="13.140625" customWidth="1"/>
    <col min="15615" max="15615" width="9.85546875" customWidth="1"/>
    <col min="15616" max="15616" width="9.42578125" customWidth="1"/>
    <col min="15617" max="15617" width="10" customWidth="1"/>
    <col min="15618" max="15618" width="10.7109375" customWidth="1"/>
    <col min="15621" max="15621" width="10.42578125" customWidth="1"/>
    <col min="15623" max="15623" width="8.140625" customWidth="1"/>
    <col min="15624" max="15624" width="8.7109375" customWidth="1"/>
    <col min="15626" max="15626" width="10.28515625" bestFit="1" customWidth="1"/>
    <col min="15629" max="15629" width="25.42578125" bestFit="1" customWidth="1"/>
    <col min="15865" max="15865" width="6.140625" customWidth="1"/>
    <col min="15866" max="15866" width="9.140625" customWidth="1"/>
    <col min="15867" max="15867" width="10.140625" customWidth="1"/>
    <col min="15868" max="15868" width="11.140625" customWidth="1"/>
    <col min="15869" max="15869" width="12.5703125" customWidth="1"/>
    <col min="15870" max="15870" width="13.140625" customWidth="1"/>
    <col min="15871" max="15871" width="9.85546875" customWidth="1"/>
    <col min="15872" max="15872" width="9.42578125" customWidth="1"/>
    <col min="15873" max="15873" width="10" customWidth="1"/>
    <col min="15874" max="15874" width="10.7109375" customWidth="1"/>
    <col min="15877" max="15877" width="10.42578125" customWidth="1"/>
    <col min="15879" max="15879" width="8.140625" customWidth="1"/>
    <col min="15880" max="15880" width="8.7109375" customWidth="1"/>
    <col min="15882" max="15882" width="10.28515625" bestFit="1" customWidth="1"/>
    <col min="15885" max="15885" width="25.42578125" bestFit="1" customWidth="1"/>
    <col min="16121" max="16121" width="6.140625" customWidth="1"/>
    <col min="16122" max="16122" width="9.140625" customWidth="1"/>
    <col min="16123" max="16123" width="10.140625" customWidth="1"/>
    <col min="16124" max="16124" width="11.140625" customWidth="1"/>
    <col min="16125" max="16125" width="12.5703125" customWidth="1"/>
    <col min="16126" max="16126" width="13.140625" customWidth="1"/>
    <col min="16127" max="16127" width="9.85546875" customWidth="1"/>
    <col min="16128" max="16128" width="9.42578125" customWidth="1"/>
    <col min="16129" max="16129" width="10" customWidth="1"/>
    <col min="16130" max="16130" width="10.7109375" customWidth="1"/>
    <col min="16133" max="16133" width="10.42578125" customWidth="1"/>
    <col min="16135" max="16135" width="8.140625" customWidth="1"/>
    <col min="16136" max="16136" width="8.7109375" customWidth="1"/>
    <col min="16138" max="16138" width="10.28515625" bestFit="1" customWidth="1"/>
    <col min="16141" max="16141" width="25.42578125" bestFit="1" customWidth="1"/>
  </cols>
  <sheetData>
    <row r="1" spans="1:14" ht="58.5" customHeight="1" thickBot="1">
      <c r="A1" s="118" t="s">
        <v>38</v>
      </c>
      <c r="B1" s="118" t="s">
        <v>39</v>
      </c>
      <c r="C1" s="96" t="s">
        <v>548</v>
      </c>
      <c r="D1" s="96" t="s">
        <v>548</v>
      </c>
      <c r="E1" s="96" t="s">
        <v>548</v>
      </c>
      <c r="F1" s="96" t="s">
        <v>548</v>
      </c>
      <c r="G1" s="44"/>
      <c r="H1" s="44"/>
      <c r="I1" s="45" t="s">
        <v>40</v>
      </c>
      <c r="J1" s="46" t="s">
        <v>41</v>
      </c>
      <c r="K1" s="47" t="s">
        <v>42</v>
      </c>
    </row>
    <row r="2" spans="1:14" ht="24.75" customHeight="1" thickBot="1">
      <c r="A2" s="119"/>
      <c r="B2" s="119"/>
      <c r="C2" s="49" t="s">
        <v>45</v>
      </c>
      <c r="D2" s="50" t="s">
        <v>44</v>
      </c>
      <c r="E2" s="49" t="s">
        <v>46</v>
      </c>
      <c r="F2" s="49" t="s">
        <v>47</v>
      </c>
      <c r="G2" s="49" t="s">
        <v>48</v>
      </c>
      <c r="H2" s="49" t="s">
        <v>49</v>
      </c>
      <c r="I2" s="45" t="s">
        <v>50</v>
      </c>
      <c r="J2" s="47" t="s">
        <v>51</v>
      </c>
      <c r="K2" s="47" t="s">
        <v>52</v>
      </c>
    </row>
    <row r="3" spans="1:14">
      <c r="A3" s="115">
        <v>1</v>
      </c>
      <c r="B3" s="51">
        <v>42008</v>
      </c>
      <c r="C3" s="53">
        <v>2000</v>
      </c>
      <c r="D3" s="53">
        <v>2073</v>
      </c>
      <c r="E3" s="53">
        <f>C3/3500</f>
        <v>0.5714285714285714</v>
      </c>
      <c r="F3" s="59">
        <f>(D3-C3)/E3</f>
        <v>127.75</v>
      </c>
      <c r="G3" s="54"/>
      <c r="H3" s="54"/>
      <c r="I3" s="55">
        <f>E3*50/C3</f>
        <v>1.4285714285714285E-2</v>
      </c>
      <c r="J3" s="56"/>
      <c r="K3" s="57"/>
    </row>
    <row r="4" spans="1:14" ht="24.75">
      <c r="A4" s="116"/>
      <c r="B4" s="97">
        <f t="shared" ref="B4:B41" si="0">B3+7</f>
        <v>42015</v>
      </c>
      <c r="C4" s="98">
        <f>D3+G3-H3</f>
        <v>2073</v>
      </c>
      <c r="D4" s="99">
        <v>1888</v>
      </c>
      <c r="E4" s="99">
        <f>C4/3500</f>
        <v>0.5922857142857143</v>
      </c>
      <c r="F4" s="102">
        <f>(D4-C4)/E4</f>
        <v>-312.34925229136519</v>
      </c>
      <c r="G4" s="100"/>
      <c r="H4" s="100"/>
      <c r="I4" s="101"/>
      <c r="J4" s="100"/>
      <c r="K4" s="99"/>
      <c r="L4" s="111" t="s">
        <v>546</v>
      </c>
    </row>
    <row r="5" spans="1:14" ht="16.5" customHeight="1">
      <c r="A5" s="116"/>
      <c r="B5" s="51">
        <f>B4+7</f>
        <v>42022</v>
      </c>
      <c r="C5" s="52">
        <v>400</v>
      </c>
      <c r="D5" s="53">
        <v>400</v>
      </c>
      <c r="E5" s="53">
        <f>C5/3500</f>
        <v>0.11428571428571428</v>
      </c>
      <c r="F5" s="59">
        <f>(D5-C5)/E5</f>
        <v>0</v>
      </c>
      <c r="G5" s="54"/>
      <c r="H5" s="54"/>
      <c r="I5" s="55"/>
      <c r="J5" s="56"/>
      <c r="K5" s="57"/>
      <c r="L5" s="112" t="s">
        <v>550</v>
      </c>
    </row>
    <row r="6" spans="1:14" ht="15.75" thickBot="1">
      <c r="A6" s="117"/>
      <c r="B6" s="51">
        <f t="shared" si="0"/>
        <v>42029</v>
      </c>
      <c r="C6" s="52">
        <f>D5+G5-H5</f>
        <v>400</v>
      </c>
      <c r="D6" s="53"/>
      <c r="E6" s="58"/>
      <c r="F6" s="59"/>
      <c r="G6" s="54"/>
      <c r="H6" s="54"/>
      <c r="I6" s="55"/>
      <c r="J6" s="56"/>
      <c r="K6" s="57"/>
      <c r="L6" s="110" t="s">
        <v>549</v>
      </c>
      <c r="M6" s="60"/>
    </row>
    <row r="7" spans="1:14" ht="15.75" thickBot="1">
      <c r="A7" s="61"/>
      <c r="B7" s="61"/>
      <c r="C7" s="62"/>
      <c r="D7" s="63"/>
      <c r="E7" s="64"/>
      <c r="F7" s="64"/>
      <c r="G7" s="63"/>
      <c r="H7" s="65"/>
      <c r="I7" s="66"/>
      <c r="J7" s="67"/>
      <c r="K7" s="63"/>
      <c r="M7" s="40"/>
      <c r="N7" s="40"/>
    </row>
    <row r="8" spans="1:14">
      <c r="A8" s="115">
        <v>2</v>
      </c>
      <c r="B8" s="51">
        <f>B6+7</f>
        <v>42036</v>
      </c>
      <c r="C8" s="52">
        <f>D6+G6-H6</f>
        <v>0</v>
      </c>
      <c r="D8" s="53"/>
      <c r="E8" s="58"/>
      <c r="F8" s="59"/>
      <c r="G8" s="54"/>
      <c r="H8" s="54"/>
      <c r="I8" s="55"/>
      <c r="J8" s="56"/>
      <c r="K8" s="57"/>
    </row>
    <row r="9" spans="1:14">
      <c r="A9" s="116"/>
      <c r="B9" s="51">
        <f t="shared" si="0"/>
        <v>42043</v>
      </c>
      <c r="C9" s="52">
        <f>D8+G8-H8</f>
        <v>0</v>
      </c>
      <c r="D9" s="53"/>
      <c r="E9" s="58"/>
      <c r="F9" s="59"/>
      <c r="G9" s="54"/>
      <c r="H9" s="54"/>
      <c r="I9" s="55"/>
      <c r="J9" s="56"/>
      <c r="K9" s="57"/>
    </row>
    <row r="10" spans="1:14">
      <c r="A10" s="116"/>
      <c r="B10" s="51">
        <f t="shared" si="0"/>
        <v>42050</v>
      </c>
      <c r="C10" s="52">
        <f>D9+G9-H9</f>
        <v>0</v>
      </c>
      <c r="D10" s="53"/>
      <c r="E10" s="58"/>
      <c r="F10" s="59"/>
      <c r="G10" s="54"/>
      <c r="H10" s="54"/>
      <c r="I10" s="55"/>
      <c r="J10" s="56"/>
      <c r="K10" s="57"/>
    </row>
    <row r="11" spans="1:14" ht="15.75" thickBot="1">
      <c r="A11" s="117"/>
      <c r="B11" s="51">
        <f t="shared" si="0"/>
        <v>42057</v>
      </c>
      <c r="C11" s="52">
        <f>D10+G10-H10</f>
        <v>0</v>
      </c>
      <c r="D11" s="53"/>
      <c r="E11" s="58"/>
      <c r="F11" s="58"/>
      <c r="G11" s="54"/>
      <c r="H11" s="54"/>
      <c r="I11" s="55"/>
      <c r="J11" s="56"/>
      <c r="K11" s="57"/>
      <c r="M11" s="60"/>
    </row>
    <row r="12" spans="1:14" ht="15.75" thickBot="1">
      <c r="A12" s="61"/>
      <c r="B12" s="61"/>
      <c r="C12" s="62"/>
      <c r="D12" s="63"/>
      <c r="E12" s="64"/>
      <c r="F12" s="64"/>
      <c r="G12" s="63"/>
      <c r="H12" s="65"/>
      <c r="I12" s="66"/>
      <c r="J12" s="67"/>
      <c r="K12" s="63"/>
      <c r="M12" s="40"/>
      <c r="N12" s="40"/>
    </row>
    <row r="13" spans="1:14">
      <c r="A13" s="115">
        <v>3</v>
      </c>
      <c r="B13" s="51">
        <f>B11+7</f>
        <v>42064</v>
      </c>
      <c r="C13" s="52">
        <f>D11+G11-H11</f>
        <v>0</v>
      </c>
      <c r="D13" s="53"/>
      <c r="E13" s="58"/>
      <c r="F13" s="58"/>
      <c r="G13" s="54"/>
      <c r="H13" s="54"/>
      <c r="I13" s="55"/>
      <c r="J13" s="56"/>
      <c r="K13" s="57"/>
    </row>
    <row r="14" spans="1:14">
      <c r="A14" s="116"/>
      <c r="B14" s="51">
        <f t="shared" si="0"/>
        <v>42071</v>
      </c>
      <c r="C14" s="52">
        <f>D13+G13-H13</f>
        <v>0</v>
      </c>
      <c r="D14" s="53"/>
      <c r="E14" s="58"/>
      <c r="F14" s="58"/>
      <c r="G14" s="54"/>
      <c r="H14" s="54"/>
      <c r="I14" s="55"/>
      <c r="J14" s="56"/>
      <c r="K14" s="57"/>
    </row>
    <row r="15" spans="1:14">
      <c r="A15" s="116"/>
      <c r="B15" s="51">
        <f t="shared" si="0"/>
        <v>42078</v>
      </c>
      <c r="C15" s="52">
        <f>D14+G14-H14</f>
        <v>0</v>
      </c>
      <c r="D15" s="53"/>
      <c r="E15" s="58"/>
      <c r="F15" s="58"/>
      <c r="G15" s="54"/>
      <c r="H15" s="54"/>
      <c r="I15" s="55"/>
      <c r="J15" s="56"/>
      <c r="K15" s="57"/>
    </row>
    <row r="16" spans="1:14" ht="15.75" thickBot="1">
      <c r="A16" s="117"/>
      <c r="B16" s="51">
        <f t="shared" si="0"/>
        <v>42085</v>
      </c>
      <c r="C16" s="52">
        <f>D15+G15-H15</f>
        <v>0</v>
      </c>
      <c r="D16" s="53"/>
      <c r="E16" s="58"/>
      <c r="F16" s="58"/>
      <c r="G16" s="54"/>
      <c r="H16" s="54"/>
      <c r="I16" s="55"/>
      <c r="J16" s="56"/>
      <c r="K16" s="57"/>
      <c r="M16" s="60"/>
    </row>
    <row r="17" spans="1:14" ht="15.75" thickBot="1">
      <c r="A17" s="61"/>
      <c r="B17" s="61"/>
      <c r="C17" s="62"/>
      <c r="D17" s="63"/>
      <c r="E17" s="64"/>
      <c r="F17" s="64"/>
      <c r="G17" s="63"/>
      <c r="H17" s="65"/>
      <c r="I17" s="66"/>
      <c r="J17" s="67"/>
      <c r="K17" s="63"/>
      <c r="M17" s="40"/>
      <c r="N17" s="40"/>
    </row>
    <row r="18" spans="1:14">
      <c r="A18" s="115">
        <v>4</v>
      </c>
      <c r="B18" s="51">
        <f>B16+7</f>
        <v>42092</v>
      </c>
      <c r="C18" s="52">
        <f>D16+G16-H16</f>
        <v>0</v>
      </c>
      <c r="D18" s="53"/>
      <c r="E18" s="58"/>
      <c r="F18" s="58"/>
      <c r="G18" s="54"/>
      <c r="H18" s="54"/>
      <c r="I18" s="55"/>
      <c r="J18" s="56"/>
      <c r="K18" s="57"/>
      <c r="M18" s="60"/>
    </row>
    <row r="19" spans="1:14">
      <c r="A19" s="116"/>
      <c r="B19" s="51">
        <f t="shared" si="0"/>
        <v>42099</v>
      </c>
      <c r="C19" s="52">
        <f>D18+G18-H18</f>
        <v>0</v>
      </c>
      <c r="D19" s="53"/>
      <c r="E19" s="58"/>
      <c r="F19" s="58"/>
      <c r="G19" s="54"/>
      <c r="H19" s="54"/>
      <c r="I19" s="55"/>
      <c r="J19" s="56"/>
      <c r="K19" s="57"/>
      <c r="M19" s="60"/>
    </row>
    <row r="20" spans="1:14">
      <c r="A20" s="116"/>
      <c r="B20" s="51">
        <f t="shared" si="0"/>
        <v>42106</v>
      </c>
      <c r="C20" s="52">
        <f>D19+G19-H19</f>
        <v>0</v>
      </c>
      <c r="D20" s="53"/>
      <c r="E20" s="58"/>
      <c r="F20" s="58"/>
      <c r="G20" s="54"/>
      <c r="H20" s="54"/>
      <c r="I20" s="55"/>
      <c r="J20" s="56"/>
      <c r="K20" s="57"/>
      <c r="M20" s="60"/>
    </row>
    <row r="21" spans="1:14" ht="15.75" thickBot="1">
      <c r="A21" s="117"/>
      <c r="B21" s="51">
        <f t="shared" si="0"/>
        <v>42113</v>
      </c>
      <c r="C21" s="52">
        <f>D20+G20-H20</f>
        <v>0</v>
      </c>
      <c r="D21" s="53"/>
      <c r="E21" s="58"/>
      <c r="F21" s="58"/>
      <c r="G21" s="54"/>
      <c r="H21" s="54"/>
      <c r="I21" s="55"/>
      <c r="J21" s="56"/>
      <c r="K21" s="57"/>
      <c r="M21" s="60"/>
    </row>
    <row r="22" spans="1:14" ht="15.75" thickBot="1">
      <c r="A22" s="61"/>
      <c r="B22" s="61"/>
      <c r="C22" s="62"/>
      <c r="D22" s="63"/>
      <c r="E22" s="64"/>
      <c r="F22" s="64"/>
      <c r="G22" s="63"/>
      <c r="H22" s="65"/>
      <c r="I22" s="66"/>
      <c r="J22" s="67"/>
      <c r="K22" s="63"/>
      <c r="M22" s="40"/>
      <c r="N22" s="40"/>
    </row>
    <row r="23" spans="1:14">
      <c r="A23" s="115">
        <v>5</v>
      </c>
      <c r="B23" s="51">
        <f>B21+7</f>
        <v>42120</v>
      </c>
      <c r="C23" s="52">
        <f>D21+G21-H21</f>
        <v>0</v>
      </c>
      <c r="D23" s="53"/>
      <c r="E23" s="58"/>
      <c r="F23" s="58"/>
      <c r="G23" s="54"/>
      <c r="H23" s="54"/>
      <c r="I23" s="55"/>
      <c r="J23" s="56"/>
      <c r="K23" s="57"/>
    </row>
    <row r="24" spans="1:14">
      <c r="A24" s="116"/>
      <c r="B24" s="51">
        <f t="shared" si="0"/>
        <v>42127</v>
      </c>
      <c r="C24" s="52">
        <f>D23+G23-H23</f>
        <v>0</v>
      </c>
      <c r="D24" s="53"/>
      <c r="E24" s="58"/>
      <c r="F24" s="58"/>
      <c r="G24" s="54"/>
      <c r="H24" s="54"/>
      <c r="I24" s="55"/>
      <c r="J24" s="56"/>
      <c r="K24" s="57"/>
    </row>
    <row r="25" spans="1:14">
      <c r="A25" s="116"/>
      <c r="B25" s="51">
        <f t="shared" si="0"/>
        <v>42134</v>
      </c>
      <c r="C25" s="52">
        <f>D24+G24-H24</f>
        <v>0</v>
      </c>
      <c r="D25" s="53"/>
      <c r="E25" s="58"/>
      <c r="F25" s="58"/>
      <c r="G25" s="54"/>
      <c r="H25" s="54"/>
      <c r="I25" s="55"/>
      <c r="J25" s="56"/>
      <c r="K25" s="57"/>
    </row>
    <row r="26" spans="1:14" ht="15.75" thickBot="1">
      <c r="A26" s="117"/>
      <c r="B26" s="51">
        <f t="shared" si="0"/>
        <v>42141</v>
      </c>
      <c r="C26" s="52">
        <f>D25+G25-H25</f>
        <v>0</v>
      </c>
      <c r="D26" s="53"/>
      <c r="E26" s="58"/>
      <c r="F26" s="58"/>
      <c r="G26" s="54"/>
      <c r="H26" s="54"/>
      <c r="I26" s="55"/>
      <c r="J26" s="56"/>
      <c r="K26" s="57"/>
      <c r="M26" s="60"/>
    </row>
    <row r="27" spans="1:14" ht="15.75" thickBot="1">
      <c r="A27" s="61"/>
      <c r="B27" s="61"/>
      <c r="C27" s="62"/>
      <c r="D27" s="63"/>
      <c r="E27" s="64"/>
      <c r="F27" s="64"/>
      <c r="G27" s="63"/>
      <c r="H27" s="65"/>
      <c r="I27" s="66"/>
      <c r="J27" s="67"/>
      <c r="K27" s="63"/>
      <c r="M27" s="40"/>
      <c r="N27" s="40"/>
    </row>
    <row r="28" spans="1:14">
      <c r="A28" s="115">
        <v>6</v>
      </c>
      <c r="B28" s="51">
        <f>B26+7</f>
        <v>42148</v>
      </c>
      <c r="C28" s="52">
        <f>D26+G26-H26</f>
        <v>0</v>
      </c>
      <c r="D28" s="53"/>
      <c r="E28" s="58"/>
      <c r="F28" s="58"/>
      <c r="G28" s="54"/>
      <c r="H28" s="54"/>
      <c r="I28" s="55"/>
      <c r="J28" s="56"/>
      <c r="K28" s="57"/>
    </row>
    <row r="29" spans="1:14">
      <c r="A29" s="116"/>
      <c r="B29" s="51">
        <f t="shared" si="0"/>
        <v>42155</v>
      </c>
      <c r="C29" s="52">
        <f>D28+G28-H28</f>
        <v>0</v>
      </c>
      <c r="D29" s="53"/>
      <c r="E29" s="58"/>
      <c r="F29" s="58"/>
      <c r="G29" s="54"/>
      <c r="H29" s="54"/>
      <c r="I29" s="55"/>
      <c r="J29" s="56"/>
      <c r="K29" s="57"/>
    </row>
    <row r="30" spans="1:14">
      <c r="A30" s="116"/>
      <c r="B30" s="51">
        <f t="shared" si="0"/>
        <v>42162</v>
      </c>
      <c r="C30" s="52">
        <f>D29+G29-H29</f>
        <v>0</v>
      </c>
      <c r="D30" s="53"/>
      <c r="E30" s="58"/>
      <c r="F30" s="58"/>
      <c r="G30" s="54"/>
      <c r="H30" s="54"/>
      <c r="I30" s="55"/>
      <c r="J30" s="56"/>
      <c r="K30" s="57"/>
    </row>
    <row r="31" spans="1:14" ht="15.75" thickBot="1">
      <c r="A31" s="117"/>
      <c r="B31" s="51">
        <f t="shared" si="0"/>
        <v>42169</v>
      </c>
      <c r="C31" s="52">
        <f>D30+G30-H30</f>
        <v>0</v>
      </c>
      <c r="D31" s="53"/>
      <c r="E31" s="58"/>
      <c r="F31" s="58"/>
      <c r="G31" s="54"/>
      <c r="H31" s="54"/>
      <c r="I31" s="55"/>
      <c r="J31" s="56"/>
      <c r="K31" s="57"/>
      <c r="M31" s="60"/>
    </row>
    <row r="32" spans="1:14" ht="15.75" thickBot="1">
      <c r="A32" s="61"/>
      <c r="B32" s="61"/>
      <c r="C32" s="62"/>
      <c r="D32" s="63"/>
      <c r="E32" s="64"/>
      <c r="F32" s="64"/>
      <c r="G32" s="63"/>
      <c r="H32" s="65"/>
      <c r="I32" s="66"/>
      <c r="J32" s="67"/>
      <c r="K32" s="63"/>
      <c r="M32" s="40"/>
      <c r="N32" s="40"/>
    </row>
    <row r="33" spans="1:14">
      <c r="A33" s="115">
        <v>7</v>
      </c>
      <c r="B33" s="51">
        <f>B31+7</f>
        <v>42176</v>
      </c>
      <c r="C33" s="52">
        <f>D31+G31-H31</f>
        <v>0</v>
      </c>
      <c r="D33" s="53"/>
      <c r="E33" s="58"/>
      <c r="F33" s="58"/>
      <c r="G33" s="54"/>
      <c r="H33" s="54"/>
      <c r="I33" s="55"/>
      <c r="J33" s="56"/>
      <c r="K33" s="57"/>
    </row>
    <row r="34" spans="1:14">
      <c r="A34" s="116"/>
      <c r="B34" s="51">
        <f t="shared" si="0"/>
        <v>42183</v>
      </c>
      <c r="C34" s="52">
        <f>D33+G33-H33</f>
        <v>0</v>
      </c>
      <c r="D34" s="53"/>
      <c r="E34" s="58"/>
      <c r="F34" s="58"/>
      <c r="G34" s="54"/>
      <c r="H34" s="54"/>
      <c r="I34" s="55"/>
      <c r="J34" s="56"/>
      <c r="K34" s="57"/>
    </row>
    <row r="35" spans="1:14">
      <c r="A35" s="116"/>
      <c r="B35" s="51">
        <f t="shared" si="0"/>
        <v>42190</v>
      </c>
      <c r="C35" s="52">
        <f>D34+G34-H34</f>
        <v>0</v>
      </c>
      <c r="D35" s="53"/>
      <c r="E35" s="58"/>
      <c r="F35" s="58"/>
      <c r="G35" s="54"/>
      <c r="H35" s="54"/>
      <c r="I35" s="55"/>
      <c r="J35" s="56"/>
      <c r="K35" s="57"/>
    </row>
    <row r="36" spans="1:14" ht="15.75" thickBot="1">
      <c r="A36" s="117"/>
      <c r="B36" s="51">
        <f t="shared" si="0"/>
        <v>42197</v>
      </c>
      <c r="C36" s="52">
        <f>D35+G35-H35</f>
        <v>0</v>
      </c>
      <c r="D36" s="53"/>
      <c r="E36" s="58"/>
      <c r="F36" s="58"/>
      <c r="G36" s="54"/>
      <c r="H36" s="54"/>
      <c r="I36" s="55"/>
      <c r="J36" s="56"/>
      <c r="K36" s="57"/>
    </row>
    <row r="37" spans="1:14" ht="15.75" thickBot="1">
      <c r="A37" s="61"/>
      <c r="B37" s="61"/>
      <c r="C37" s="62"/>
      <c r="D37" s="63"/>
      <c r="E37" s="64"/>
      <c r="F37" s="64"/>
      <c r="G37" s="63"/>
      <c r="H37" s="65"/>
      <c r="I37" s="66"/>
      <c r="J37" s="67"/>
      <c r="K37" s="63"/>
      <c r="M37" s="40"/>
      <c r="N37" s="40"/>
    </row>
    <row r="38" spans="1:14">
      <c r="A38" s="115">
        <v>8</v>
      </c>
      <c r="B38" s="51">
        <f>B36+7</f>
        <v>42204</v>
      </c>
      <c r="C38" s="52">
        <f>D36+G36-H36</f>
        <v>0</v>
      </c>
      <c r="D38" s="53"/>
      <c r="E38" s="58"/>
      <c r="F38" s="58"/>
      <c r="G38" s="54"/>
      <c r="H38" s="54"/>
      <c r="I38" s="55"/>
      <c r="J38" s="56"/>
      <c r="K38" s="57"/>
    </row>
    <row r="39" spans="1:14">
      <c r="A39" s="116"/>
      <c r="B39" s="51">
        <f t="shared" si="0"/>
        <v>42211</v>
      </c>
      <c r="C39" s="52">
        <f>D38+G38-H38</f>
        <v>0</v>
      </c>
      <c r="D39" s="53"/>
      <c r="E39" s="58"/>
      <c r="F39" s="58"/>
      <c r="G39" s="54"/>
      <c r="H39" s="54"/>
      <c r="I39" s="55"/>
      <c r="J39" s="56"/>
      <c r="K39" s="57"/>
    </row>
    <row r="40" spans="1:14">
      <c r="A40" s="116"/>
      <c r="B40" s="51">
        <f t="shared" si="0"/>
        <v>42218</v>
      </c>
      <c r="C40" s="52">
        <f>D39+G39-H39</f>
        <v>0</v>
      </c>
      <c r="D40" s="53"/>
      <c r="E40" s="58"/>
      <c r="F40" s="58"/>
      <c r="G40" s="54"/>
      <c r="H40" s="54"/>
      <c r="I40" s="55"/>
      <c r="J40" s="56"/>
      <c r="K40" s="57"/>
    </row>
    <row r="41" spans="1:14" ht="15.75" thickBot="1">
      <c r="A41" s="117"/>
      <c r="B41" s="51">
        <f t="shared" si="0"/>
        <v>42225</v>
      </c>
      <c r="C41" s="52">
        <f>D40+G40-H40</f>
        <v>0</v>
      </c>
      <c r="D41" s="53"/>
      <c r="E41" s="58"/>
      <c r="F41" s="58"/>
      <c r="G41" s="54"/>
      <c r="H41" s="54"/>
      <c r="I41" s="55"/>
      <c r="J41" s="56"/>
      <c r="K41" s="57"/>
    </row>
    <row r="42" spans="1:14" ht="15.75" thickBot="1">
      <c r="A42" s="61"/>
      <c r="B42" s="61"/>
      <c r="C42" s="62"/>
      <c r="D42" s="63"/>
      <c r="E42" s="64"/>
      <c r="F42" s="64"/>
      <c r="G42" s="63"/>
      <c r="H42" s="65"/>
      <c r="I42" s="66"/>
      <c r="J42" s="67"/>
      <c r="K42" s="63"/>
      <c r="M42" s="40"/>
      <c r="N42" s="40"/>
    </row>
    <row r="43" spans="1:14">
      <c r="A43" s="115">
        <v>9</v>
      </c>
      <c r="B43" s="51">
        <f>B41+7</f>
        <v>42232</v>
      </c>
      <c r="C43" s="52">
        <f>D41+G41-H41</f>
        <v>0</v>
      </c>
      <c r="D43" s="53"/>
      <c r="E43" s="58"/>
      <c r="F43" s="58"/>
      <c r="G43" s="54"/>
      <c r="H43" s="54"/>
      <c r="I43" s="55"/>
      <c r="J43" s="56"/>
      <c r="K43" s="57"/>
    </row>
    <row r="44" spans="1:14">
      <c r="A44" s="116"/>
      <c r="B44" s="51">
        <f>B43+7</f>
        <v>42239</v>
      </c>
      <c r="C44" s="52">
        <f>D43+G43-H43</f>
        <v>0</v>
      </c>
      <c r="D44" s="53"/>
      <c r="E44" s="58"/>
      <c r="F44" s="58"/>
      <c r="G44" s="54"/>
      <c r="H44" s="54"/>
      <c r="I44" s="55"/>
      <c r="J44" s="56"/>
      <c r="K44" s="57"/>
    </row>
    <row r="45" spans="1:14">
      <c r="A45" s="116"/>
      <c r="B45" s="51">
        <f>B44+7</f>
        <v>42246</v>
      </c>
      <c r="C45" s="52">
        <f>D44+G44-H44</f>
        <v>0</v>
      </c>
      <c r="D45" s="53"/>
      <c r="E45" s="58"/>
      <c r="F45" s="58"/>
      <c r="G45" s="54"/>
      <c r="H45" s="54"/>
      <c r="I45" s="55"/>
      <c r="J45" s="56"/>
      <c r="K45" s="57"/>
    </row>
    <row r="46" spans="1:14" ht="15.75" thickBot="1">
      <c r="A46" s="117"/>
      <c r="B46" s="51">
        <f>B45+7</f>
        <v>42253</v>
      </c>
      <c r="C46" s="52">
        <f>D45+G45-H45</f>
        <v>0</v>
      </c>
      <c r="D46" s="53"/>
      <c r="E46" s="58"/>
      <c r="F46" s="58"/>
      <c r="G46" s="54"/>
      <c r="H46" s="54"/>
      <c r="I46" s="55"/>
      <c r="J46" s="56"/>
      <c r="K46" s="57"/>
    </row>
    <row r="47" spans="1:14" ht="15.75" thickBot="1">
      <c r="A47" s="61"/>
      <c r="B47" s="61"/>
      <c r="C47" s="62"/>
      <c r="D47" s="63"/>
      <c r="E47" s="64"/>
      <c r="F47" s="64"/>
      <c r="G47" s="63"/>
      <c r="H47" s="65"/>
      <c r="I47" s="66"/>
      <c r="J47" s="67"/>
      <c r="K47" s="63"/>
      <c r="M47" s="40"/>
      <c r="N47" s="40"/>
    </row>
    <row r="48" spans="1:14">
      <c r="A48" s="115">
        <v>10</v>
      </c>
      <c r="B48" s="51">
        <f>B46+7</f>
        <v>42260</v>
      </c>
      <c r="C48" s="52">
        <f>D46+G46-H46</f>
        <v>0</v>
      </c>
      <c r="D48" s="53"/>
      <c r="E48" s="58"/>
      <c r="F48" s="58"/>
      <c r="G48" s="54"/>
      <c r="H48" s="54"/>
      <c r="I48" s="55"/>
      <c r="J48" s="56"/>
      <c r="K48" s="57"/>
    </row>
    <row r="49" spans="1:14">
      <c r="A49" s="116"/>
      <c r="B49" s="51">
        <f>B48+7</f>
        <v>42267</v>
      </c>
      <c r="C49" s="52">
        <f>D48+G48-H48</f>
        <v>0</v>
      </c>
      <c r="D49" s="53"/>
      <c r="E49" s="58"/>
      <c r="F49" s="58"/>
      <c r="G49" s="54"/>
      <c r="H49" s="54"/>
      <c r="I49" s="55"/>
      <c r="J49" s="56"/>
      <c r="K49" s="57"/>
    </row>
    <row r="50" spans="1:14">
      <c r="A50" s="116"/>
      <c r="B50" s="51">
        <f>B49+7</f>
        <v>42274</v>
      </c>
      <c r="C50" s="52">
        <f>D49+G49-H49</f>
        <v>0</v>
      </c>
      <c r="D50" s="53"/>
      <c r="E50" s="58"/>
      <c r="F50" s="58"/>
      <c r="G50" s="54"/>
      <c r="H50" s="54"/>
      <c r="I50" s="55"/>
      <c r="J50" s="56"/>
      <c r="K50" s="57"/>
    </row>
    <row r="51" spans="1:14" ht="15.75" thickBot="1">
      <c r="A51" s="117"/>
      <c r="B51" s="51">
        <f>B50+7</f>
        <v>42281</v>
      </c>
      <c r="C51" s="52">
        <f>D50+G50-H50</f>
        <v>0</v>
      </c>
      <c r="D51" s="53"/>
      <c r="E51" s="58"/>
      <c r="F51" s="58"/>
      <c r="G51" s="54"/>
      <c r="H51" s="54"/>
      <c r="I51" s="55"/>
      <c r="J51" s="56"/>
      <c r="K51" s="57"/>
    </row>
    <row r="52" spans="1:14" ht="15.75" thickBot="1">
      <c r="A52" s="61"/>
      <c r="B52" s="61"/>
      <c r="C52" s="62"/>
      <c r="D52" s="63"/>
      <c r="E52" s="64"/>
      <c r="F52" s="64"/>
      <c r="G52" s="63"/>
      <c r="H52" s="65"/>
      <c r="I52" s="66"/>
      <c r="J52" s="67"/>
      <c r="K52" s="63"/>
      <c r="M52" s="40"/>
      <c r="N52" s="40"/>
    </row>
    <row r="53" spans="1:14">
      <c r="A53" s="115">
        <v>11</v>
      </c>
      <c r="B53" s="51">
        <f>B51+7</f>
        <v>42288</v>
      </c>
      <c r="C53" s="52">
        <f>D51+G51-H51</f>
        <v>0</v>
      </c>
      <c r="D53" s="53"/>
      <c r="E53" s="58"/>
      <c r="F53" s="58"/>
      <c r="G53" s="54"/>
      <c r="H53" s="54"/>
      <c r="I53" s="55"/>
      <c r="J53" s="56"/>
      <c r="K53" s="57"/>
    </row>
    <row r="54" spans="1:14">
      <c r="A54" s="116"/>
      <c r="B54" s="51">
        <f>B53+7</f>
        <v>42295</v>
      </c>
      <c r="C54" s="52">
        <f>D53+G53-H53</f>
        <v>0</v>
      </c>
      <c r="D54" s="53"/>
      <c r="E54" s="58"/>
      <c r="F54" s="58"/>
      <c r="G54" s="54"/>
      <c r="H54" s="54"/>
      <c r="I54" s="55"/>
      <c r="J54" s="56"/>
      <c r="K54" s="57"/>
    </row>
    <row r="55" spans="1:14">
      <c r="A55" s="116"/>
      <c r="B55" s="51">
        <f>B54+7</f>
        <v>42302</v>
      </c>
      <c r="C55" s="52">
        <f>D54+G54-H54</f>
        <v>0</v>
      </c>
      <c r="D55" s="53"/>
      <c r="E55" s="58"/>
      <c r="F55" s="58"/>
      <c r="G55" s="54"/>
      <c r="H55" s="54"/>
      <c r="I55" s="55"/>
      <c r="J55" s="56"/>
      <c r="K55" s="57"/>
    </row>
    <row r="56" spans="1:14" ht="15.75" thickBot="1">
      <c r="A56" s="117"/>
      <c r="B56" s="51">
        <f>B55+7</f>
        <v>42309</v>
      </c>
      <c r="C56" s="52">
        <f>D55+G55-H55</f>
        <v>0</v>
      </c>
      <c r="D56" s="53"/>
      <c r="E56" s="58"/>
      <c r="F56" s="58"/>
      <c r="G56" s="54"/>
      <c r="H56" s="54"/>
      <c r="I56" s="55"/>
      <c r="J56" s="56"/>
      <c r="K56" s="57"/>
    </row>
    <row r="57" spans="1:14" ht="15.75" thickBot="1">
      <c r="A57" s="61"/>
      <c r="B57" s="61"/>
      <c r="C57" s="62"/>
      <c r="D57" s="63"/>
      <c r="E57" s="64"/>
      <c r="F57" s="64"/>
      <c r="G57" s="63"/>
      <c r="H57" s="65"/>
      <c r="I57" s="66"/>
      <c r="J57" s="67"/>
      <c r="K57" s="63"/>
      <c r="M57" s="40"/>
      <c r="N57" s="40"/>
    </row>
    <row r="58" spans="1:14">
      <c r="A58" s="115">
        <v>12</v>
      </c>
      <c r="B58" s="51">
        <f>B56+7</f>
        <v>42316</v>
      </c>
      <c r="C58" s="52">
        <f>D56+G56-H56</f>
        <v>0</v>
      </c>
      <c r="D58" s="53"/>
      <c r="E58" s="58"/>
      <c r="F58" s="58"/>
      <c r="G58" s="54"/>
      <c r="H58" s="54"/>
      <c r="I58" s="55"/>
      <c r="J58" s="56"/>
      <c r="K58" s="57"/>
    </row>
    <row r="59" spans="1:14">
      <c r="A59" s="116"/>
      <c r="B59" s="51">
        <f>B58+7</f>
        <v>42323</v>
      </c>
      <c r="C59" s="52">
        <f>D58+G58-H58</f>
        <v>0</v>
      </c>
      <c r="D59" s="53"/>
      <c r="E59" s="58"/>
      <c r="F59" s="58"/>
      <c r="G59" s="54"/>
      <c r="H59" s="54"/>
      <c r="I59" s="55"/>
      <c r="J59" s="56"/>
      <c r="K59" s="57"/>
    </row>
    <row r="60" spans="1:14">
      <c r="A60" s="116"/>
      <c r="B60" s="51">
        <f>B59+7</f>
        <v>42330</v>
      </c>
      <c r="C60" s="52">
        <f>D59+G59-H59</f>
        <v>0</v>
      </c>
      <c r="D60" s="53"/>
      <c r="E60" s="58"/>
      <c r="F60" s="58"/>
      <c r="G60" s="54"/>
      <c r="H60" s="54"/>
      <c r="I60" s="55"/>
      <c r="J60" s="56"/>
      <c r="K60" s="57"/>
    </row>
    <row r="61" spans="1:14" ht="15.75" thickBot="1">
      <c r="A61" s="117"/>
      <c r="B61" s="51">
        <f>B60+7</f>
        <v>42337</v>
      </c>
      <c r="C61" s="52">
        <f>D60+G60-H60</f>
        <v>0</v>
      </c>
      <c r="D61" s="53"/>
      <c r="E61" s="58"/>
      <c r="F61" s="58"/>
      <c r="G61" s="54"/>
      <c r="H61" s="54"/>
      <c r="I61" s="55"/>
      <c r="J61" s="56"/>
      <c r="K61" s="57"/>
    </row>
    <row r="62" spans="1:14" ht="15.75" thickBot="1">
      <c r="A62" s="61"/>
      <c r="B62" s="61"/>
      <c r="C62" s="62"/>
      <c r="D62" s="63"/>
      <c r="E62" s="64"/>
      <c r="F62" s="64"/>
      <c r="G62" s="63"/>
      <c r="H62" s="65"/>
      <c r="I62" s="66"/>
      <c r="J62" s="67"/>
      <c r="K62" s="63"/>
      <c r="M62" s="40"/>
      <c r="N62" s="40"/>
    </row>
    <row r="63" spans="1:14">
      <c r="A63" s="115">
        <v>13</v>
      </c>
      <c r="B63" s="51">
        <f>B61+7</f>
        <v>42344</v>
      </c>
      <c r="C63" s="52">
        <f>D61+G61-H61</f>
        <v>0</v>
      </c>
      <c r="D63" s="53"/>
      <c r="E63" s="58"/>
      <c r="F63" s="58"/>
      <c r="G63" s="54"/>
      <c r="H63" s="54"/>
      <c r="I63" s="55"/>
      <c r="J63" s="56"/>
      <c r="K63" s="57"/>
    </row>
    <row r="64" spans="1:14">
      <c r="A64" s="116"/>
      <c r="B64" s="51">
        <f>B63+7</f>
        <v>42351</v>
      </c>
      <c r="C64" s="52">
        <f>D63+G63-H63</f>
        <v>0</v>
      </c>
      <c r="D64" s="53"/>
      <c r="E64" s="58"/>
      <c r="F64" s="58"/>
      <c r="G64" s="54"/>
      <c r="H64" s="54"/>
      <c r="I64" s="55"/>
      <c r="J64" s="56"/>
      <c r="K64" s="57"/>
    </row>
    <row r="65" spans="1:14">
      <c r="A65" s="116"/>
      <c r="B65" s="51">
        <f>B64+7</f>
        <v>42358</v>
      </c>
      <c r="C65" s="52">
        <f>D64+G64-H64</f>
        <v>0</v>
      </c>
      <c r="D65" s="53"/>
      <c r="E65" s="58"/>
      <c r="F65" s="58"/>
      <c r="G65" s="54"/>
      <c r="H65" s="54"/>
      <c r="I65" s="55"/>
      <c r="J65" s="56"/>
      <c r="K65" s="57"/>
    </row>
    <row r="66" spans="1:14" ht="15.75" thickBot="1">
      <c r="A66" s="117"/>
      <c r="B66" s="51">
        <f>B65+7</f>
        <v>42365</v>
      </c>
      <c r="C66" s="52">
        <f>D65+G65-H65</f>
        <v>0</v>
      </c>
      <c r="D66" s="53"/>
      <c r="E66" s="58"/>
      <c r="F66" s="58"/>
      <c r="G66" s="54"/>
      <c r="H66" s="54"/>
      <c r="I66" s="55"/>
      <c r="J66" s="56"/>
      <c r="K66" s="57"/>
    </row>
    <row r="67" spans="1:14" ht="15.75" thickBot="1">
      <c r="A67" s="61"/>
      <c r="B67" s="61"/>
      <c r="C67" s="62"/>
      <c r="D67" s="63"/>
      <c r="E67" s="64"/>
      <c r="F67" s="64"/>
      <c r="G67" s="63"/>
      <c r="H67" s="65"/>
      <c r="I67" s="66"/>
      <c r="J67" s="67"/>
      <c r="K67" s="63"/>
      <c r="M67" s="40"/>
      <c r="N67" s="40"/>
    </row>
    <row r="68" spans="1:14">
      <c r="A68" s="115">
        <v>14</v>
      </c>
      <c r="B68" s="51">
        <f>B66+7</f>
        <v>42372</v>
      </c>
      <c r="C68" s="52">
        <f>D66+G66-H66</f>
        <v>0</v>
      </c>
      <c r="D68" s="53"/>
      <c r="E68" s="58"/>
      <c r="F68" s="58"/>
      <c r="G68" s="54"/>
      <c r="H68" s="54"/>
      <c r="I68" s="55"/>
      <c r="J68" s="56"/>
      <c r="K68" s="57"/>
    </row>
    <row r="69" spans="1:14">
      <c r="A69" s="116"/>
      <c r="B69" s="51">
        <f>B68+7</f>
        <v>42379</v>
      </c>
      <c r="C69" s="52">
        <f>D68+G68-H68</f>
        <v>0</v>
      </c>
      <c r="D69" s="53"/>
      <c r="E69" s="58"/>
      <c r="F69" s="58"/>
      <c r="G69" s="54"/>
      <c r="H69" s="54"/>
      <c r="I69" s="55"/>
      <c r="J69" s="56"/>
      <c r="K69" s="57"/>
    </row>
    <row r="70" spans="1:14">
      <c r="A70" s="116"/>
      <c r="B70" s="51">
        <f>B69+7</f>
        <v>42386</v>
      </c>
      <c r="C70" s="52">
        <f>D69+G69-H69</f>
        <v>0</v>
      </c>
      <c r="D70" s="53"/>
      <c r="E70" s="58"/>
      <c r="F70" s="58"/>
      <c r="G70" s="54"/>
      <c r="H70" s="54"/>
      <c r="I70" s="55"/>
      <c r="J70" s="56"/>
      <c r="K70" s="57"/>
    </row>
    <row r="71" spans="1:14" ht="15.75" thickBot="1">
      <c r="A71" s="117"/>
      <c r="B71" s="68">
        <f>B70+7</f>
        <v>42393</v>
      </c>
      <c r="C71" s="52">
        <f>D70+G70-H70</f>
        <v>0</v>
      </c>
      <c r="D71" s="69"/>
      <c r="E71" s="70"/>
      <c r="F71" s="70"/>
      <c r="G71" s="71"/>
      <c r="H71" s="71"/>
      <c r="I71" s="55"/>
      <c r="J71" s="72"/>
      <c r="K71" s="73"/>
    </row>
    <row r="72" spans="1:14" ht="15.75" thickBot="1">
      <c r="A72" s="61"/>
      <c r="B72" s="61"/>
      <c r="C72" s="62"/>
      <c r="D72" s="63"/>
      <c r="E72" s="64"/>
      <c r="F72" s="64"/>
      <c r="G72" s="63"/>
      <c r="H72" s="65"/>
      <c r="I72" s="66"/>
      <c r="J72" s="67"/>
      <c r="K72" s="63"/>
      <c r="M72" s="40"/>
      <c r="N72" s="40"/>
    </row>
    <row r="73" spans="1:14">
      <c r="A73" s="115">
        <v>15</v>
      </c>
      <c r="B73" s="51">
        <f>B71+7</f>
        <v>42400</v>
      </c>
      <c r="C73" s="52">
        <f>D71+G71-H71</f>
        <v>0</v>
      </c>
      <c r="D73" s="53"/>
      <c r="E73" s="58"/>
      <c r="F73" s="58"/>
      <c r="G73" s="54"/>
      <c r="H73" s="54"/>
      <c r="I73" s="55"/>
      <c r="J73" s="56"/>
      <c r="K73" s="57"/>
    </row>
    <row r="74" spans="1:14">
      <c r="A74" s="116"/>
      <c r="B74" s="51">
        <f>B73+7</f>
        <v>42407</v>
      </c>
      <c r="C74" s="52">
        <f>D73+G73-H73</f>
        <v>0</v>
      </c>
      <c r="D74" s="53"/>
      <c r="E74" s="58"/>
      <c r="F74" s="58"/>
      <c r="G74" s="54"/>
      <c r="H74" s="54"/>
      <c r="I74" s="55"/>
      <c r="J74" s="56"/>
      <c r="K74" s="57"/>
    </row>
    <row r="75" spans="1:14">
      <c r="A75" s="116"/>
      <c r="B75" s="51">
        <f>B74+7</f>
        <v>42414</v>
      </c>
      <c r="C75" s="52">
        <f>D74+G74-H74</f>
        <v>0</v>
      </c>
      <c r="D75" s="53"/>
      <c r="E75" s="58"/>
      <c r="F75" s="58"/>
      <c r="G75" s="54"/>
      <c r="H75" s="54"/>
      <c r="I75" s="55"/>
      <c r="J75" s="56"/>
      <c r="K75" s="57"/>
    </row>
    <row r="76" spans="1:14" ht="15.75" thickBot="1">
      <c r="A76" s="117"/>
      <c r="B76" s="51">
        <f>B75+7</f>
        <v>42421</v>
      </c>
      <c r="C76" s="52">
        <f>D75+G75-H75</f>
        <v>0</v>
      </c>
      <c r="D76" s="53"/>
      <c r="E76" s="58"/>
      <c r="F76" s="58"/>
      <c r="G76" s="54"/>
      <c r="H76" s="54"/>
      <c r="I76" s="55"/>
      <c r="J76" s="56"/>
      <c r="K76" s="57"/>
    </row>
    <row r="77" spans="1:14" ht="15.75" thickBot="1">
      <c r="A77" s="61"/>
      <c r="B77" s="61"/>
      <c r="C77" s="62"/>
      <c r="D77" s="63"/>
      <c r="E77" s="64"/>
      <c r="F77" s="64"/>
      <c r="G77" s="63"/>
      <c r="H77" s="65"/>
      <c r="I77" s="66"/>
      <c r="J77" s="67"/>
      <c r="K77" s="63"/>
      <c r="M77" s="40"/>
      <c r="N77" s="40"/>
    </row>
    <row r="78" spans="1:14">
      <c r="A78" s="115">
        <v>16</v>
      </c>
      <c r="B78" s="51">
        <f>B76+7</f>
        <v>42428</v>
      </c>
      <c r="C78" s="52">
        <f>D76+G76-H76</f>
        <v>0</v>
      </c>
      <c r="D78" s="53"/>
      <c r="E78" s="58"/>
      <c r="F78" s="58"/>
      <c r="G78" s="54"/>
      <c r="H78" s="54"/>
      <c r="I78" s="55"/>
      <c r="J78" s="56"/>
      <c r="K78" s="57"/>
    </row>
    <row r="79" spans="1:14">
      <c r="A79" s="116"/>
      <c r="B79" s="51">
        <f>B78+7</f>
        <v>42435</v>
      </c>
      <c r="C79" s="52">
        <f>D78+G78-H78</f>
        <v>0</v>
      </c>
      <c r="D79" s="53"/>
      <c r="E79" s="58"/>
      <c r="F79" s="58"/>
      <c r="G79" s="54"/>
      <c r="H79" s="54"/>
      <c r="I79" s="55"/>
      <c r="J79" s="56"/>
      <c r="K79" s="57"/>
    </row>
    <row r="80" spans="1:14">
      <c r="A80" s="116"/>
      <c r="B80" s="51">
        <f>B79+7</f>
        <v>42442</v>
      </c>
      <c r="C80" s="52">
        <f>D79+G79-H79</f>
        <v>0</v>
      </c>
      <c r="D80" s="53"/>
      <c r="E80" s="58"/>
      <c r="F80" s="58"/>
      <c r="G80" s="54"/>
      <c r="H80" s="54"/>
      <c r="I80" s="55"/>
      <c r="J80" s="56"/>
      <c r="K80" s="57"/>
    </row>
    <row r="81" spans="1:14" ht="15.75" thickBot="1">
      <c r="A81" s="117"/>
      <c r="B81" s="51">
        <f>B80+7</f>
        <v>42449</v>
      </c>
      <c r="C81" s="52">
        <f>D80+G80-H80</f>
        <v>0</v>
      </c>
      <c r="D81" s="53"/>
      <c r="E81" s="58"/>
      <c r="F81" s="58"/>
      <c r="G81" s="54"/>
      <c r="H81" s="54"/>
      <c r="I81" s="55"/>
      <c r="J81" s="56"/>
      <c r="K81" s="57"/>
    </row>
    <row r="82" spans="1:14" ht="15.75" thickBot="1">
      <c r="A82" s="61"/>
      <c r="B82" s="61"/>
      <c r="C82" s="62"/>
      <c r="D82" s="63"/>
      <c r="E82" s="64"/>
      <c r="F82" s="64"/>
      <c r="G82" s="63"/>
      <c r="H82" s="65"/>
      <c r="I82" s="66"/>
      <c r="J82" s="67"/>
      <c r="K82" s="63"/>
      <c r="M82" s="40"/>
      <c r="N82" s="40"/>
    </row>
    <row r="83" spans="1:14">
      <c r="A83" s="115">
        <v>17</v>
      </c>
      <c r="B83" s="51">
        <f>B81+7</f>
        <v>42456</v>
      </c>
      <c r="C83" s="52">
        <f>D81+G81-H81</f>
        <v>0</v>
      </c>
      <c r="D83" s="53"/>
      <c r="E83" s="58"/>
      <c r="F83" s="58"/>
      <c r="G83" s="54"/>
      <c r="H83" s="54"/>
      <c r="I83" s="55"/>
      <c r="J83" s="56"/>
      <c r="K83" s="57"/>
    </row>
    <row r="84" spans="1:14">
      <c r="A84" s="116"/>
      <c r="B84" s="51">
        <f>B83+7</f>
        <v>42463</v>
      </c>
      <c r="C84" s="52">
        <f>D83+G83-H83</f>
        <v>0</v>
      </c>
      <c r="D84" s="53"/>
      <c r="E84" s="58"/>
      <c r="F84" s="58"/>
      <c r="G84" s="54"/>
      <c r="H84" s="54"/>
      <c r="I84" s="55"/>
      <c r="J84" s="56"/>
      <c r="K84" s="57"/>
    </row>
    <row r="85" spans="1:14">
      <c r="A85" s="116"/>
      <c r="B85" s="51">
        <f>B84+7</f>
        <v>42470</v>
      </c>
      <c r="C85" s="52">
        <f>D84+G84-H84</f>
        <v>0</v>
      </c>
      <c r="D85" s="53"/>
      <c r="E85" s="58"/>
      <c r="F85" s="58"/>
      <c r="G85" s="54"/>
      <c r="H85" s="54"/>
      <c r="I85" s="55"/>
      <c r="J85" s="56"/>
      <c r="K85" s="57"/>
    </row>
    <row r="86" spans="1:14" ht="15.75" thickBot="1">
      <c r="A86" s="117"/>
      <c r="B86" s="51">
        <f>B85+7</f>
        <v>42477</v>
      </c>
      <c r="C86" s="52">
        <f>D85+G85-H85</f>
        <v>0</v>
      </c>
      <c r="D86" s="53"/>
      <c r="E86" s="58"/>
      <c r="F86" s="58"/>
      <c r="G86" s="54"/>
      <c r="H86" s="54"/>
      <c r="I86" s="55"/>
      <c r="J86" s="56"/>
      <c r="K86" s="57"/>
    </row>
    <row r="87" spans="1:14" ht="15.75" thickBot="1">
      <c r="A87" s="61"/>
      <c r="B87" s="61"/>
      <c r="C87" s="62"/>
      <c r="D87" s="63"/>
      <c r="E87" s="64"/>
      <c r="F87" s="64"/>
      <c r="G87" s="63"/>
      <c r="H87" s="65"/>
      <c r="I87" s="66"/>
      <c r="J87" s="67"/>
      <c r="K87" s="63"/>
      <c r="M87" s="40"/>
      <c r="N87" s="40"/>
    </row>
    <row r="88" spans="1:14">
      <c r="A88" s="115">
        <v>18</v>
      </c>
      <c r="B88" s="51">
        <f>B86+7</f>
        <v>42484</v>
      </c>
      <c r="C88" s="52">
        <f>D86+G86-H86</f>
        <v>0</v>
      </c>
      <c r="D88" s="53"/>
      <c r="E88" s="58"/>
      <c r="F88" s="58"/>
      <c r="G88" s="54"/>
      <c r="H88" s="54"/>
      <c r="I88" s="55"/>
      <c r="J88" s="56"/>
      <c r="K88" s="57"/>
    </row>
    <row r="89" spans="1:14">
      <c r="A89" s="116"/>
      <c r="B89" s="51">
        <f>B88+7</f>
        <v>42491</v>
      </c>
      <c r="C89" s="52">
        <f>D88+G88-H88</f>
        <v>0</v>
      </c>
      <c r="D89" s="53"/>
      <c r="E89" s="58"/>
      <c r="F89" s="58"/>
      <c r="G89" s="54"/>
      <c r="H89" s="54"/>
      <c r="I89" s="55"/>
      <c r="J89" s="56"/>
      <c r="K89" s="57"/>
    </row>
    <row r="90" spans="1:14">
      <c r="A90" s="116"/>
      <c r="B90" s="51">
        <f>B89+7</f>
        <v>42498</v>
      </c>
      <c r="C90" s="52">
        <f>D89+G89-H89</f>
        <v>0</v>
      </c>
      <c r="D90" s="53"/>
      <c r="E90" s="58"/>
      <c r="F90" s="58"/>
      <c r="G90" s="54"/>
      <c r="H90" s="54"/>
      <c r="I90" s="55"/>
      <c r="J90" s="56"/>
      <c r="K90" s="57"/>
    </row>
    <row r="91" spans="1:14" ht="15.75" thickBot="1">
      <c r="A91" s="117"/>
      <c r="B91" s="51">
        <f>B90+7</f>
        <v>42505</v>
      </c>
      <c r="C91" s="52">
        <f>D90+G90-H90</f>
        <v>0</v>
      </c>
      <c r="D91" s="53"/>
      <c r="E91" s="58"/>
      <c r="F91" s="58"/>
      <c r="G91" s="54"/>
      <c r="H91" s="54"/>
      <c r="I91" s="55"/>
      <c r="J91" s="56"/>
      <c r="K91" s="57"/>
    </row>
    <row r="92" spans="1:14" ht="15.75" thickBot="1">
      <c r="A92" s="61"/>
      <c r="B92" s="61"/>
      <c r="C92" s="62"/>
      <c r="D92" s="63"/>
      <c r="E92" s="64"/>
      <c r="F92" s="64"/>
      <c r="G92" s="63"/>
      <c r="H92" s="65"/>
      <c r="I92" s="66"/>
      <c r="J92" s="67"/>
      <c r="K92" s="63"/>
      <c r="M92" s="40"/>
      <c r="N92" s="40"/>
    </row>
    <row r="93" spans="1:14">
      <c r="A93" s="115">
        <v>19</v>
      </c>
      <c r="B93" s="51">
        <f>B91+7</f>
        <v>42512</v>
      </c>
      <c r="C93" s="52">
        <f>D91+G91-H91</f>
        <v>0</v>
      </c>
      <c r="D93" s="53"/>
      <c r="E93" s="58"/>
      <c r="F93" s="58"/>
      <c r="G93" s="54"/>
      <c r="H93" s="54"/>
      <c r="I93" s="55"/>
      <c r="J93" s="56"/>
      <c r="K93" s="57"/>
    </row>
    <row r="94" spans="1:14">
      <c r="A94" s="116"/>
      <c r="B94" s="51">
        <f>B93+7</f>
        <v>42519</v>
      </c>
      <c r="C94" s="52">
        <f>D93+G93-H93</f>
        <v>0</v>
      </c>
      <c r="D94" s="53"/>
      <c r="E94" s="58"/>
      <c r="F94" s="58"/>
      <c r="G94" s="54"/>
      <c r="H94" s="54"/>
      <c r="I94" s="55"/>
      <c r="J94" s="56"/>
      <c r="K94" s="57"/>
    </row>
    <row r="95" spans="1:14">
      <c r="A95" s="116"/>
      <c r="B95" s="51">
        <f>B94+7</f>
        <v>42526</v>
      </c>
      <c r="C95" s="52">
        <f>D94+G94-H94</f>
        <v>0</v>
      </c>
      <c r="D95" s="53"/>
      <c r="E95" s="58"/>
      <c r="F95" s="58"/>
      <c r="G95" s="54"/>
      <c r="H95" s="54"/>
      <c r="I95" s="55"/>
      <c r="J95" s="56"/>
      <c r="K95" s="57"/>
    </row>
    <row r="96" spans="1:14" ht="15.75" thickBot="1">
      <c r="A96" s="117"/>
      <c r="B96" s="51">
        <f>B95+7</f>
        <v>42533</v>
      </c>
      <c r="C96" s="52">
        <f>D95+G95-H95</f>
        <v>0</v>
      </c>
      <c r="D96" s="53"/>
      <c r="E96" s="58"/>
      <c r="F96" s="58"/>
      <c r="G96" s="54"/>
      <c r="H96" s="54"/>
      <c r="I96" s="55"/>
      <c r="J96" s="56"/>
      <c r="K96" s="57"/>
    </row>
    <row r="97" spans="1:14" ht="15.75" thickBot="1">
      <c r="A97" s="61"/>
      <c r="B97" s="61"/>
      <c r="C97" s="62"/>
      <c r="D97" s="63"/>
      <c r="E97" s="64"/>
      <c r="F97" s="64"/>
      <c r="G97" s="63"/>
      <c r="H97" s="65"/>
      <c r="I97" s="66"/>
      <c r="J97" s="67"/>
      <c r="K97" s="63"/>
      <c r="M97" s="40"/>
      <c r="N97" s="40"/>
    </row>
    <row r="98" spans="1:14">
      <c r="A98" s="115">
        <v>20</v>
      </c>
      <c r="B98" s="51">
        <f>B96+7</f>
        <v>42540</v>
      </c>
      <c r="C98" s="52">
        <f>D96+G96-H96</f>
        <v>0</v>
      </c>
      <c r="D98" s="53"/>
      <c r="E98" s="58"/>
      <c r="F98" s="58"/>
      <c r="G98" s="54"/>
      <c r="H98" s="54"/>
      <c r="I98" s="55"/>
      <c r="J98" s="56"/>
      <c r="K98" s="57"/>
    </row>
    <row r="99" spans="1:14">
      <c r="A99" s="116"/>
      <c r="B99" s="51">
        <f t="shared" ref="B99:B151" si="1">B98+7</f>
        <v>42547</v>
      </c>
      <c r="C99" s="52">
        <f>D98+G98-H98</f>
        <v>0</v>
      </c>
      <c r="D99" s="53"/>
      <c r="E99" s="58"/>
      <c r="F99" s="58"/>
      <c r="G99" s="54"/>
      <c r="H99" s="54"/>
      <c r="I99" s="55"/>
      <c r="J99" s="56"/>
      <c r="K99" s="57"/>
    </row>
    <row r="100" spans="1:14">
      <c r="A100" s="116"/>
      <c r="B100" s="51">
        <f t="shared" si="1"/>
        <v>42554</v>
      </c>
      <c r="C100" s="52">
        <f>D99+G99-H99</f>
        <v>0</v>
      </c>
      <c r="D100" s="53"/>
      <c r="E100" s="58"/>
      <c r="F100" s="58"/>
      <c r="G100" s="54"/>
      <c r="H100" s="54"/>
      <c r="I100" s="55"/>
      <c r="J100" s="56"/>
      <c r="K100" s="57"/>
    </row>
    <row r="101" spans="1:14" ht="15.75" thickBot="1">
      <c r="A101" s="117"/>
      <c r="B101" s="51">
        <f>B100+7</f>
        <v>42561</v>
      </c>
      <c r="C101" s="52">
        <f>D100+G100-H100</f>
        <v>0</v>
      </c>
      <c r="D101" s="53"/>
      <c r="E101" s="58"/>
      <c r="F101" s="58"/>
      <c r="G101" s="54"/>
      <c r="H101" s="54"/>
      <c r="I101" s="55"/>
      <c r="J101" s="56"/>
      <c r="K101" s="57"/>
    </row>
    <row r="102" spans="1:14" ht="15.75" thickBot="1">
      <c r="A102" s="61"/>
      <c r="B102" s="61"/>
      <c r="C102" s="62"/>
      <c r="D102" s="63"/>
      <c r="E102" s="64"/>
      <c r="F102" s="64"/>
      <c r="G102" s="63"/>
      <c r="H102" s="65"/>
      <c r="I102" s="66"/>
      <c r="J102" s="67"/>
      <c r="K102" s="63"/>
      <c r="M102" s="40"/>
      <c r="N102" s="40"/>
    </row>
    <row r="103" spans="1:14">
      <c r="A103" s="115">
        <v>21</v>
      </c>
      <c r="B103" s="51">
        <f>B101+7</f>
        <v>42568</v>
      </c>
      <c r="C103" s="52">
        <f>D101+G101-H101</f>
        <v>0</v>
      </c>
      <c r="D103" s="53"/>
      <c r="E103" s="58"/>
      <c r="F103" s="58"/>
      <c r="G103" s="54"/>
      <c r="H103" s="54"/>
      <c r="I103" s="55"/>
      <c r="J103" s="56"/>
      <c r="K103" s="57"/>
    </row>
    <row r="104" spans="1:14">
      <c r="A104" s="116"/>
      <c r="B104" s="51">
        <f t="shared" si="1"/>
        <v>42575</v>
      </c>
      <c r="C104" s="52">
        <f>D103+G103-H103</f>
        <v>0</v>
      </c>
      <c r="D104" s="53"/>
      <c r="E104" s="58"/>
      <c r="F104" s="58"/>
      <c r="G104" s="54"/>
      <c r="H104" s="54"/>
      <c r="I104" s="55"/>
      <c r="J104" s="56"/>
      <c r="K104" s="57"/>
    </row>
    <row r="105" spans="1:14">
      <c r="A105" s="116"/>
      <c r="B105" s="51">
        <f t="shared" si="1"/>
        <v>42582</v>
      </c>
      <c r="C105" s="52">
        <f>D104+G104-H104</f>
        <v>0</v>
      </c>
      <c r="D105" s="53"/>
      <c r="E105" s="58"/>
      <c r="F105" s="58"/>
      <c r="G105" s="54"/>
      <c r="H105" s="54"/>
      <c r="I105" s="55"/>
      <c r="J105" s="56"/>
      <c r="K105" s="57"/>
    </row>
    <row r="106" spans="1:14" ht="15.75" thickBot="1">
      <c r="A106" s="117"/>
      <c r="B106" s="51">
        <f t="shared" si="1"/>
        <v>42589</v>
      </c>
      <c r="C106" s="52">
        <f>D105+G105-H105</f>
        <v>0</v>
      </c>
      <c r="D106" s="53"/>
      <c r="E106" s="58"/>
      <c r="F106" s="58"/>
      <c r="G106" s="54"/>
      <c r="H106" s="54"/>
      <c r="I106" s="55"/>
      <c r="J106" s="56"/>
      <c r="K106" s="57"/>
    </row>
    <row r="107" spans="1:14" ht="15.75" thickBot="1">
      <c r="A107" s="61"/>
      <c r="B107" s="61"/>
      <c r="C107" s="62"/>
      <c r="D107" s="63"/>
      <c r="E107" s="64"/>
      <c r="F107" s="64"/>
      <c r="G107" s="63"/>
      <c r="H107" s="65"/>
      <c r="I107" s="66"/>
      <c r="J107" s="67"/>
      <c r="K107" s="63"/>
      <c r="M107" s="40"/>
      <c r="N107" s="40"/>
    </row>
    <row r="108" spans="1:14">
      <c r="A108" s="115">
        <v>22</v>
      </c>
      <c r="B108" s="51">
        <f>B106+7</f>
        <v>42596</v>
      </c>
      <c r="C108" s="52">
        <f>D106+G106-H106</f>
        <v>0</v>
      </c>
      <c r="D108" s="53"/>
      <c r="E108" s="58"/>
      <c r="F108" s="58"/>
      <c r="G108" s="54"/>
      <c r="H108" s="54"/>
      <c r="I108" s="55"/>
      <c r="J108" s="56"/>
      <c r="K108" s="57"/>
    </row>
    <row r="109" spans="1:14">
      <c r="A109" s="116"/>
      <c r="B109" s="51">
        <f t="shared" si="1"/>
        <v>42603</v>
      </c>
      <c r="C109" s="52">
        <f>D108+G108-H108</f>
        <v>0</v>
      </c>
      <c r="D109" s="53"/>
      <c r="E109" s="58"/>
      <c r="F109" s="58"/>
      <c r="G109" s="54"/>
      <c r="H109" s="54"/>
      <c r="I109" s="55"/>
      <c r="J109" s="56"/>
      <c r="K109" s="57"/>
    </row>
    <row r="110" spans="1:14">
      <c r="A110" s="116"/>
      <c r="B110" s="51">
        <f t="shared" si="1"/>
        <v>42610</v>
      </c>
      <c r="C110" s="52">
        <f>D109+G109-H109</f>
        <v>0</v>
      </c>
      <c r="D110" s="53"/>
      <c r="E110" s="58"/>
      <c r="F110" s="58"/>
      <c r="G110" s="54"/>
      <c r="H110" s="54"/>
      <c r="I110" s="55"/>
      <c r="J110" s="56"/>
      <c r="K110" s="57"/>
    </row>
    <row r="111" spans="1:14" ht="15.75" thickBot="1">
      <c r="A111" s="117"/>
      <c r="B111" s="51">
        <f t="shared" si="1"/>
        <v>42617</v>
      </c>
      <c r="C111" s="52">
        <f>D110+G110-H110</f>
        <v>0</v>
      </c>
      <c r="D111" s="53"/>
      <c r="E111" s="58"/>
      <c r="F111" s="58"/>
      <c r="G111" s="54"/>
      <c r="H111" s="54"/>
      <c r="I111" s="55"/>
      <c r="J111" s="56"/>
      <c r="K111" s="57"/>
    </row>
    <row r="112" spans="1:14" ht="15.75" thickBot="1">
      <c r="A112" s="61"/>
      <c r="B112" s="61"/>
      <c r="C112" s="62"/>
      <c r="D112" s="63"/>
      <c r="E112" s="64"/>
      <c r="F112" s="64"/>
      <c r="G112" s="63"/>
      <c r="H112" s="65"/>
      <c r="I112" s="66"/>
      <c r="J112" s="67"/>
      <c r="K112" s="63"/>
      <c r="M112" s="40"/>
      <c r="N112" s="40"/>
    </row>
    <row r="113" spans="1:14">
      <c r="A113" s="115">
        <v>23</v>
      </c>
      <c r="B113" s="51">
        <f>B111+7</f>
        <v>42624</v>
      </c>
      <c r="C113" s="52">
        <f>D111+G111-H111</f>
        <v>0</v>
      </c>
      <c r="D113" s="53"/>
      <c r="E113" s="58"/>
      <c r="F113" s="58"/>
      <c r="G113" s="54"/>
      <c r="H113" s="54"/>
      <c r="I113" s="55"/>
      <c r="J113" s="56"/>
      <c r="K113" s="57"/>
    </row>
    <row r="114" spans="1:14">
      <c r="A114" s="116"/>
      <c r="B114" s="51">
        <f t="shared" si="1"/>
        <v>42631</v>
      </c>
      <c r="C114" s="52">
        <f>D113+G113-H113</f>
        <v>0</v>
      </c>
      <c r="D114" s="53"/>
      <c r="E114" s="58"/>
      <c r="F114" s="58"/>
      <c r="G114" s="54"/>
      <c r="H114" s="54"/>
      <c r="I114" s="55"/>
      <c r="J114" s="56"/>
      <c r="K114" s="57"/>
    </row>
    <row r="115" spans="1:14">
      <c r="A115" s="116"/>
      <c r="B115" s="51">
        <f t="shared" si="1"/>
        <v>42638</v>
      </c>
      <c r="C115" s="52">
        <f>D114+G114-H114</f>
        <v>0</v>
      </c>
      <c r="D115" s="53"/>
      <c r="E115" s="58"/>
      <c r="F115" s="58"/>
      <c r="G115" s="54"/>
      <c r="H115" s="54"/>
      <c r="I115" s="55"/>
      <c r="J115" s="56"/>
      <c r="K115" s="57"/>
    </row>
    <row r="116" spans="1:14" ht="15.75" thickBot="1">
      <c r="A116" s="117"/>
      <c r="B116" s="51">
        <f t="shared" si="1"/>
        <v>42645</v>
      </c>
      <c r="C116" s="52">
        <f>D115+G115-H115</f>
        <v>0</v>
      </c>
      <c r="D116" s="53"/>
      <c r="E116" s="58"/>
      <c r="F116" s="58"/>
      <c r="G116" s="54"/>
      <c r="H116" s="54"/>
      <c r="I116" s="55"/>
      <c r="J116" s="56"/>
      <c r="K116" s="57"/>
    </row>
    <row r="117" spans="1:14" ht="15.75" thickBot="1">
      <c r="A117" s="61"/>
      <c r="B117" s="61"/>
      <c r="C117" s="62"/>
      <c r="D117" s="63"/>
      <c r="E117" s="64"/>
      <c r="F117" s="64"/>
      <c r="G117" s="63"/>
      <c r="H117" s="65"/>
      <c r="I117" s="66"/>
      <c r="J117" s="67"/>
      <c r="K117" s="63"/>
      <c r="M117" s="40"/>
      <c r="N117" s="40"/>
    </row>
    <row r="118" spans="1:14">
      <c r="A118" s="115">
        <v>24</v>
      </c>
      <c r="B118" s="51">
        <f>B116+7</f>
        <v>42652</v>
      </c>
      <c r="C118" s="52">
        <f>D116+G116-H116</f>
        <v>0</v>
      </c>
      <c r="D118" s="53"/>
      <c r="E118" s="58"/>
      <c r="F118" s="58"/>
      <c r="G118" s="54"/>
      <c r="H118" s="54"/>
      <c r="I118" s="55"/>
      <c r="J118" s="56"/>
      <c r="K118" s="57"/>
    </row>
    <row r="119" spans="1:14">
      <c r="A119" s="116"/>
      <c r="B119" s="51">
        <f t="shared" si="1"/>
        <v>42659</v>
      </c>
      <c r="C119" s="52">
        <f>D118+G118-H118</f>
        <v>0</v>
      </c>
      <c r="D119" s="53"/>
      <c r="E119" s="58"/>
      <c r="F119" s="58"/>
      <c r="G119" s="54"/>
      <c r="H119" s="54"/>
      <c r="I119" s="55"/>
      <c r="J119" s="56"/>
      <c r="K119" s="57"/>
    </row>
    <row r="120" spans="1:14">
      <c r="A120" s="116"/>
      <c r="B120" s="51">
        <f t="shared" si="1"/>
        <v>42666</v>
      </c>
      <c r="C120" s="52">
        <f>D119+G119-H119</f>
        <v>0</v>
      </c>
      <c r="D120" s="53"/>
      <c r="E120" s="58"/>
      <c r="F120" s="58"/>
      <c r="G120" s="54"/>
      <c r="H120" s="54"/>
      <c r="I120" s="55"/>
      <c r="J120" s="56"/>
      <c r="K120" s="57"/>
    </row>
    <row r="121" spans="1:14" ht="15.75" thickBot="1">
      <c r="A121" s="117"/>
      <c r="B121" s="51">
        <f t="shared" si="1"/>
        <v>42673</v>
      </c>
      <c r="C121" s="52">
        <f>D120+G120-H120</f>
        <v>0</v>
      </c>
      <c r="D121" s="53"/>
      <c r="E121" s="58"/>
      <c r="F121" s="58"/>
      <c r="G121" s="54"/>
      <c r="H121" s="54"/>
      <c r="I121" s="55"/>
      <c r="J121" s="56"/>
      <c r="K121" s="57"/>
    </row>
    <row r="122" spans="1:14" ht="15.75" thickBot="1">
      <c r="A122" s="61"/>
      <c r="B122" s="61"/>
      <c r="C122" s="62"/>
      <c r="D122" s="63"/>
      <c r="E122" s="64"/>
      <c r="F122" s="64"/>
      <c r="G122" s="63"/>
      <c r="H122" s="65"/>
      <c r="I122" s="66"/>
      <c r="J122" s="67"/>
      <c r="K122" s="63"/>
      <c r="M122" s="40"/>
      <c r="N122" s="40"/>
    </row>
    <row r="123" spans="1:14">
      <c r="A123" s="115">
        <v>25</v>
      </c>
      <c r="B123" s="51">
        <f>B121+7</f>
        <v>42680</v>
      </c>
      <c r="C123" s="52">
        <f>D121+G121-H121</f>
        <v>0</v>
      </c>
      <c r="D123" s="53"/>
      <c r="E123" s="58"/>
      <c r="F123" s="58"/>
      <c r="G123" s="54"/>
      <c r="H123" s="54"/>
      <c r="I123" s="55"/>
      <c r="J123" s="56"/>
      <c r="K123" s="57"/>
    </row>
    <row r="124" spans="1:14">
      <c r="A124" s="116"/>
      <c r="B124" s="51">
        <f t="shared" si="1"/>
        <v>42687</v>
      </c>
      <c r="C124" s="52">
        <f>D123+G123-H123</f>
        <v>0</v>
      </c>
      <c r="D124" s="53"/>
      <c r="E124" s="58"/>
      <c r="F124" s="58"/>
      <c r="G124" s="54"/>
      <c r="H124" s="54"/>
      <c r="I124" s="55"/>
      <c r="J124" s="56"/>
      <c r="K124" s="57"/>
    </row>
    <row r="125" spans="1:14">
      <c r="A125" s="116"/>
      <c r="B125" s="51">
        <f t="shared" si="1"/>
        <v>42694</v>
      </c>
      <c r="C125" s="52">
        <f>D124+G124-H124</f>
        <v>0</v>
      </c>
      <c r="D125" s="53"/>
      <c r="E125" s="58"/>
      <c r="F125" s="58"/>
      <c r="G125" s="54"/>
      <c r="H125" s="54"/>
      <c r="I125" s="55"/>
      <c r="J125" s="56"/>
      <c r="K125" s="57"/>
    </row>
    <row r="126" spans="1:14" ht="15.75" thickBot="1">
      <c r="A126" s="117"/>
      <c r="B126" s="51">
        <f t="shared" si="1"/>
        <v>42701</v>
      </c>
      <c r="C126" s="52">
        <f>D125+G125-H125</f>
        <v>0</v>
      </c>
      <c r="D126" s="53"/>
      <c r="E126" s="58"/>
      <c r="F126" s="58"/>
      <c r="G126" s="54"/>
      <c r="H126" s="54"/>
      <c r="I126" s="55"/>
      <c r="J126" s="56"/>
      <c r="K126" s="57"/>
    </row>
    <row r="127" spans="1:14" ht="15.75" thickBot="1">
      <c r="A127" s="61"/>
      <c r="B127" s="61"/>
      <c r="C127" s="62"/>
      <c r="D127" s="63"/>
      <c r="E127" s="64"/>
      <c r="F127" s="64"/>
      <c r="G127" s="63"/>
      <c r="H127" s="65"/>
      <c r="I127" s="66"/>
      <c r="J127" s="67"/>
      <c r="K127" s="63"/>
      <c r="M127" s="40"/>
      <c r="N127" s="40"/>
    </row>
    <row r="128" spans="1:14">
      <c r="A128" s="115">
        <v>26</v>
      </c>
      <c r="B128" s="51">
        <f>B126+7</f>
        <v>42708</v>
      </c>
      <c r="C128" s="52">
        <f>D126+G126-H126</f>
        <v>0</v>
      </c>
      <c r="D128" s="53"/>
      <c r="E128" s="58"/>
      <c r="F128" s="58"/>
      <c r="G128" s="54"/>
      <c r="H128" s="54"/>
      <c r="I128" s="55"/>
      <c r="J128" s="56"/>
      <c r="K128" s="57"/>
    </row>
    <row r="129" spans="1:14">
      <c r="A129" s="116"/>
      <c r="B129" s="51">
        <f t="shared" si="1"/>
        <v>42715</v>
      </c>
      <c r="C129" s="52">
        <f>D128+G128-H128</f>
        <v>0</v>
      </c>
      <c r="D129" s="53"/>
      <c r="E129" s="58"/>
      <c r="F129" s="58"/>
      <c r="G129" s="54"/>
      <c r="H129" s="54"/>
      <c r="I129" s="55"/>
      <c r="J129" s="56"/>
      <c r="K129" s="57"/>
    </row>
    <row r="130" spans="1:14">
      <c r="A130" s="116"/>
      <c r="B130" s="51">
        <f t="shared" si="1"/>
        <v>42722</v>
      </c>
      <c r="C130" s="52">
        <f>D129+G129-H129</f>
        <v>0</v>
      </c>
      <c r="D130" s="53"/>
      <c r="E130" s="58"/>
      <c r="F130" s="58"/>
      <c r="G130" s="54"/>
      <c r="H130" s="54"/>
      <c r="I130" s="55"/>
      <c r="J130" s="56"/>
      <c r="K130" s="57"/>
    </row>
    <row r="131" spans="1:14" ht="15.75" thickBot="1">
      <c r="A131" s="117"/>
      <c r="B131" s="51">
        <f t="shared" si="1"/>
        <v>42729</v>
      </c>
      <c r="C131" s="52">
        <f>D130+G130-H130</f>
        <v>0</v>
      </c>
      <c r="D131" s="53"/>
      <c r="E131" s="58"/>
      <c r="F131" s="58"/>
      <c r="G131" s="54"/>
      <c r="H131" s="54"/>
      <c r="I131" s="55"/>
      <c r="J131" s="56"/>
      <c r="K131" s="57"/>
    </row>
    <row r="132" spans="1:14" ht="15.75" thickBot="1">
      <c r="A132" s="61"/>
      <c r="B132" s="61"/>
      <c r="C132" s="62"/>
      <c r="D132" s="63"/>
      <c r="E132" s="64"/>
      <c r="F132" s="64"/>
      <c r="G132" s="63"/>
      <c r="H132" s="65"/>
      <c r="I132" s="66"/>
      <c r="J132" s="67"/>
      <c r="K132" s="63"/>
      <c r="M132" s="40"/>
      <c r="N132" s="40"/>
    </row>
    <row r="133" spans="1:14">
      <c r="A133" s="115">
        <v>27</v>
      </c>
      <c r="B133" s="51">
        <f>B131+7</f>
        <v>42736</v>
      </c>
      <c r="C133" s="52">
        <f>D131+G131-H131</f>
        <v>0</v>
      </c>
      <c r="D133" s="53"/>
      <c r="E133" s="58"/>
      <c r="F133" s="58"/>
      <c r="G133" s="54"/>
      <c r="H133" s="54"/>
      <c r="I133" s="55"/>
      <c r="J133" s="56"/>
      <c r="K133" s="57"/>
    </row>
    <row r="134" spans="1:14">
      <c r="A134" s="116"/>
      <c r="B134" s="51">
        <f t="shared" si="1"/>
        <v>42743</v>
      </c>
      <c r="C134" s="52">
        <f>D133+G133-H133</f>
        <v>0</v>
      </c>
      <c r="D134" s="53"/>
      <c r="E134" s="58"/>
      <c r="F134" s="58"/>
      <c r="G134" s="54"/>
      <c r="H134" s="54"/>
      <c r="I134" s="55"/>
      <c r="J134" s="56"/>
      <c r="K134" s="57"/>
    </row>
    <row r="135" spans="1:14">
      <c r="A135" s="116"/>
      <c r="B135" s="51">
        <f t="shared" si="1"/>
        <v>42750</v>
      </c>
      <c r="C135" s="52">
        <f>D134+G134-H134</f>
        <v>0</v>
      </c>
      <c r="D135" s="53"/>
      <c r="E135" s="58"/>
      <c r="F135" s="58"/>
      <c r="G135" s="54"/>
      <c r="H135" s="54"/>
      <c r="I135" s="55"/>
      <c r="J135" s="56"/>
      <c r="K135" s="57"/>
    </row>
    <row r="136" spans="1:14" ht="15.75" thickBot="1">
      <c r="A136" s="117"/>
      <c r="B136" s="51">
        <f t="shared" si="1"/>
        <v>42757</v>
      </c>
      <c r="C136" s="52">
        <f>D135+G135-H135</f>
        <v>0</v>
      </c>
      <c r="D136" s="53"/>
      <c r="E136" s="58"/>
      <c r="F136" s="58"/>
      <c r="G136" s="54"/>
      <c r="H136" s="54"/>
      <c r="I136" s="55"/>
      <c r="J136" s="56"/>
      <c r="K136" s="57"/>
    </row>
    <row r="137" spans="1:14" ht="15.75" thickBot="1">
      <c r="A137" s="61"/>
      <c r="B137" s="61"/>
      <c r="C137" s="62"/>
      <c r="D137" s="63"/>
      <c r="E137" s="64"/>
      <c r="F137" s="64"/>
      <c r="G137" s="63"/>
      <c r="H137" s="65"/>
      <c r="I137" s="66"/>
      <c r="J137" s="67"/>
      <c r="K137" s="63"/>
      <c r="M137" s="40"/>
      <c r="N137" s="40"/>
    </row>
    <row r="138" spans="1:14">
      <c r="A138" s="115">
        <v>28</v>
      </c>
      <c r="B138" s="51">
        <f>B136+7</f>
        <v>42764</v>
      </c>
      <c r="C138" s="52">
        <f>D136+G136-H136</f>
        <v>0</v>
      </c>
      <c r="D138" s="53"/>
      <c r="E138" s="58"/>
      <c r="F138" s="58"/>
      <c r="G138" s="54"/>
      <c r="H138" s="54"/>
      <c r="I138" s="55"/>
      <c r="J138" s="56"/>
      <c r="K138" s="57"/>
    </row>
    <row r="139" spans="1:14">
      <c r="A139" s="116"/>
      <c r="B139" s="51">
        <f t="shared" si="1"/>
        <v>42771</v>
      </c>
      <c r="C139" s="52">
        <f>D138+G138-H138</f>
        <v>0</v>
      </c>
      <c r="D139" s="53"/>
      <c r="E139" s="58"/>
      <c r="F139" s="58"/>
      <c r="G139" s="54"/>
      <c r="H139" s="54"/>
      <c r="I139" s="55"/>
      <c r="J139" s="56"/>
      <c r="K139" s="57"/>
    </row>
    <row r="140" spans="1:14">
      <c r="A140" s="116"/>
      <c r="B140" s="51">
        <f t="shared" si="1"/>
        <v>42778</v>
      </c>
      <c r="C140" s="52">
        <f>D139+G139-H139</f>
        <v>0</v>
      </c>
      <c r="D140" s="53"/>
      <c r="E140" s="58"/>
      <c r="F140" s="58"/>
      <c r="G140" s="54"/>
      <c r="H140" s="54"/>
      <c r="I140" s="55"/>
      <c r="J140" s="56"/>
      <c r="K140" s="57"/>
    </row>
    <row r="141" spans="1:14" ht="15.75" thickBot="1">
      <c r="A141" s="117"/>
      <c r="B141" s="51">
        <f t="shared" si="1"/>
        <v>42785</v>
      </c>
      <c r="C141" s="52">
        <f>D140+G140-H140</f>
        <v>0</v>
      </c>
      <c r="D141" s="53"/>
      <c r="E141" s="58"/>
      <c r="F141" s="58"/>
      <c r="G141" s="54"/>
      <c r="H141" s="54"/>
      <c r="I141" s="55"/>
      <c r="J141" s="56"/>
      <c r="K141" s="57"/>
    </row>
    <row r="142" spans="1:14" ht="15.75" thickBot="1">
      <c r="A142" s="61"/>
      <c r="B142" s="61"/>
      <c r="C142" s="62"/>
      <c r="D142" s="63"/>
      <c r="E142" s="64"/>
      <c r="F142" s="64"/>
      <c r="G142" s="63"/>
      <c r="H142" s="65"/>
      <c r="I142" s="66"/>
      <c r="J142" s="67"/>
      <c r="K142" s="63"/>
      <c r="M142" s="40"/>
      <c r="N142" s="40"/>
    </row>
    <row r="143" spans="1:14">
      <c r="A143" s="115">
        <v>29</v>
      </c>
      <c r="B143" s="51">
        <f>B141+7</f>
        <v>42792</v>
      </c>
      <c r="C143" s="52">
        <f>D141+G141-H141</f>
        <v>0</v>
      </c>
      <c r="D143" s="53"/>
      <c r="E143" s="58"/>
      <c r="F143" s="58"/>
      <c r="G143" s="54"/>
      <c r="H143" s="54"/>
      <c r="I143" s="55"/>
      <c r="J143" s="56"/>
      <c r="K143" s="57"/>
    </row>
    <row r="144" spans="1:14">
      <c r="A144" s="116"/>
      <c r="B144" s="51">
        <f t="shared" si="1"/>
        <v>42799</v>
      </c>
      <c r="C144" s="52">
        <f>D143+G143-H143</f>
        <v>0</v>
      </c>
      <c r="D144" s="53"/>
      <c r="E144" s="58"/>
      <c r="F144" s="58"/>
      <c r="G144" s="54"/>
      <c r="H144" s="54"/>
      <c r="I144" s="55"/>
      <c r="J144" s="56"/>
      <c r="K144" s="57"/>
    </row>
    <row r="145" spans="1:14">
      <c r="A145" s="116"/>
      <c r="B145" s="51">
        <f t="shared" si="1"/>
        <v>42806</v>
      </c>
      <c r="C145" s="52">
        <f>D144+G144-H144</f>
        <v>0</v>
      </c>
      <c r="D145" s="53"/>
      <c r="E145" s="58"/>
      <c r="F145" s="58"/>
      <c r="G145" s="54"/>
      <c r="H145" s="54"/>
      <c r="I145" s="55"/>
      <c r="J145" s="56"/>
      <c r="K145" s="57"/>
    </row>
    <row r="146" spans="1:14" ht="15.75" thickBot="1">
      <c r="A146" s="117"/>
      <c r="B146" s="51">
        <f t="shared" si="1"/>
        <v>42813</v>
      </c>
      <c r="C146" s="52">
        <f>D145+G145-H145</f>
        <v>0</v>
      </c>
      <c r="D146" s="53"/>
      <c r="E146" s="58"/>
      <c r="F146" s="58"/>
      <c r="G146" s="54"/>
      <c r="H146" s="54"/>
      <c r="I146" s="55"/>
      <c r="J146" s="56"/>
      <c r="K146" s="57"/>
    </row>
    <row r="147" spans="1:14" ht="15.75" thickBot="1">
      <c r="A147" s="61"/>
      <c r="B147" s="61"/>
      <c r="C147" s="62"/>
      <c r="D147" s="63"/>
      <c r="E147" s="64"/>
      <c r="F147" s="64"/>
      <c r="G147" s="63"/>
      <c r="H147" s="65"/>
      <c r="I147" s="66"/>
      <c r="J147" s="67"/>
      <c r="K147" s="63"/>
      <c r="M147" s="40"/>
      <c r="N147" s="40"/>
    </row>
    <row r="148" spans="1:14">
      <c r="A148" s="115">
        <v>30</v>
      </c>
      <c r="B148" s="51">
        <f>B146+7</f>
        <v>42820</v>
      </c>
      <c r="C148" s="52">
        <f>D146+G146-H146</f>
        <v>0</v>
      </c>
      <c r="D148" s="53"/>
      <c r="E148" s="58"/>
      <c r="F148" s="58"/>
      <c r="G148" s="54"/>
      <c r="H148" s="54"/>
      <c r="I148" s="55"/>
      <c r="J148" s="56"/>
      <c r="K148" s="57"/>
    </row>
    <row r="149" spans="1:14">
      <c r="A149" s="116"/>
      <c r="B149" s="51">
        <f t="shared" si="1"/>
        <v>42827</v>
      </c>
      <c r="C149" s="52">
        <f>D148+G148-H148</f>
        <v>0</v>
      </c>
      <c r="D149" s="53"/>
      <c r="E149" s="58"/>
      <c r="F149" s="58"/>
      <c r="G149" s="54"/>
      <c r="H149" s="54"/>
      <c r="I149" s="55"/>
      <c r="J149" s="56"/>
      <c r="K149" s="57"/>
    </row>
    <row r="150" spans="1:14">
      <c r="A150" s="116"/>
      <c r="B150" s="51">
        <f t="shared" si="1"/>
        <v>42834</v>
      </c>
      <c r="C150" s="52">
        <f>D149+G149-H149</f>
        <v>0</v>
      </c>
      <c r="D150" s="53"/>
      <c r="E150" s="58"/>
      <c r="F150" s="58"/>
      <c r="G150" s="54"/>
      <c r="H150" s="54"/>
      <c r="I150" s="55"/>
      <c r="J150" s="56"/>
      <c r="K150" s="57"/>
    </row>
    <row r="151" spans="1:14" ht="15.75" thickBot="1">
      <c r="A151" s="117"/>
      <c r="B151" s="51">
        <f t="shared" si="1"/>
        <v>42841</v>
      </c>
      <c r="C151" s="52">
        <f>D150+G150-H150</f>
        <v>0</v>
      </c>
      <c r="D151" s="53"/>
      <c r="E151" s="58"/>
      <c r="F151" s="58"/>
      <c r="G151" s="54"/>
      <c r="H151" s="54"/>
      <c r="I151" s="55"/>
      <c r="J151" s="56"/>
      <c r="K151" s="57"/>
    </row>
    <row r="152" spans="1:14" ht="15.75" thickBot="1">
      <c r="A152" s="61"/>
      <c r="B152" s="61"/>
      <c r="C152" s="62"/>
      <c r="D152" s="63"/>
      <c r="E152" s="64"/>
      <c r="F152" s="64"/>
      <c r="G152" s="63"/>
      <c r="H152" s="65"/>
      <c r="I152" s="66"/>
      <c r="J152" s="67"/>
      <c r="K152" s="63"/>
      <c r="M152" s="40"/>
      <c r="N152" s="40"/>
    </row>
    <row r="153" spans="1:14" ht="15.75" thickBot="1">
      <c r="A153" s="74"/>
      <c r="B153" s="74">
        <f>B151+7</f>
        <v>42848</v>
      </c>
      <c r="C153" s="75">
        <f>D151+G151-H151</f>
        <v>0</v>
      </c>
      <c r="D153" s="75"/>
      <c r="E153" s="76"/>
      <c r="F153" s="76"/>
      <c r="G153" s="77"/>
      <c r="H153" s="77"/>
      <c r="I153" s="78"/>
      <c r="J153" s="79"/>
      <c r="K153" s="80"/>
    </row>
  </sheetData>
  <mergeCells count="32"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43:A146"/>
    <mergeCell ref="A148:A151"/>
    <mergeCell ref="A113:A116"/>
    <mergeCell ref="A118:A121"/>
    <mergeCell ref="A123:A126"/>
    <mergeCell ref="A128:A131"/>
    <mergeCell ref="A133:A136"/>
    <mergeCell ref="A138:A14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53"/>
  <sheetViews>
    <sheetView tabSelected="1" workbookViewId="0">
      <selection activeCell="F19" sqref="F19"/>
    </sheetView>
  </sheetViews>
  <sheetFormatPr defaultRowHeight="15"/>
  <cols>
    <col min="1" max="1" width="6.140625" customWidth="1"/>
    <col min="2" max="2" width="10.85546875" customWidth="1"/>
    <col min="3" max="3" width="13.42578125" customWidth="1"/>
    <col min="4" max="4" width="12.85546875" customWidth="1"/>
    <col min="5" max="5" width="13" customWidth="1"/>
    <col min="6" max="6" width="12.85546875" customWidth="1"/>
    <col min="7" max="7" width="8.140625" customWidth="1"/>
    <col min="8" max="8" width="8.7109375" customWidth="1"/>
    <col min="10" max="10" width="10.28515625" bestFit="1" customWidth="1"/>
    <col min="12" max="12" width="33.5703125" bestFit="1" customWidth="1"/>
    <col min="248" max="248" width="6.140625" customWidth="1"/>
    <col min="249" max="249" width="9.140625" customWidth="1"/>
    <col min="250" max="250" width="10.140625" customWidth="1"/>
    <col min="251" max="251" width="11.140625" customWidth="1"/>
    <col min="252" max="252" width="12.5703125" customWidth="1"/>
    <col min="253" max="253" width="13.140625" customWidth="1"/>
    <col min="254" max="254" width="9.85546875" customWidth="1"/>
    <col min="255" max="255" width="9.42578125" customWidth="1"/>
    <col min="256" max="256" width="10" customWidth="1"/>
    <col min="257" max="257" width="10.7109375" customWidth="1"/>
    <col min="260" max="260" width="10.42578125" customWidth="1"/>
    <col min="262" max="262" width="8.140625" customWidth="1"/>
    <col min="263" max="263" width="8.7109375" customWidth="1"/>
    <col min="265" max="265" width="10.28515625" bestFit="1" customWidth="1"/>
    <col min="268" max="268" width="25.42578125" bestFit="1" customWidth="1"/>
    <col min="504" max="504" width="6.140625" customWidth="1"/>
    <col min="505" max="505" width="9.140625" customWidth="1"/>
    <col min="506" max="506" width="10.140625" customWidth="1"/>
    <col min="507" max="507" width="11.140625" customWidth="1"/>
    <col min="508" max="508" width="12.5703125" customWidth="1"/>
    <col min="509" max="509" width="13.140625" customWidth="1"/>
    <col min="510" max="510" width="9.85546875" customWidth="1"/>
    <col min="511" max="511" width="9.42578125" customWidth="1"/>
    <col min="512" max="512" width="10" customWidth="1"/>
    <col min="513" max="513" width="10.7109375" customWidth="1"/>
    <col min="516" max="516" width="10.42578125" customWidth="1"/>
    <col min="518" max="518" width="8.140625" customWidth="1"/>
    <col min="519" max="519" width="8.7109375" customWidth="1"/>
    <col min="521" max="521" width="10.28515625" bestFit="1" customWidth="1"/>
    <col min="524" max="524" width="25.42578125" bestFit="1" customWidth="1"/>
    <col min="760" max="760" width="6.140625" customWidth="1"/>
    <col min="761" max="761" width="9.140625" customWidth="1"/>
    <col min="762" max="762" width="10.140625" customWidth="1"/>
    <col min="763" max="763" width="11.140625" customWidth="1"/>
    <col min="764" max="764" width="12.5703125" customWidth="1"/>
    <col min="765" max="765" width="13.140625" customWidth="1"/>
    <col min="766" max="766" width="9.85546875" customWidth="1"/>
    <col min="767" max="767" width="9.42578125" customWidth="1"/>
    <col min="768" max="768" width="10" customWidth="1"/>
    <col min="769" max="769" width="10.7109375" customWidth="1"/>
    <col min="772" max="772" width="10.42578125" customWidth="1"/>
    <col min="774" max="774" width="8.140625" customWidth="1"/>
    <col min="775" max="775" width="8.7109375" customWidth="1"/>
    <col min="777" max="777" width="10.28515625" bestFit="1" customWidth="1"/>
    <col min="780" max="780" width="25.42578125" bestFit="1" customWidth="1"/>
    <col min="1016" max="1016" width="6.140625" customWidth="1"/>
    <col min="1017" max="1017" width="9.140625" customWidth="1"/>
    <col min="1018" max="1018" width="10.140625" customWidth="1"/>
    <col min="1019" max="1019" width="11.140625" customWidth="1"/>
    <col min="1020" max="1020" width="12.5703125" customWidth="1"/>
    <col min="1021" max="1021" width="13.140625" customWidth="1"/>
    <col min="1022" max="1022" width="9.85546875" customWidth="1"/>
    <col min="1023" max="1023" width="9.42578125" customWidth="1"/>
    <col min="1024" max="1024" width="10" customWidth="1"/>
    <col min="1025" max="1025" width="10.7109375" customWidth="1"/>
    <col min="1028" max="1028" width="10.42578125" customWidth="1"/>
    <col min="1030" max="1030" width="8.140625" customWidth="1"/>
    <col min="1031" max="1031" width="8.7109375" customWidth="1"/>
    <col min="1033" max="1033" width="10.28515625" bestFit="1" customWidth="1"/>
    <col min="1036" max="1036" width="25.42578125" bestFit="1" customWidth="1"/>
    <col min="1272" max="1272" width="6.140625" customWidth="1"/>
    <col min="1273" max="1273" width="9.140625" customWidth="1"/>
    <col min="1274" max="1274" width="10.140625" customWidth="1"/>
    <col min="1275" max="1275" width="11.140625" customWidth="1"/>
    <col min="1276" max="1276" width="12.5703125" customWidth="1"/>
    <col min="1277" max="1277" width="13.140625" customWidth="1"/>
    <col min="1278" max="1278" width="9.85546875" customWidth="1"/>
    <col min="1279" max="1279" width="9.42578125" customWidth="1"/>
    <col min="1280" max="1280" width="10" customWidth="1"/>
    <col min="1281" max="1281" width="10.7109375" customWidth="1"/>
    <col min="1284" max="1284" width="10.42578125" customWidth="1"/>
    <col min="1286" max="1286" width="8.140625" customWidth="1"/>
    <col min="1287" max="1287" width="8.7109375" customWidth="1"/>
    <col min="1289" max="1289" width="10.28515625" bestFit="1" customWidth="1"/>
    <col min="1292" max="1292" width="25.42578125" bestFit="1" customWidth="1"/>
    <col min="1528" max="1528" width="6.140625" customWidth="1"/>
    <col min="1529" max="1529" width="9.140625" customWidth="1"/>
    <col min="1530" max="1530" width="10.140625" customWidth="1"/>
    <col min="1531" max="1531" width="11.140625" customWidth="1"/>
    <col min="1532" max="1532" width="12.5703125" customWidth="1"/>
    <col min="1533" max="1533" width="13.140625" customWidth="1"/>
    <col min="1534" max="1534" width="9.85546875" customWidth="1"/>
    <col min="1535" max="1535" width="9.42578125" customWidth="1"/>
    <col min="1536" max="1536" width="10" customWidth="1"/>
    <col min="1537" max="1537" width="10.7109375" customWidth="1"/>
    <col min="1540" max="1540" width="10.42578125" customWidth="1"/>
    <col min="1542" max="1542" width="8.140625" customWidth="1"/>
    <col min="1543" max="1543" width="8.7109375" customWidth="1"/>
    <col min="1545" max="1545" width="10.28515625" bestFit="1" customWidth="1"/>
    <col min="1548" max="1548" width="25.42578125" bestFit="1" customWidth="1"/>
    <col min="1784" max="1784" width="6.140625" customWidth="1"/>
    <col min="1785" max="1785" width="9.140625" customWidth="1"/>
    <col min="1786" max="1786" width="10.140625" customWidth="1"/>
    <col min="1787" max="1787" width="11.140625" customWidth="1"/>
    <col min="1788" max="1788" width="12.5703125" customWidth="1"/>
    <col min="1789" max="1789" width="13.140625" customWidth="1"/>
    <col min="1790" max="1790" width="9.85546875" customWidth="1"/>
    <col min="1791" max="1791" width="9.42578125" customWidth="1"/>
    <col min="1792" max="1792" width="10" customWidth="1"/>
    <col min="1793" max="1793" width="10.7109375" customWidth="1"/>
    <col min="1796" max="1796" width="10.42578125" customWidth="1"/>
    <col min="1798" max="1798" width="8.140625" customWidth="1"/>
    <col min="1799" max="1799" width="8.7109375" customWidth="1"/>
    <col min="1801" max="1801" width="10.28515625" bestFit="1" customWidth="1"/>
    <col min="1804" max="1804" width="25.42578125" bestFit="1" customWidth="1"/>
    <col min="2040" max="2040" width="6.140625" customWidth="1"/>
    <col min="2041" max="2041" width="9.140625" customWidth="1"/>
    <col min="2042" max="2042" width="10.140625" customWidth="1"/>
    <col min="2043" max="2043" width="11.140625" customWidth="1"/>
    <col min="2044" max="2044" width="12.5703125" customWidth="1"/>
    <col min="2045" max="2045" width="13.140625" customWidth="1"/>
    <col min="2046" max="2046" width="9.85546875" customWidth="1"/>
    <col min="2047" max="2047" width="9.42578125" customWidth="1"/>
    <col min="2048" max="2048" width="10" customWidth="1"/>
    <col min="2049" max="2049" width="10.7109375" customWidth="1"/>
    <col min="2052" max="2052" width="10.42578125" customWidth="1"/>
    <col min="2054" max="2054" width="8.140625" customWidth="1"/>
    <col min="2055" max="2055" width="8.7109375" customWidth="1"/>
    <col min="2057" max="2057" width="10.28515625" bestFit="1" customWidth="1"/>
    <col min="2060" max="2060" width="25.42578125" bestFit="1" customWidth="1"/>
    <col min="2296" max="2296" width="6.140625" customWidth="1"/>
    <col min="2297" max="2297" width="9.140625" customWidth="1"/>
    <col min="2298" max="2298" width="10.140625" customWidth="1"/>
    <col min="2299" max="2299" width="11.140625" customWidth="1"/>
    <col min="2300" max="2300" width="12.5703125" customWidth="1"/>
    <col min="2301" max="2301" width="13.140625" customWidth="1"/>
    <col min="2302" max="2302" width="9.85546875" customWidth="1"/>
    <col min="2303" max="2303" width="9.42578125" customWidth="1"/>
    <col min="2304" max="2304" width="10" customWidth="1"/>
    <col min="2305" max="2305" width="10.7109375" customWidth="1"/>
    <col min="2308" max="2308" width="10.42578125" customWidth="1"/>
    <col min="2310" max="2310" width="8.140625" customWidth="1"/>
    <col min="2311" max="2311" width="8.7109375" customWidth="1"/>
    <col min="2313" max="2313" width="10.28515625" bestFit="1" customWidth="1"/>
    <col min="2316" max="2316" width="25.42578125" bestFit="1" customWidth="1"/>
    <col min="2552" max="2552" width="6.140625" customWidth="1"/>
    <col min="2553" max="2553" width="9.140625" customWidth="1"/>
    <col min="2554" max="2554" width="10.140625" customWidth="1"/>
    <col min="2555" max="2555" width="11.140625" customWidth="1"/>
    <col min="2556" max="2556" width="12.5703125" customWidth="1"/>
    <col min="2557" max="2557" width="13.140625" customWidth="1"/>
    <col min="2558" max="2558" width="9.85546875" customWidth="1"/>
    <col min="2559" max="2559" width="9.42578125" customWidth="1"/>
    <col min="2560" max="2560" width="10" customWidth="1"/>
    <col min="2561" max="2561" width="10.7109375" customWidth="1"/>
    <col min="2564" max="2564" width="10.42578125" customWidth="1"/>
    <col min="2566" max="2566" width="8.140625" customWidth="1"/>
    <col min="2567" max="2567" width="8.7109375" customWidth="1"/>
    <col min="2569" max="2569" width="10.28515625" bestFit="1" customWidth="1"/>
    <col min="2572" max="2572" width="25.42578125" bestFit="1" customWidth="1"/>
    <col min="2808" max="2808" width="6.140625" customWidth="1"/>
    <col min="2809" max="2809" width="9.140625" customWidth="1"/>
    <col min="2810" max="2810" width="10.140625" customWidth="1"/>
    <col min="2811" max="2811" width="11.140625" customWidth="1"/>
    <col min="2812" max="2812" width="12.5703125" customWidth="1"/>
    <col min="2813" max="2813" width="13.140625" customWidth="1"/>
    <col min="2814" max="2814" width="9.85546875" customWidth="1"/>
    <col min="2815" max="2815" width="9.42578125" customWidth="1"/>
    <col min="2816" max="2816" width="10" customWidth="1"/>
    <col min="2817" max="2817" width="10.7109375" customWidth="1"/>
    <col min="2820" max="2820" width="10.42578125" customWidth="1"/>
    <col min="2822" max="2822" width="8.140625" customWidth="1"/>
    <col min="2823" max="2823" width="8.7109375" customWidth="1"/>
    <col min="2825" max="2825" width="10.28515625" bestFit="1" customWidth="1"/>
    <col min="2828" max="2828" width="25.42578125" bestFit="1" customWidth="1"/>
    <col min="3064" max="3064" width="6.140625" customWidth="1"/>
    <col min="3065" max="3065" width="9.140625" customWidth="1"/>
    <col min="3066" max="3066" width="10.140625" customWidth="1"/>
    <col min="3067" max="3067" width="11.140625" customWidth="1"/>
    <col min="3068" max="3068" width="12.5703125" customWidth="1"/>
    <col min="3069" max="3069" width="13.140625" customWidth="1"/>
    <col min="3070" max="3070" width="9.85546875" customWidth="1"/>
    <col min="3071" max="3071" width="9.42578125" customWidth="1"/>
    <col min="3072" max="3072" width="10" customWidth="1"/>
    <col min="3073" max="3073" width="10.7109375" customWidth="1"/>
    <col min="3076" max="3076" width="10.42578125" customWidth="1"/>
    <col min="3078" max="3078" width="8.140625" customWidth="1"/>
    <col min="3079" max="3079" width="8.7109375" customWidth="1"/>
    <col min="3081" max="3081" width="10.28515625" bestFit="1" customWidth="1"/>
    <col min="3084" max="3084" width="25.42578125" bestFit="1" customWidth="1"/>
    <col min="3320" max="3320" width="6.140625" customWidth="1"/>
    <col min="3321" max="3321" width="9.140625" customWidth="1"/>
    <col min="3322" max="3322" width="10.140625" customWidth="1"/>
    <col min="3323" max="3323" width="11.140625" customWidth="1"/>
    <col min="3324" max="3324" width="12.5703125" customWidth="1"/>
    <col min="3325" max="3325" width="13.140625" customWidth="1"/>
    <col min="3326" max="3326" width="9.85546875" customWidth="1"/>
    <col min="3327" max="3327" width="9.42578125" customWidth="1"/>
    <col min="3328" max="3328" width="10" customWidth="1"/>
    <col min="3329" max="3329" width="10.7109375" customWidth="1"/>
    <col min="3332" max="3332" width="10.42578125" customWidth="1"/>
    <col min="3334" max="3334" width="8.140625" customWidth="1"/>
    <col min="3335" max="3335" width="8.7109375" customWidth="1"/>
    <col min="3337" max="3337" width="10.28515625" bestFit="1" customWidth="1"/>
    <col min="3340" max="3340" width="25.42578125" bestFit="1" customWidth="1"/>
    <col min="3576" max="3576" width="6.140625" customWidth="1"/>
    <col min="3577" max="3577" width="9.140625" customWidth="1"/>
    <col min="3578" max="3578" width="10.140625" customWidth="1"/>
    <col min="3579" max="3579" width="11.140625" customWidth="1"/>
    <col min="3580" max="3580" width="12.5703125" customWidth="1"/>
    <col min="3581" max="3581" width="13.140625" customWidth="1"/>
    <col min="3582" max="3582" width="9.85546875" customWidth="1"/>
    <col min="3583" max="3583" width="9.42578125" customWidth="1"/>
    <col min="3584" max="3584" width="10" customWidth="1"/>
    <col min="3585" max="3585" width="10.7109375" customWidth="1"/>
    <col min="3588" max="3588" width="10.42578125" customWidth="1"/>
    <col min="3590" max="3590" width="8.140625" customWidth="1"/>
    <col min="3591" max="3591" width="8.7109375" customWidth="1"/>
    <col min="3593" max="3593" width="10.28515625" bestFit="1" customWidth="1"/>
    <col min="3596" max="3596" width="25.42578125" bestFit="1" customWidth="1"/>
    <col min="3832" max="3832" width="6.140625" customWidth="1"/>
    <col min="3833" max="3833" width="9.140625" customWidth="1"/>
    <col min="3834" max="3834" width="10.140625" customWidth="1"/>
    <col min="3835" max="3835" width="11.140625" customWidth="1"/>
    <col min="3836" max="3836" width="12.5703125" customWidth="1"/>
    <col min="3837" max="3837" width="13.140625" customWidth="1"/>
    <col min="3838" max="3838" width="9.85546875" customWidth="1"/>
    <col min="3839" max="3839" width="9.42578125" customWidth="1"/>
    <col min="3840" max="3840" width="10" customWidth="1"/>
    <col min="3841" max="3841" width="10.7109375" customWidth="1"/>
    <col min="3844" max="3844" width="10.42578125" customWidth="1"/>
    <col min="3846" max="3846" width="8.140625" customWidth="1"/>
    <col min="3847" max="3847" width="8.7109375" customWidth="1"/>
    <col min="3849" max="3849" width="10.28515625" bestFit="1" customWidth="1"/>
    <col min="3852" max="3852" width="25.42578125" bestFit="1" customWidth="1"/>
    <col min="4088" max="4088" width="6.140625" customWidth="1"/>
    <col min="4089" max="4089" width="9.140625" customWidth="1"/>
    <col min="4090" max="4090" width="10.140625" customWidth="1"/>
    <col min="4091" max="4091" width="11.140625" customWidth="1"/>
    <col min="4092" max="4092" width="12.5703125" customWidth="1"/>
    <col min="4093" max="4093" width="13.140625" customWidth="1"/>
    <col min="4094" max="4094" width="9.85546875" customWidth="1"/>
    <col min="4095" max="4095" width="9.42578125" customWidth="1"/>
    <col min="4096" max="4096" width="10" customWidth="1"/>
    <col min="4097" max="4097" width="10.7109375" customWidth="1"/>
    <col min="4100" max="4100" width="10.42578125" customWidth="1"/>
    <col min="4102" max="4102" width="8.140625" customWidth="1"/>
    <col min="4103" max="4103" width="8.7109375" customWidth="1"/>
    <col min="4105" max="4105" width="10.28515625" bestFit="1" customWidth="1"/>
    <col min="4108" max="4108" width="25.42578125" bestFit="1" customWidth="1"/>
    <col min="4344" max="4344" width="6.140625" customWidth="1"/>
    <col min="4345" max="4345" width="9.140625" customWidth="1"/>
    <col min="4346" max="4346" width="10.140625" customWidth="1"/>
    <col min="4347" max="4347" width="11.140625" customWidth="1"/>
    <col min="4348" max="4348" width="12.5703125" customWidth="1"/>
    <col min="4349" max="4349" width="13.140625" customWidth="1"/>
    <col min="4350" max="4350" width="9.85546875" customWidth="1"/>
    <col min="4351" max="4351" width="9.42578125" customWidth="1"/>
    <col min="4352" max="4352" width="10" customWidth="1"/>
    <col min="4353" max="4353" width="10.7109375" customWidth="1"/>
    <col min="4356" max="4356" width="10.42578125" customWidth="1"/>
    <col min="4358" max="4358" width="8.140625" customWidth="1"/>
    <col min="4359" max="4359" width="8.7109375" customWidth="1"/>
    <col min="4361" max="4361" width="10.28515625" bestFit="1" customWidth="1"/>
    <col min="4364" max="4364" width="25.42578125" bestFit="1" customWidth="1"/>
    <col min="4600" max="4600" width="6.140625" customWidth="1"/>
    <col min="4601" max="4601" width="9.140625" customWidth="1"/>
    <col min="4602" max="4602" width="10.140625" customWidth="1"/>
    <col min="4603" max="4603" width="11.140625" customWidth="1"/>
    <col min="4604" max="4604" width="12.5703125" customWidth="1"/>
    <col min="4605" max="4605" width="13.140625" customWidth="1"/>
    <col min="4606" max="4606" width="9.85546875" customWidth="1"/>
    <col min="4607" max="4607" width="9.42578125" customWidth="1"/>
    <col min="4608" max="4608" width="10" customWidth="1"/>
    <col min="4609" max="4609" width="10.7109375" customWidth="1"/>
    <col min="4612" max="4612" width="10.42578125" customWidth="1"/>
    <col min="4614" max="4614" width="8.140625" customWidth="1"/>
    <col min="4615" max="4615" width="8.7109375" customWidth="1"/>
    <col min="4617" max="4617" width="10.28515625" bestFit="1" customWidth="1"/>
    <col min="4620" max="4620" width="25.42578125" bestFit="1" customWidth="1"/>
    <col min="4856" max="4856" width="6.140625" customWidth="1"/>
    <col min="4857" max="4857" width="9.140625" customWidth="1"/>
    <col min="4858" max="4858" width="10.140625" customWidth="1"/>
    <col min="4859" max="4859" width="11.140625" customWidth="1"/>
    <col min="4860" max="4860" width="12.5703125" customWidth="1"/>
    <col min="4861" max="4861" width="13.140625" customWidth="1"/>
    <col min="4862" max="4862" width="9.85546875" customWidth="1"/>
    <col min="4863" max="4863" width="9.42578125" customWidth="1"/>
    <col min="4864" max="4864" width="10" customWidth="1"/>
    <col min="4865" max="4865" width="10.7109375" customWidth="1"/>
    <col min="4868" max="4868" width="10.42578125" customWidth="1"/>
    <col min="4870" max="4870" width="8.140625" customWidth="1"/>
    <col min="4871" max="4871" width="8.7109375" customWidth="1"/>
    <col min="4873" max="4873" width="10.28515625" bestFit="1" customWidth="1"/>
    <col min="4876" max="4876" width="25.42578125" bestFit="1" customWidth="1"/>
    <col min="5112" max="5112" width="6.140625" customWidth="1"/>
    <col min="5113" max="5113" width="9.140625" customWidth="1"/>
    <col min="5114" max="5114" width="10.140625" customWidth="1"/>
    <col min="5115" max="5115" width="11.140625" customWidth="1"/>
    <col min="5116" max="5116" width="12.5703125" customWidth="1"/>
    <col min="5117" max="5117" width="13.140625" customWidth="1"/>
    <col min="5118" max="5118" width="9.85546875" customWidth="1"/>
    <col min="5119" max="5119" width="9.42578125" customWidth="1"/>
    <col min="5120" max="5120" width="10" customWidth="1"/>
    <col min="5121" max="5121" width="10.7109375" customWidth="1"/>
    <col min="5124" max="5124" width="10.42578125" customWidth="1"/>
    <col min="5126" max="5126" width="8.140625" customWidth="1"/>
    <col min="5127" max="5127" width="8.7109375" customWidth="1"/>
    <col min="5129" max="5129" width="10.28515625" bestFit="1" customWidth="1"/>
    <col min="5132" max="5132" width="25.42578125" bestFit="1" customWidth="1"/>
    <col min="5368" max="5368" width="6.140625" customWidth="1"/>
    <col min="5369" max="5369" width="9.140625" customWidth="1"/>
    <col min="5370" max="5370" width="10.140625" customWidth="1"/>
    <col min="5371" max="5371" width="11.140625" customWidth="1"/>
    <col min="5372" max="5372" width="12.5703125" customWidth="1"/>
    <col min="5373" max="5373" width="13.140625" customWidth="1"/>
    <col min="5374" max="5374" width="9.85546875" customWidth="1"/>
    <col min="5375" max="5375" width="9.42578125" customWidth="1"/>
    <col min="5376" max="5376" width="10" customWidth="1"/>
    <col min="5377" max="5377" width="10.7109375" customWidth="1"/>
    <col min="5380" max="5380" width="10.42578125" customWidth="1"/>
    <col min="5382" max="5382" width="8.140625" customWidth="1"/>
    <col min="5383" max="5383" width="8.7109375" customWidth="1"/>
    <col min="5385" max="5385" width="10.28515625" bestFit="1" customWidth="1"/>
    <col min="5388" max="5388" width="25.42578125" bestFit="1" customWidth="1"/>
    <col min="5624" max="5624" width="6.140625" customWidth="1"/>
    <col min="5625" max="5625" width="9.140625" customWidth="1"/>
    <col min="5626" max="5626" width="10.140625" customWidth="1"/>
    <col min="5627" max="5627" width="11.140625" customWidth="1"/>
    <col min="5628" max="5628" width="12.5703125" customWidth="1"/>
    <col min="5629" max="5629" width="13.140625" customWidth="1"/>
    <col min="5630" max="5630" width="9.85546875" customWidth="1"/>
    <col min="5631" max="5631" width="9.42578125" customWidth="1"/>
    <col min="5632" max="5632" width="10" customWidth="1"/>
    <col min="5633" max="5633" width="10.7109375" customWidth="1"/>
    <col min="5636" max="5636" width="10.42578125" customWidth="1"/>
    <col min="5638" max="5638" width="8.140625" customWidth="1"/>
    <col min="5639" max="5639" width="8.7109375" customWidth="1"/>
    <col min="5641" max="5641" width="10.28515625" bestFit="1" customWidth="1"/>
    <col min="5644" max="5644" width="25.42578125" bestFit="1" customWidth="1"/>
    <col min="5880" max="5880" width="6.140625" customWidth="1"/>
    <col min="5881" max="5881" width="9.140625" customWidth="1"/>
    <col min="5882" max="5882" width="10.140625" customWidth="1"/>
    <col min="5883" max="5883" width="11.140625" customWidth="1"/>
    <col min="5884" max="5884" width="12.5703125" customWidth="1"/>
    <col min="5885" max="5885" width="13.140625" customWidth="1"/>
    <col min="5886" max="5886" width="9.85546875" customWidth="1"/>
    <col min="5887" max="5887" width="9.42578125" customWidth="1"/>
    <col min="5888" max="5888" width="10" customWidth="1"/>
    <col min="5889" max="5889" width="10.7109375" customWidth="1"/>
    <col min="5892" max="5892" width="10.42578125" customWidth="1"/>
    <col min="5894" max="5894" width="8.140625" customWidth="1"/>
    <col min="5895" max="5895" width="8.7109375" customWidth="1"/>
    <col min="5897" max="5897" width="10.28515625" bestFit="1" customWidth="1"/>
    <col min="5900" max="5900" width="25.42578125" bestFit="1" customWidth="1"/>
    <col min="6136" max="6136" width="6.140625" customWidth="1"/>
    <col min="6137" max="6137" width="9.140625" customWidth="1"/>
    <col min="6138" max="6138" width="10.140625" customWidth="1"/>
    <col min="6139" max="6139" width="11.140625" customWidth="1"/>
    <col min="6140" max="6140" width="12.5703125" customWidth="1"/>
    <col min="6141" max="6141" width="13.140625" customWidth="1"/>
    <col min="6142" max="6142" width="9.85546875" customWidth="1"/>
    <col min="6143" max="6143" width="9.42578125" customWidth="1"/>
    <col min="6144" max="6144" width="10" customWidth="1"/>
    <col min="6145" max="6145" width="10.7109375" customWidth="1"/>
    <col min="6148" max="6148" width="10.42578125" customWidth="1"/>
    <col min="6150" max="6150" width="8.140625" customWidth="1"/>
    <col min="6151" max="6151" width="8.7109375" customWidth="1"/>
    <col min="6153" max="6153" width="10.28515625" bestFit="1" customWidth="1"/>
    <col min="6156" max="6156" width="25.42578125" bestFit="1" customWidth="1"/>
    <col min="6392" max="6392" width="6.140625" customWidth="1"/>
    <col min="6393" max="6393" width="9.140625" customWidth="1"/>
    <col min="6394" max="6394" width="10.140625" customWidth="1"/>
    <col min="6395" max="6395" width="11.140625" customWidth="1"/>
    <col min="6396" max="6396" width="12.5703125" customWidth="1"/>
    <col min="6397" max="6397" width="13.140625" customWidth="1"/>
    <col min="6398" max="6398" width="9.85546875" customWidth="1"/>
    <col min="6399" max="6399" width="9.42578125" customWidth="1"/>
    <col min="6400" max="6400" width="10" customWidth="1"/>
    <col min="6401" max="6401" width="10.7109375" customWidth="1"/>
    <col min="6404" max="6404" width="10.42578125" customWidth="1"/>
    <col min="6406" max="6406" width="8.140625" customWidth="1"/>
    <col min="6407" max="6407" width="8.7109375" customWidth="1"/>
    <col min="6409" max="6409" width="10.28515625" bestFit="1" customWidth="1"/>
    <col min="6412" max="6412" width="25.42578125" bestFit="1" customWidth="1"/>
    <col min="6648" max="6648" width="6.140625" customWidth="1"/>
    <col min="6649" max="6649" width="9.140625" customWidth="1"/>
    <col min="6650" max="6650" width="10.140625" customWidth="1"/>
    <col min="6651" max="6651" width="11.140625" customWidth="1"/>
    <col min="6652" max="6652" width="12.5703125" customWidth="1"/>
    <col min="6653" max="6653" width="13.140625" customWidth="1"/>
    <col min="6654" max="6654" width="9.85546875" customWidth="1"/>
    <col min="6655" max="6655" width="9.42578125" customWidth="1"/>
    <col min="6656" max="6656" width="10" customWidth="1"/>
    <col min="6657" max="6657" width="10.7109375" customWidth="1"/>
    <col min="6660" max="6660" width="10.42578125" customWidth="1"/>
    <col min="6662" max="6662" width="8.140625" customWidth="1"/>
    <col min="6663" max="6663" width="8.7109375" customWidth="1"/>
    <col min="6665" max="6665" width="10.28515625" bestFit="1" customWidth="1"/>
    <col min="6668" max="6668" width="25.42578125" bestFit="1" customWidth="1"/>
    <col min="6904" max="6904" width="6.140625" customWidth="1"/>
    <col min="6905" max="6905" width="9.140625" customWidth="1"/>
    <col min="6906" max="6906" width="10.140625" customWidth="1"/>
    <col min="6907" max="6907" width="11.140625" customWidth="1"/>
    <col min="6908" max="6908" width="12.5703125" customWidth="1"/>
    <col min="6909" max="6909" width="13.140625" customWidth="1"/>
    <col min="6910" max="6910" width="9.85546875" customWidth="1"/>
    <col min="6911" max="6911" width="9.42578125" customWidth="1"/>
    <col min="6912" max="6912" width="10" customWidth="1"/>
    <col min="6913" max="6913" width="10.7109375" customWidth="1"/>
    <col min="6916" max="6916" width="10.42578125" customWidth="1"/>
    <col min="6918" max="6918" width="8.140625" customWidth="1"/>
    <col min="6919" max="6919" width="8.7109375" customWidth="1"/>
    <col min="6921" max="6921" width="10.28515625" bestFit="1" customWidth="1"/>
    <col min="6924" max="6924" width="25.42578125" bestFit="1" customWidth="1"/>
    <col min="7160" max="7160" width="6.140625" customWidth="1"/>
    <col min="7161" max="7161" width="9.140625" customWidth="1"/>
    <col min="7162" max="7162" width="10.140625" customWidth="1"/>
    <col min="7163" max="7163" width="11.140625" customWidth="1"/>
    <col min="7164" max="7164" width="12.5703125" customWidth="1"/>
    <col min="7165" max="7165" width="13.140625" customWidth="1"/>
    <col min="7166" max="7166" width="9.85546875" customWidth="1"/>
    <col min="7167" max="7167" width="9.42578125" customWidth="1"/>
    <col min="7168" max="7168" width="10" customWidth="1"/>
    <col min="7169" max="7169" width="10.7109375" customWidth="1"/>
    <col min="7172" max="7172" width="10.42578125" customWidth="1"/>
    <col min="7174" max="7174" width="8.140625" customWidth="1"/>
    <col min="7175" max="7175" width="8.7109375" customWidth="1"/>
    <col min="7177" max="7177" width="10.28515625" bestFit="1" customWidth="1"/>
    <col min="7180" max="7180" width="25.42578125" bestFit="1" customWidth="1"/>
    <col min="7416" max="7416" width="6.140625" customWidth="1"/>
    <col min="7417" max="7417" width="9.140625" customWidth="1"/>
    <col min="7418" max="7418" width="10.140625" customWidth="1"/>
    <col min="7419" max="7419" width="11.140625" customWidth="1"/>
    <col min="7420" max="7420" width="12.5703125" customWidth="1"/>
    <col min="7421" max="7421" width="13.140625" customWidth="1"/>
    <col min="7422" max="7422" width="9.85546875" customWidth="1"/>
    <col min="7423" max="7423" width="9.42578125" customWidth="1"/>
    <col min="7424" max="7424" width="10" customWidth="1"/>
    <col min="7425" max="7425" width="10.7109375" customWidth="1"/>
    <col min="7428" max="7428" width="10.42578125" customWidth="1"/>
    <col min="7430" max="7430" width="8.140625" customWidth="1"/>
    <col min="7431" max="7431" width="8.7109375" customWidth="1"/>
    <col min="7433" max="7433" width="10.28515625" bestFit="1" customWidth="1"/>
    <col min="7436" max="7436" width="25.42578125" bestFit="1" customWidth="1"/>
    <col min="7672" max="7672" width="6.140625" customWidth="1"/>
    <col min="7673" max="7673" width="9.140625" customWidth="1"/>
    <col min="7674" max="7674" width="10.140625" customWidth="1"/>
    <col min="7675" max="7675" width="11.140625" customWidth="1"/>
    <col min="7676" max="7676" width="12.5703125" customWidth="1"/>
    <col min="7677" max="7677" width="13.140625" customWidth="1"/>
    <col min="7678" max="7678" width="9.85546875" customWidth="1"/>
    <col min="7679" max="7679" width="9.42578125" customWidth="1"/>
    <col min="7680" max="7680" width="10" customWidth="1"/>
    <col min="7681" max="7681" width="10.7109375" customWidth="1"/>
    <col min="7684" max="7684" width="10.42578125" customWidth="1"/>
    <col min="7686" max="7686" width="8.140625" customWidth="1"/>
    <col min="7687" max="7687" width="8.7109375" customWidth="1"/>
    <col min="7689" max="7689" width="10.28515625" bestFit="1" customWidth="1"/>
    <col min="7692" max="7692" width="25.42578125" bestFit="1" customWidth="1"/>
    <col min="7928" max="7928" width="6.140625" customWidth="1"/>
    <col min="7929" max="7929" width="9.140625" customWidth="1"/>
    <col min="7930" max="7930" width="10.140625" customWidth="1"/>
    <col min="7931" max="7931" width="11.140625" customWidth="1"/>
    <col min="7932" max="7932" width="12.5703125" customWidth="1"/>
    <col min="7933" max="7933" width="13.140625" customWidth="1"/>
    <col min="7934" max="7934" width="9.85546875" customWidth="1"/>
    <col min="7935" max="7935" width="9.42578125" customWidth="1"/>
    <col min="7936" max="7936" width="10" customWidth="1"/>
    <col min="7937" max="7937" width="10.7109375" customWidth="1"/>
    <col min="7940" max="7940" width="10.42578125" customWidth="1"/>
    <col min="7942" max="7942" width="8.140625" customWidth="1"/>
    <col min="7943" max="7943" width="8.7109375" customWidth="1"/>
    <col min="7945" max="7945" width="10.28515625" bestFit="1" customWidth="1"/>
    <col min="7948" max="7948" width="25.42578125" bestFit="1" customWidth="1"/>
    <col min="8184" max="8184" width="6.140625" customWidth="1"/>
    <col min="8185" max="8185" width="9.140625" customWidth="1"/>
    <col min="8186" max="8186" width="10.140625" customWidth="1"/>
    <col min="8187" max="8187" width="11.140625" customWidth="1"/>
    <col min="8188" max="8188" width="12.5703125" customWidth="1"/>
    <col min="8189" max="8189" width="13.140625" customWidth="1"/>
    <col min="8190" max="8190" width="9.85546875" customWidth="1"/>
    <col min="8191" max="8191" width="9.42578125" customWidth="1"/>
    <col min="8192" max="8192" width="10" customWidth="1"/>
    <col min="8193" max="8193" width="10.7109375" customWidth="1"/>
    <col min="8196" max="8196" width="10.42578125" customWidth="1"/>
    <col min="8198" max="8198" width="8.140625" customWidth="1"/>
    <col min="8199" max="8199" width="8.7109375" customWidth="1"/>
    <col min="8201" max="8201" width="10.28515625" bestFit="1" customWidth="1"/>
    <col min="8204" max="8204" width="25.42578125" bestFit="1" customWidth="1"/>
    <col min="8440" max="8440" width="6.140625" customWidth="1"/>
    <col min="8441" max="8441" width="9.140625" customWidth="1"/>
    <col min="8442" max="8442" width="10.140625" customWidth="1"/>
    <col min="8443" max="8443" width="11.140625" customWidth="1"/>
    <col min="8444" max="8444" width="12.5703125" customWidth="1"/>
    <col min="8445" max="8445" width="13.140625" customWidth="1"/>
    <col min="8446" max="8446" width="9.85546875" customWidth="1"/>
    <col min="8447" max="8447" width="9.42578125" customWidth="1"/>
    <col min="8448" max="8448" width="10" customWidth="1"/>
    <col min="8449" max="8449" width="10.7109375" customWidth="1"/>
    <col min="8452" max="8452" width="10.42578125" customWidth="1"/>
    <col min="8454" max="8454" width="8.140625" customWidth="1"/>
    <col min="8455" max="8455" width="8.7109375" customWidth="1"/>
    <col min="8457" max="8457" width="10.28515625" bestFit="1" customWidth="1"/>
    <col min="8460" max="8460" width="25.42578125" bestFit="1" customWidth="1"/>
    <col min="8696" max="8696" width="6.140625" customWidth="1"/>
    <col min="8697" max="8697" width="9.140625" customWidth="1"/>
    <col min="8698" max="8698" width="10.140625" customWidth="1"/>
    <col min="8699" max="8699" width="11.140625" customWidth="1"/>
    <col min="8700" max="8700" width="12.5703125" customWidth="1"/>
    <col min="8701" max="8701" width="13.140625" customWidth="1"/>
    <col min="8702" max="8702" width="9.85546875" customWidth="1"/>
    <col min="8703" max="8703" width="9.42578125" customWidth="1"/>
    <col min="8704" max="8704" width="10" customWidth="1"/>
    <col min="8705" max="8705" width="10.7109375" customWidth="1"/>
    <col min="8708" max="8708" width="10.42578125" customWidth="1"/>
    <col min="8710" max="8710" width="8.140625" customWidth="1"/>
    <col min="8711" max="8711" width="8.7109375" customWidth="1"/>
    <col min="8713" max="8713" width="10.28515625" bestFit="1" customWidth="1"/>
    <col min="8716" max="8716" width="25.42578125" bestFit="1" customWidth="1"/>
    <col min="8952" max="8952" width="6.140625" customWidth="1"/>
    <col min="8953" max="8953" width="9.140625" customWidth="1"/>
    <col min="8954" max="8954" width="10.140625" customWidth="1"/>
    <col min="8955" max="8955" width="11.140625" customWidth="1"/>
    <col min="8956" max="8956" width="12.5703125" customWidth="1"/>
    <col min="8957" max="8957" width="13.140625" customWidth="1"/>
    <col min="8958" max="8958" width="9.85546875" customWidth="1"/>
    <col min="8959" max="8959" width="9.42578125" customWidth="1"/>
    <col min="8960" max="8960" width="10" customWidth="1"/>
    <col min="8961" max="8961" width="10.7109375" customWidth="1"/>
    <col min="8964" max="8964" width="10.42578125" customWidth="1"/>
    <col min="8966" max="8966" width="8.140625" customWidth="1"/>
    <col min="8967" max="8967" width="8.7109375" customWidth="1"/>
    <col min="8969" max="8969" width="10.28515625" bestFit="1" customWidth="1"/>
    <col min="8972" max="8972" width="25.42578125" bestFit="1" customWidth="1"/>
    <col min="9208" max="9208" width="6.140625" customWidth="1"/>
    <col min="9209" max="9209" width="9.140625" customWidth="1"/>
    <col min="9210" max="9210" width="10.140625" customWidth="1"/>
    <col min="9211" max="9211" width="11.140625" customWidth="1"/>
    <col min="9212" max="9212" width="12.5703125" customWidth="1"/>
    <col min="9213" max="9213" width="13.140625" customWidth="1"/>
    <col min="9214" max="9214" width="9.85546875" customWidth="1"/>
    <col min="9215" max="9215" width="9.42578125" customWidth="1"/>
    <col min="9216" max="9216" width="10" customWidth="1"/>
    <col min="9217" max="9217" width="10.7109375" customWidth="1"/>
    <col min="9220" max="9220" width="10.42578125" customWidth="1"/>
    <col min="9222" max="9222" width="8.140625" customWidth="1"/>
    <col min="9223" max="9223" width="8.7109375" customWidth="1"/>
    <col min="9225" max="9225" width="10.28515625" bestFit="1" customWidth="1"/>
    <col min="9228" max="9228" width="25.42578125" bestFit="1" customWidth="1"/>
    <col min="9464" max="9464" width="6.140625" customWidth="1"/>
    <col min="9465" max="9465" width="9.140625" customWidth="1"/>
    <col min="9466" max="9466" width="10.140625" customWidth="1"/>
    <col min="9467" max="9467" width="11.140625" customWidth="1"/>
    <col min="9468" max="9468" width="12.5703125" customWidth="1"/>
    <col min="9469" max="9469" width="13.140625" customWidth="1"/>
    <col min="9470" max="9470" width="9.85546875" customWidth="1"/>
    <col min="9471" max="9471" width="9.42578125" customWidth="1"/>
    <col min="9472" max="9472" width="10" customWidth="1"/>
    <col min="9473" max="9473" width="10.7109375" customWidth="1"/>
    <col min="9476" max="9476" width="10.42578125" customWidth="1"/>
    <col min="9478" max="9478" width="8.140625" customWidth="1"/>
    <col min="9479" max="9479" width="8.7109375" customWidth="1"/>
    <col min="9481" max="9481" width="10.28515625" bestFit="1" customWidth="1"/>
    <col min="9484" max="9484" width="25.42578125" bestFit="1" customWidth="1"/>
    <col min="9720" max="9720" width="6.140625" customWidth="1"/>
    <col min="9721" max="9721" width="9.140625" customWidth="1"/>
    <col min="9722" max="9722" width="10.140625" customWidth="1"/>
    <col min="9723" max="9723" width="11.140625" customWidth="1"/>
    <col min="9724" max="9724" width="12.5703125" customWidth="1"/>
    <col min="9725" max="9725" width="13.140625" customWidth="1"/>
    <col min="9726" max="9726" width="9.85546875" customWidth="1"/>
    <col min="9727" max="9727" width="9.42578125" customWidth="1"/>
    <col min="9728" max="9728" width="10" customWidth="1"/>
    <col min="9729" max="9729" width="10.7109375" customWidth="1"/>
    <col min="9732" max="9732" width="10.42578125" customWidth="1"/>
    <col min="9734" max="9734" width="8.140625" customWidth="1"/>
    <col min="9735" max="9735" width="8.7109375" customWidth="1"/>
    <col min="9737" max="9737" width="10.28515625" bestFit="1" customWidth="1"/>
    <col min="9740" max="9740" width="25.42578125" bestFit="1" customWidth="1"/>
    <col min="9976" max="9976" width="6.140625" customWidth="1"/>
    <col min="9977" max="9977" width="9.140625" customWidth="1"/>
    <col min="9978" max="9978" width="10.140625" customWidth="1"/>
    <col min="9979" max="9979" width="11.140625" customWidth="1"/>
    <col min="9980" max="9980" width="12.5703125" customWidth="1"/>
    <col min="9981" max="9981" width="13.140625" customWidth="1"/>
    <col min="9982" max="9982" width="9.85546875" customWidth="1"/>
    <col min="9983" max="9983" width="9.42578125" customWidth="1"/>
    <col min="9984" max="9984" width="10" customWidth="1"/>
    <col min="9985" max="9985" width="10.7109375" customWidth="1"/>
    <col min="9988" max="9988" width="10.42578125" customWidth="1"/>
    <col min="9990" max="9990" width="8.140625" customWidth="1"/>
    <col min="9991" max="9991" width="8.7109375" customWidth="1"/>
    <col min="9993" max="9993" width="10.28515625" bestFit="1" customWidth="1"/>
    <col min="9996" max="9996" width="25.42578125" bestFit="1" customWidth="1"/>
    <col min="10232" max="10232" width="6.140625" customWidth="1"/>
    <col min="10233" max="10233" width="9.140625" customWidth="1"/>
    <col min="10234" max="10234" width="10.140625" customWidth="1"/>
    <col min="10235" max="10235" width="11.140625" customWidth="1"/>
    <col min="10236" max="10236" width="12.5703125" customWidth="1"/>
    <col min="10237" max="10237" width="13.140625" customWidth="1"/>
    <col min="10238" max="10238" width="9.85546875" customWidth="1"/>
    <col min="10239" max="10239" width="9.42578125" customWidth="1"/>
    <col min="10240" max="10240" width="10" customWidth="1"/>
    <col min="10241" max="10241" width="10.7109375" customWidth="1"/>
    <col min="10244" max="10244" width="10.42578125" customWidth="1"/>
    <col min="10246" max="10246" width="8.140625" customWidth="1"/>
    <col min="10247" max="10247" width="8.7109375" customWidth="1"/>
    <col min="10249" max="10249" width="10.28515625" bestFit="1" customWidth="1"/>
    <col min="10252" max="10252" width="25.42578125" bestFit="1" customWidth="1"/>
    <col min="10488" max="10488" width="6.140625" customWidth="1"/>
    <col min="10489" max="10489" width="9.140625" customWidth="1"/>
    <col min="10490" max="10490" width="10.140625" customWidth="1"/>
    <col min="10491" max="10491" width="11.140625" customWidth="1"/>
    <col min="10492" max="10492" width="12.5703125" customWidth="1"/>
    <col min="10493" max="10493" width="13.140625" customWidth="1"/>
    <col min="10494" max="10494" width="9.85546875" customWidth="1"/>
    <col min="10495" max="10495" width="9.42578125" customWidth="1"/>
    <col min="10496" max="10496" width="10" customWidth="1"/>
    <col min="10497" max="10497" width="10.7109375" customWidth="1"/>
    <col min="10500" max="10500" width="10.42578125" customWidth="1"/>
    <col min="10502" max="10502" width="8.140625" customWidth="1"/>
    <col min="10503" max="10503" width="8.7109375" customWidth="1"/>
    <col min="10505" max="10505" width="10.28515625" bestFit="1" customWidth="1"/>
    <col min="10508" max="10508" width="25.42578125" bestFit="1" customWidth="1"/>
    <col min="10744" max="10744" width="6.140625" customWidth="1"/>
    <col min="10745" max="10745" width="9.140625" customWidth="1"/>
    <col min="10746" max="10746" width="10.140625" customWidth="1"/>
    <col min="10747" max="10747" width="11.140625" customWidth="1"/>
    <col min="10748" max="10748" width="12.5703125" customWidth="1"/>
    <col min="10749" max="10749" width="13.140625" customWidth="1"/>
    <col min="10750" max="10750" width="9.85546875" customWidth="1"/>
    <col min="10751" max="10751" width="9.42578125" customWidth="1"/>
    <col min="10752" max="10752" width="10" customWidth="1"/>
    <col min="10753" max="10753" width="10.7109375" customWidth="1"/>
    <col min="10756" max="10756" width="10.42578125" customWidth="1"/>
    <col min="10758" max="10758" width="8.140625" customWidth="1"/>
    <col min="10759" max="10759" width="8.7109375" customWidth="1"/>
    <col min="10761" max="10761" width="10.28515625" bestFit="1" customWidth="1"/>
    <col min="10764" max="10764" width="25.42578125" bestFit="1" customWidth="1"/>
    <col min="11000" max="11000" width="6.140625" customWidth="1"/>
    <col min="11001" max="11001" width="9.140625" customWidth="1"/>
    <col min="11002" max="11002" width="10.140625" customWidth="1"/>
    <col min="11003" max="11003" width="11.140625" customWidth="1"/>
    <col min="11004" max="11004" width="12.5703125" customWidth="1"/>
    <col min="11005" max="11005" width="13.140625" customWidth="1"/>
    <col min="11006" max="11006" width="9.85546875" customWidth="1"/>
    <col min="11007" max="11007" width="9.42578125" customWidth="1"/>
    <col min="11008" max="11008" width="10" customWidth="1"/>
    <col min="11009" max="11009" width="10.7109375" customWidth="1"/>
    <col min="11012" max="11012" width="10.42578125" customWidth="1"/>
    <col min="11014" max="11014" width="8.140625" customWidth="1"/>
    <col min="11015" max="11015" width="8.7109375" customWidth="1"/>
    <col min="11017" max="11017" width="10.28515625" bestFit="1" customWidth="1"/>
    <col min="11020" max="11020" width="25.42578125" bestFit="1" customWidth="1"/>
    <col min="11256" max="11256" width="6.140625" customWidth="1"/>
    <col min="11257" max="11257" width="9.140625" customWidth="1"/>
    <col min="11258" max="11258" width="10.140625" customWidth="1"/>
    <col min="11259" max="11259" width="11.140625" customWidth="1"/>
    <col min="11260" max="11260" width="12.5703125" customWidth="1"/>
    <col min="11261" max="11261" width="13.140625" customWidth="1"/>
    <col min="11262" max="11262" width="9.85546875" customWidth="1"/>
    <col min="11263" max="11263" width="9.42578125" customWidth="1"/>
    <col min="11264" max="11264" width="10" customWidth="1"/>
    <col min="11265" max="11265" width="10.7109375" customWidth="1"/>
    <col min="11268" max="11268" width="10.42578125" customWidth="1"/>
    <col min="11270" max="11270" width="8.140625" customWidth="1"/>
    <col min="11271" max="11271" width="8.7109375" customWidth="1"/>
    <col min="11273" max="11273" width="10.28515625" bestFit="1" customWidth="1"/>
    <col min="11276" max="11276" width="25.42578125" bestFit="1" customWidth="1"/>
    <col min="11512" max="11512" width="6.140625" customWidth="1"/>
    <col min="11513" max="11513" width="9.140625" customWidth="1"/>
    <col min="11514" max="11514" width="10.140625" customWidth="1"/>
    <col min="11515" max="11515" width="11.140625" customWidth="1"/>
    <col min="11516" max="11516" width="12.5703125" customWidth="1"/>
    <col min="11517" max="11517" width="13.140625" customWidth="1"/>
    <col min="11518" max="11518" width="9.85546875" customWidth="1"/>
    <col min="11519" max="11519" width="9.42578125" customWidth="1"/>
    <col min="11520" max="11520" width="10" customWidth="1"/>
    <col min="11521" max="11521" width="10.7109375" customWidth="1"/>
    <col min="11524" max="11524" width="10.42578125" customWidth="1"/>
    <col min="11526" max="11526" width="8.140625" customWidth="1"/>
    <col min="11527" max="11527" width="8.7109375" customWidth="1"/>
    <col min="11529" max="11529" width="10.28515625" bestFit="1" customWidth="1"/>
    <col min="11532" max="11532" width="25.42578125" bestFit="1" customWidth="1"/>
    <col min="11768" max="11768" width="6.140625" customWidth="1"/>
    <col min="11769" max="11769" width="9.140625" customWidth="1"/>
    <col min="11770" max="11770" width="10.140625" customWidth="1"/>
    <col min="11771" max="11771" width="11.140625" customWidth="1"/>
    <col min="11772" max="11772" width="12.5703125" customWidth="1"/>
    <col min="11773" max="11773" width="13.140625" customWidth="1"/>
    <col min="11774" max="11774" width="9.85546875" customWidth="1"/>
    <col min="11775" max="11775" width="9.42578125" customWidth="1"/>
    <col min="11776" max="11776" width="10" customWidth="1"/>
    <col min="11777" max="11777" width="10.7109375" customWidth="1"/>
    <col min="11780" max="11780" width="10.42578125" customWidth="1"/>
    <col min="11782" max="11782" width="8.140625" customWidth="1"/>
    <col min="11783" max="11783" width="8.7109375" customWidth="1"/>
    <col min="11785" max="11785" width="10.28515625" bestFit="1" customWidth="1"/>
    <col min="11788" max="11788" width="25.42578125" bestFit="1" customWidth="1"/>
    <col min="12024" max="12024" width="6.140625" customWidth="1"/>
    <col min="12025" max="12025" width="9.140625" customWidth="1"/>
    <col min="12026" max="12026" width="10.140625" customWidth="1"/>
    <col min="12027" max="12027" width="11.140625" customWidth="1"/>
    <col min="12028" max="12028" width="12.5703125" customWidth="1"/>
    <col min="12029" max="12029" width="13.140625" customWidth="1"/>
    <col min="12030" max="12030" width="9.85546875" customWidth="1"/>
    <col min="12031" max="12031" width="9.42578125" customWidth="1"/>
    <col min="12032" max="12032" width="10" customWidth="1"/>
    <col min="12033" max="12033" width="10.7109375" customWidth="1"/>
    <col min="12036" max="12036" width="10.42578125" customWidth="1"/>
    <col min="12038" max="12038" width="8.140625" customWidth="1"/>
    <col min="12039" max="12039" width="8.7109375" customWidth="1"/>
    <col min="12041" max="12041" width="10.28515625" bestFit="1" customWidth="1"/>
    <col min="12044" max="12044" width="25.42578125" bestFit="1" customWidth="1"/>
    <col min="12280" max="12280" width="6.140625" customWidth="1"/>
    <col min="12281" max="12281" width="9.140625" customWidth="1"/>
    <col min="12282" max="12282" width="10.140625" customWidth="1"/>
    <col min="12283" max="12283" width="11.140625" customWidth="1"/>
    <col min="12284" max="12284" width="12.5703125" customWidth="1"/>
    <col min="12285" max="12285" width="13.140625" customWidth="1"/>
    <col min="12286" max="12286" width="9.85546875" customWidth="1"/>
    <col min="12287" max="12287" width="9.42578125" customWidth="1"/>
    <col min="12288" max="12288" width="10" customWidth="1"/>
    <col min="12289" max="12289" width="10.7109375" customWidth="1"/>
    <col min="12292" max="12292" width="10.42578125" customWidth="1"/>
    <col min="12294" max="12294" width="8.140625" customWidth="1"/>
    <col min="12295" max="12295" width="8.7109375" customWidth="1"/>
    <col min="12297" max="12297" width="10.28515625" bestFit="1" customWidth="1"/>
    <col min="12300" max="12300" width="25.42578125" bestFit="1" customWidth="1"/>
    <col min="12536" max="12536" width="6.140625" customWidth="1"/>
    <col min="12537" max="12537" width="9.140625" customWidth="1"/>
    <col min="12538" max="12538" width="10.140625" customWidth="1"/>
    <col min="12539" max="12539" width="11.140625" customWidth="1"/>
    <col min="12540" max="12540" width="12.5703125" customWidth="1"/>
    <col min="12541" max="12541" width="13.140625" customWidth="1"/>
    <col min="12542" max="12542" width="9.85546875" customWidth="1"/>
    <col min="12543" max="12543" width="9.42578125" customWidth="1"/>
    <col min="12544" max="12544" width="10" customWidth="1"/>
    <col min="12545" max="12545" width="10.7109375" customWidth="1"/>
    <col min="12548" max="12548" width="10.42578125" customWidth="1"/>
    <col min="12550" max="12550" width="8.140625" customWidth="1"/>
    <col min="12551" max="12551" width="8.7109375" customWidth="1"/>
    <col min="12553" max="12553" width="10.28515625" bestFit="1" customWidth="1"/>
    <col min="12556" max="12556" width="25.42578125" bestFit="1" customWidth="1"/>
    <col min="12792" max="12792" width="6.140625" customWidth="1"/>
    <col min="12793" max="12793" width="9.140625" customWidth="1"/>
    <col min="12794" max="12794" width="10.140625" customWidth="1"/>
    <col min="12795" max="12795" width="11.140625" customWidth="1"/>
    <col min="12796" max="12796" width="12.5703125" customWidth="1"/>
    <col min="12797" max="12797" width="13.140625" customWidth="1"/>
    <col min="12798" max="12798" width="9.85546875" customWidth="1"/>
    <col min="12799" max="12799" width="9.42578125" customWidth="1"/>
    <col min="12800" max="12800" width="10" customWidth="1"/>
    <col min="12801" max="12801" width="10.7109375" customWidth="1"/>
    <col min="12804" max="12804" width="10.42578125" customWidth="1"/>
    <col min="12806" max="12806" width="8.140625" customWidth="1"/>
    <col min="12807" max="12807" width="8.7109375" customWidth="1"/>
    <col min="12809" max="12809" width="10.28515625" bestFit="1" customWidth="1"/>
    <col min="12812" max="12812" width="25.42578125" bestFit="1" customWidth="1"/>
    <col min="13048" max="13048" width="6.140625" customWidth="1"/>
    <col min="13049" max="13049" width="9.140625" customWidth="1"/>
    <col min="13050" max="13050" width="10.140625" customWidth="1"/>
    <col min="13051" max="13051" width="11.140625" customWidth="1"/>
    <col min="13052" max="13052" width="12.5703125" customWidth="1"/>
    <col min="13053" max="13053" width="13.140625" customWidth="1"/>
    <col min="13054" max="13054" width="9.85546875" customWidth="1"/>
    <col min="13055" max="13055" width="9.42578125" customWidth="1"/>
    <col min="13056" max="13056" width="10" customWidth="1"/>
    <col min="13057" max="13057" width="10.7109375" customWidth="1"/>
    <col min="13060" max="13060" width="10.42578125" customWidth="1"/>
    <col min="13062" max="13062" width="8.140625" customWidth="1"/>
    <col min="13063" max="13063" width="8.7109375" customWidth="1"/>
    <col min="13065" max="13065" width="10.28515625" bestFit="1" customWidth="1"/>
    <col min="13068" max="13068" width="25.42578125" bestFit="1" customWidth="1"/>
    <col min="13304" max="13304" width="6.140625" customWidth="1"/>
    <col min="13305" max="13305" width="9.140625" customWidth="1"/>
    <col min="13306" max="13306" width="10.140625" customWidth="1"/>
    <col min="13307" max="13307" width="11.140625" customWidth="1"/>
    <col min="13308" max="13308" width="12.5703125" customWidth="1"/>
    <col min="13309" max="13309" width="13.140625" customWidth="1"/>
    <col min="13310" max="13310" width="9.85546875" customWidth="1"/>
    <col min="13311" max="13311" width="9.42578125" customWidth="1"/>
    <col min="13312" max="13312" width="10" customWidth="1"/>
    <col min="13313" max="13313" width="10.7109375" customWidth="1"/>
    <col min="13316" max="13316" width="10.42578125" customWidth="1"/>
    <col min="13318" max="13318" width="8.140625" customWidth="1"/>
    <col min="13319" max="13319" width="8.7109375" customWidth="1"/>
    <col min="13321" max="13321" width="10.28515625" bestFit="1" customWidth="1"/>
    <col min="13324" max="13324" width="25.42578125" bestFit="1" customWidth="1"/>
    <col min="13560" max="13560" width="6.140625" customWidth="1"/>
    <col min="13561" max="13561" width="9.140625" customWidth="1"/>
    <col min="13562" max="13562" width="10.140625" customWidth="1"/>
    <col min="13563" max="13563" width="11.140625" customWidth="1"/>
    <col min="13564" max="13564" width="12.5703125" customWidth="1"/>
    <col min="13565" max="13565" width="13.140625" customWidth="1"/>
    <col min="13566" max="13566" width="9.85546875" customWidth="1"/>
    <col min="13567" max="13567" width="9.42578125" customWidth="1"/>
    <col min="13568" max="13568" width="10" customWidth="1"/>
    <col min="13569" max="13569" width="10.7109375" customWidth="1"/>
    <col min="13572" max="13572" width="10.42578125" customWidth="1"/>
    <col min="13574" max="13574" width="8.140625" customWidth="1"/>
    <col min="13575" max="13575" width="8.7109375" customWidth="1"/>
    <col min="13577" max="13577" width="10.28515625" bestFit="1" customWidth="1"/>
    <col min="13580" max="13580" width="25.42578125" bestFit="1" customWidth="1"/>
    <col min="13816" max="13816" width="6.140625" customWidth="1"/>
    <col min="13817" max="13817" width="9.140625" customWidth="1"/>
    <col min="13818" max="13818" width="10.140625" customWidth="1"/>
    <col min="13819" max="13819" width="11.140625" customWidth="1"/>
    <col min="13820" max="13820" width="12.5703125" customWidth="1"/>
    <col min="13821" max="13821" width="13.140625" customWidth="1"/>
    <col min="13822" max="13822" width="9.85546875" customWidth="1"/>
    <col min="13823" max="13823" width="9.42578125" customWidth="1"/>
    <col min="13824" max="13824" width="10" customWidth="1"/>
    <col min="13825" max="13825" width="10.7109375" customWidth="1"/>
    <col min="13828" max="13828" width="10.42578125" customWidth="1"/>
    <col min="13830" max="13830" width="8.140625" customWidth="1"/>
    <col min="13831" max="13831" width="8.7109375" customWidth="1"/>
    <col min="13833" max="13833" width="10.28515625" bestFit="1" customWidth="1"/>
    <col min="13836" max="13836" width="25.42578125" bestFit="1" customWidth="1"/>
    <col min="14072" max="14072" width="6.140625" customWidth="1"/>
    <col min="14073" max="14073" width="9.140625" customWidth="1"/>
    <col min="14074" max="14074" width="10.140625" customWidth="1"/>
    <col min="14075" max="14075" width="11.140625" customWidth="1"/>
    <col min="14076" max="14076" width="12.5703125" customWidth="1"/>
    <col min="14077" max="14077" width="13.140625" customWidth="1"/>
    <col min="14078" max="14078" width="9.85546875" customWidth="1"/>
    <col min="14079" max="14079" width="9.42578125" customWidth="1"/>
    <col min="14080" max="14080" width="10" customWidth="1"/>
    <col min="14081" max="14081" width="10.7109375" customWidth="1"/>
    <col min="14084" max="14084" width="10.42578125" customWidth="1"/>
    <col min="14086" max="14086" width="8.140625" customWidth="1"/>
    <col min="14087" max="14087" width="8.7109375" customWidth="1"/>
    <col min="14089" max="14089" width="10.28515625" bestFit="1" customWidth="1"/>
    <col min="14092" max="14092" width="25.42578125" bestFit="1" customWidth="1"/>
    <col min="14328" max="14328" width="6.140625" customWidth="1"/>
    <col min="14329" max="14329" width="9.140625" customWidth="1"/>
    <col min="14330" max="14330" width="10.140625" customWidth="1"/>
    <col min="14331" max="14331" width="11.140625" customWidth="1"/>
    <col min="14332" max="14332" width="12.5703125" customWidth="1"/>
    <col min="14333" max="14333" width="13.140625" customWidth="1"/>
    <col min="14334" max="14334" width="9.85546875" customWidth="1"/>
    <col min="14335" max="14335" width="9.42578125" customWidth="1"/>
    <col min="14336" max="14336" width="10" customWidth="1"/>
    <col min="14337" max="14337" width="10.7109375" customWidth="1"/>
    <col min="14340" max="14340" width="10.42578125" customWidth="1"/>
    <col min="14342" max="14342" width="8.140625" customWidth="1"/>
    <col min="14343" max="14343" width="8.7109375" customWidth="1"/>
    <col min="14345" max="14345" width="10.28515625" bestFit="1" customWidth="1"/>
    <col min="14348" max="14348" width="25.42578125" bestFit="1" customWidth="1"/>
    <col min="14584" max="14584" width="6.140625" customWidth="1"/>
    <col min="14585" max="14585" width="9.140625" customWidth="1"/>
    <col min="14586" max="14586" width="10.140625" customWidth="1"/>
    <col min="14587" max="14587" width="11.140625" customWidth="1"/>
    <col min="14588" max="14588" width="12.5703125" customWidth="1"/>
    <col min="14589" max="14589" width="13.140625" customWidth="1"/>
    <col min="14590" max="14590" width="9.85546875" customWidth="1"/>
    <col min="14591" max="14591" width="9.42578125" customWidth="1"/>
    <col min="14592" max="14592" width="10" customWidth="1"/>
    <col min="14593" max="14593" width="10.7109375" customWidth="1"/>
    <col min="14596" max="14596" width="10.42578125" customWidth="1"/>
    <col min="14598" max="14598" width="8.140625" customWidth="1"/>
    <col min="14599" max="14599" width="8.7109375" customWidth="1"/>
    <col min="14601" max="14601" width="10.28515625" bestFit="1" customWidth="1"/>
    <col min="14604" max="14604" width="25.42578125" bestFit="1" customWidth="1"/>
    <col min="14840" max="14840" width="6.140625" customWidth="1"/>
    <col min="14841" max="14841" width="9.140625" customWidth="1"/>
    <col min="14842" max="14842" width="10.140625" customWidth="1"/>
    <col min="14843" max="14843" width="11.140625" customWidth="1"/>
    <col min="14844" max="14844" width="12.5703125" customWidth="1"/>
    <col min="14845" max="14845" width="13.140625" customWidth="1"/>
    <col min="14846" max="14846" width="9.85546875" customWidth="1"/>
    <col min="14847" max="14847" width="9.42578125" customWidth="1"/>
    <col min="14848" max="14848" width="10" customWidth="1"/>
    <col min="14849" max="14849" width="10.7109375" customWidth="1"/>
    <col min="14852" max="14852" width="10.42578125" customWidth="1"/>
    <col min="14854" max="14854" width="8.140625" customWidth="1"/>
    <col min="14855" max="14855" width="8.7109375" customWidth="1"/>
    <col min="14857" max="14857" width="10.28515625" bestFit="1" customWidth="1"/>
    <col min="14860" max="14860" width="25.42578125" bestFit="1" customWidth="1"/>
    <col min="15096" max="15096" width="6.140625" customWidth="1"/>
    <col min="15097" max="15097" width="9.140625" customWidth="1"/>
    <col min="15098" max="15098" width="10.140625" customWidth="1"/>
    <col min="15099" max="15099" width="11.140625" customWidth="1"/>
    <col min="15100" max="15100" width="12.5703125" customWidth="1"/>
    <col min="15101" max="15101" width="13.140625" customWidth="1"/>
    <col min="15102" max="15102" width="9.85546875" customWidth="1"/>
    <col min="15103" max="15103" width="9.42578125" customWidth="1"/>
    <col min="15104" max="15104" width="10" customWidth="1"/>
    <col min="15105" max="15105" width="10.7109375" customWidth="1"/>
    <col min="15108" max="15108" width="10.42578125" customWidth="1"/>
    <col min="15110" max="15110" width="8.140625" customWidth="1"/>
    <col min="15111" max="15111" width="8.7109375" customWidth="1"/>
    <col min="15113" max="15113" width="10.28515625" bestFit="1" customWidth="1"/>
    <col min="15116" max="15116" width="25.42578125" bestFit="1" customWidth="1"/>
    <col min="15352" max="15352" width="6.140625" customWidth="1"/>
    <col min="15353" max="15353" width="9.140625" customWidth="1"/>
    <col min="15354" max="15354" width="10.140625" customWidth="1"/>
    <col min="15355" max="15355" width="11.140625" customWidth="1"/>
    <col min="15356" max="15356" width="12.5703125" customWidth="1"/>
    <col min="15357" max="15357" width="13.140625" customWidth="1"/>
    <col min="15358" max="15358" width="9.85546875" customWidth="1"/>
    <col min="15359" max="15359" width="9.42578125" customWidth="1"/>
    <col min="15360" max="15360" width="10" customWidth="1"/>
    <col min="15361" max="15361" width="10.7109375" customWidth="1"/>
    <col min="15364" max="15364" width="10.42578125" customWidth="1"/>
    <col min="15366" max="15366" width="8.140625" customWidth="1"/>
    <col min="15367" max="15367" width="8.7109375" customWidth="1"/>
    <col min="15369" max="15369" width="10.28515625" bestFit="1" customWidth="1"/>
    <col min="15372" max="15372" width="25.42578125" bestFit="1" customWidth="1"/>
    <col min="15608" max="15608" width="6.140625" customWidth="1"/>
    <col min="15609" max="15609" width="9.140625" customWidth="1"/>
    <col min="15610" max="15610" width="10.140625" customWidth="1"/>
    <col min="15611" max="15611" width="11.140625" customWidth="1"/>
    <col min="15612" max="15612" width="12.5703125" customWidth="1"/>
    <col min="15613" max="15613" width="13.140625" customWidth="1"/>
    <col min="15614" max="15614" width="9.85546875" customWidth="1"/>
    <col min="15615" max="15615" width="9.42578125" customWidth="1"/>
    <col min="15616" max="15616" width="10" customWidth="1"/>
    <col min="15617" max="15617" width="10.7109375" customWidth="1"/>
    <col min="15620" max="15620" width="10.42578125" customWidth="1"/>
    <col min="15622" max="15622" width="8.140625" customWidth="1"/>
    <col min="15623" max="15623" width="8.7109375" customWidth="1"/>
    <col min="15625" max="15625" width="10.28515625" bestFit="1" customWidth="1"/>
    <col min="15628" max="15628" width="25.42578125" bestFit="1" customWidth="1"/>
    <col min="15864" max="15864" width="6.140625" customWidth="1"/>
    <col min="15865" max="15865" width="9.140625" customWidth="1"/>
    <col min="15866" max="15866" width="10.140625" customWidth="1"/>
    <col min="15867" max="15867" width="11.140625" customWidth="1"/>
    <col min="15868" max="15868" width="12.5703125" customWidth="1"/>
    <col min="15869" max="15869" width="13.140625" customWidth="1"/>
    <col min="15870" max="15870" width="9.85546875" customWidth="1"/>
    <col min="15871" max="15871" width="9.42578125" customWidth="1"/>
    <col min="15872" max="15872" width="10" customWidth="1"/>
    <col min="15873" max="15873" width="10.7109375" customWidth="1"/>
    <col min="15876" max="15876" width="10.42578125" customWidth="1"/>
    <col min="15878" max="15878" width="8.140625" customWidth="1"/>
    <col min="15879" max="15879" width="8.7109375" customWidth="1"/>
    <col min="15881" max="15881" width="10.28515625" bestFit="1" customWidth="1"/>
    <col min="15884" max="15884" width="25.42578125" bestFit="1" customWidth="1"/>
    <col min="16120" max="16120" width="6.140625" customWidth="1"/>
    <col min="16121" max="16121" width="9.140625" customWidth="1"/>
    <col min="16122" max="16122" width="10.140625" customWidth="1"/>
    <col min="16123" max="16123" width="11.140625" customWidth="1"/>
    <col min="16124" max="16124" width="12.5703125" customWidth="1"/>
    <col min="16125" max="16125" width="13.140625" customWidth="1"/>
    <col min="16126" max="16126" width="9.85546875" customWidth="1"/>
    <col min="16127" max="16127" width="9.42578125" customWidth="1"/>
    <col min="16128" max="16128" width="10" customWidth="1"/>
    <col min="16129" max="16129" width="10.7109375" customWidth="1"/>
    <col min="16132" max="16132" width="10.42578125" customWidth="1"/>
    <col min="16134" max="16134" width="8.140625" customWidth="1"/>
    <col min="16135" max="16135" width="8.7109375" customWidth="1"/>
    <col min="16137" max="16137" width="10.28515625" bestFit="1" customWidth="1"/>
    <col min="16140" max="16140" width="25.42578125" bestFit="1" customWidth="1"/>
  </cols>
  <sheetData>
    <row r="1" spans="1:13" ht="58.5" customHeight="1" thickBot="1">
      <c r="A1" s="118" t="s">
        <v>38</v>
      </c>
      <c r="B1" s="118" t="s">
        <v>39</v>
      </c>
      <c r="C1" s="96" t="s">
        <v>65</v>
      </c>
      <c r="D1" s="95" t="s">
        <v>65</v>
      </c>
      <c r="E1" s="95" t="s">
        <v>65</v>
      </c>
      <c r="F1" s="95" t="s">
        <v>65</v>
      </c>
      <c r="G1" s="95"/>
      <c r="H1" s="95"/>
      <c r="I1" s="45" t="s">
        <v>40</v>
      </c>
      <c r="J1" s="46" t="s">
        <v>41</v>
      </c>
      <c r="K1" s="47" t="s">
        <v>42</v>
      </c>
    </row>
    <row r="2" spans="1:13" ht="24.75" customHeight="1" thickBot="1">
      <c r="A2" s="119"/>
      <c r="B2" s="119"/>
      <c r="C2" s="49" t="s">
        <v>45</v>
      </c>
      <c r="D2" s="50" t="s">
        <v>44</v>
      </c>
      <c r="E2" s="49" t="s">
        <v>46</v>
      </c>
      <c r="F2" s="49" t="s">
        <v>47</v>
      </c>
      <c r="G2" s="49" t="s">
        <v>48</v>
      </c>
      <c r="H2" s="49" t="s">
        <v>49</v>
      </c>
      <c r="I2" s="45" t="s">
        <v>50</v>
      </c>
      <c r="J2" s="47" t="s">
        <v>51</v>
      </c>
      <c r="K2" s="47" t="s">
        <v>52</v>
      </c>
    </row>
    <row r="3" spans="1:13">
      <c r="A3" s="115">
        <v>1</v>
      </c>
      <c r="B3" s="51">
        <v>42008</v>
      </c>
      <c r="C3" s="53">
        <v>2000</v>
      </c>
      <c r="D3" s="53">
        <v>2173</v>
      </c>
      <c r="E3" s="53">
        <f>C3/3500</f>
        <v>0.5714285714285714</v>
      </c>
      <c r="F3" s="59">
        <f>(D3-C3)/E3</f>
        <v>302.75</v>
      </c>
      <c r="G3" s="54"/>
      <c r="H3" s="54"/>
      <c r="I3" s="55">
        <f>E3*50/C3</f>
        <v>1.4285714285714285E-2</v>
      </c>
      <c r="J3" s="56"/>
      <c r="K3" s="57"/>
    </row>
    <row r="4" spans="1:13" ht="27" customHeight="1">
      <c r="A4" s="116"/>
      <c r="B4" s="97">
        <f t="shared" ref="B4:B41" si="0">B3+7</f>
        <v>42015</v>
      </c>
      <c r="C4" s="98">
        <f>D3+G3-H3</f>
        <v>2173</v>
      </c>
      <c r="D4" s="99">
        <v>1979</v>
      </c>
      <c r="E4" s="99">
        <f>C4/3500</f>
        <v>0.62085714285714289</v>
      </c>
      <c r="F4" s="102">
        <f>(D4-C4)/E4</f>
        <v>-312.47123791992635</v>
      </c>
      <c r="G4" s="100"/>
      <c r="H4" s="100"/>
      <c r="I4" s="101"/>
      <c r="J4" s="100"/>
      <c r="K4" s="99"/>
      <c r="L4" s="111" t="s">
        <v>546</v>
      </c>
    </row>
    <row r="5" spans="1:13" ht="31.5" customHeight="1">
      <c r="A5" s="116"/>
      <c r="B5" s="103">
        <f>B4+7</f>
        <v>42022</v>
      </c>
      <c r="C5" s="104">
        <v>10000</v>
      </c>
      <c r="D5" s="105"/>
      <c r="E5" s="106"/>
      <c r="F5" s="107"/>
      <c r="G5" s="108"/>
      <c r="H5" s="108"/>
      <c r="I5" s="109"/>
      <c r="J5" s="108"/>
      <c r="K5" s="105"/>
      <c r="L5" s="112" t="s">
        <v>547</v>
      </c>
      <c r="M5" s="113">
        <v>2.86</v>
      </c>
    </row>
    <row r="6" spans="1:13" ht="15.75" thickBot="1">
      <c r="A6" s="117"/>
      <c r="B6" s="51">
        <f t="shared" si="0"/>
        <v>42029</v>
      </c>
      <c r="C6" s="52">
        <v>400</v>
      </c>
      <c r="D6" s="53"/>
      <c r="E6" s="58"/>
      <c r="F6" s="59"/>
      <c r="G6" s="54"/>
      <c r="H6" s="54"/>
      <c r="I6" s="55"/>
      <c r="J6" s="56"/>
      <c r="K6" s="57"/>
      <c r="L6" s="110" t="s">
        <v>549</v>
      </c>
    </row>
    <row r="7" spans="1:13" ht="15.75" thickBot="1">
      <c r="A7" s="61"/>
      <c r="B7" s="61"/>
      <c r="C7" s="62"/>
      <c r="D7" s="63"/>
      <c r="E7" s="64"/>
      <c r="F7" s="64"/>
      <c r="G7" s="63"/>
      <c r="H7" s="65"/>
      <c r="I7" s="66"/>
      <c r="J7" s="67"/>
      <c r="K7" s="63"/>
      <c r="M7" s="40"/>
    </row>
    <row r="8" spans="1:13">
      <c r="A8" s="115">
        <v>2</v>
      </c>
      <c r="B8" s="51">
        <f>B6+7</f>
        <v>42036</v>
      </c>
      <c r="C8" s="52">
        <f>D6+G6-H6</f>
        <v>0</v>
      </c>
      <c r="D8" s="53"/>
      <c r="E8" s="58"/>
      <c r="F8" s="59"/>
      <c r="G8" s="54"/>
      <c r="H8" s="54"/>
      <c r="I8" s="55"/>
      <c r="J8" s="56"/>
      <c r="K8" s="57"/>
    </row>
    <row r="9" spans="1:13">
      <c r="A9" s="116"/>
      <c r="B9" s="51">
        <f t="shared" si="0"/>
        <v>42043</v>
      </c>
      <c r="C9" s="52">
        <f>D8+G8-H8</f>
        <v>0</v>
      </c>
      <c r="D9" s="53"/>
      <c r="E9" s="58"/>
      <c r="F9" s="59"/>
      <c r="G9" s="54"/>
      <c r="H9" s="54"/>
      <c r="I9" s="55"/>
      <c r="J9" s="56"/>
      <c r="K9" s="57"/>
    </row>
    <row r="10" spans="1:13">
      <c r="A10" s="116"/>
      <c r="B10" s="51">
        <f t="shared" si="0"/>
        <v>42050</v>
      </c>
      <c r="C10" s="52">
        <f>D9+G9-H9</f>
        <v>0</v>
      </c>
      <c r="D10" s="53"/>
      <c r="E10" s="58"/>
      <c r="F10" s="59"/>
      <c r="G10" s="54"/>
      <c r="H10" s="54"/>
      <c r="I10" s="55"/>
      <c r="J10" s="56"/>
      <c r="K10" s="57"/>
    </row>
    <row r="11" spans="1:13" ht="15.75" thickBot="1">
      <c r="A11" s="117"/>
      <c r="B11" s="51">
        <f t="shared" si="0"/>
        <v>42057</v>
      </c>
      <c r="C11" s="52">
        <f>D10+G10-H10</f>
        <v>0</v>
      </c>
      <c r="D11" s="53"/>
      <c r="E11" s="58"/>
      <c r="F11" s="58"/>
      <c r="G11" s="54"/>
      <c r="H11" s="54"/>
      <c r="I11" s="55"/>
      <c r="J11" s="56"/>
      <c r="K11" s="57"/>
    </row>
    <row r="12" spans="1:13" ht="15.75" thickBot="1">
      <c r="A12" s="61"/>
      <c r="B12" s="61"/>
      <c r="C12" s="62"/>
      <c r="D12" s="63"/>
      <c r="E12" s="64"/>
      <c r="F12" s="64"/>
      <c r="G12" s="63"/>
      <c r="H12" s="65"/>
      <c r="I12" s="66"/>
      <c r="J12" s="67"/>
      <c r="K12" s="63"/>
      <c r="M12" s="40"/>
    </row>
    <row r="13" spans="1:13">
      <c r="A13" s="115">
        <v>3</v>
      </c>
      <c r="B13" s="51">
        <f>B11+7</f>
        <v>42064</v>
      </c>
      <c r="C13" s="52">
        <f>D11+G11-H11</f>
        <v>0</v>
      </c>
      <c r="D13" s="53"/>
      <c r="E13" s="58"/>
      <c r="F13" s="58"/>
      <c r="G13" s="54"/>
      <c r="H13" s="54"/>
      <c r="I13" s="55"/>
      <c r="J13" s="56"/>
      <c r="K13" s="57"/>
    </row>
    <row r="14" spans="1:13">
      <c r="A14" s="116"/>
      <c r="B14" s="51">
        <f t="shared" si="0"/>
        <v>42071</v>
      </c>
      <c r="C14" s="52">
        <f>D13+G13-H13</f>
        <v>0</v>
      </c>
      <c r="D14" s="53"/>
      <c r="E14" s="58"/>
      <c r="F14" s="58"/>
      <c r="G14" s="54"/>
      <c r="H14" s="54"/>
      <c r="I14" s="55"/>
      <c r="J14" s="56"/>
      <c r="K14" s="57"/>
    </row>
    <row r="15" spans="1:13">
      <c r="A15" s="116"/>
      <c r="B15" s="51">
        <f t="shared" si="0"/>
        <v>42078</v>
      </c>
      <c r="C15" s="52">
        <f>D14+G14-H14</f>
        <v>0</v>
      </c>
      <c r="D15" s="53"/>
      <c r="E15" s="58"/>
      <c r="F15" s="58"/>
      <c r="G15" s="54"/>
      <c r="H15" s="54"/>
      <c r="I15" s="55"/>
      <c r="J15" s="56"/>
      <c r="K15" s="57"/>
    </row>
    <row r="16" spans="1:13" ht="15.75" thickBot="1">
      <c r="A16" s="117"/>
      <c r="B16" s="51">
        <f t="shared" si="0"/>
        <v>42085</v>
      </c>
      <c r="C16" s="52">
        <f>D15+G15-H15</f>
        <v>0</v>
      </c>
      <c r="D16" s="53"/>
      <c r="E16" s="58"/>
      <c r="F16" s="58"/>
      <c r="G16" s="54"/>
      <c r="H16" s="54"/>
      <c r="I16" s="55"/>
      <c r="J16" s="56"/>
      <c r="K16" s="57"/>
    </row>
    <row r="17" spans="1:13" ht="15.75" thickBot="1">
      <c r="A17" s="61"/>
      <c r="B17" s="61"/>
      <c r="C17" s="62"/>
      <c r="D17" s="63"/>
      <c r="E17" s="64"/>
      <c r="F17" s="64"/>
      <c r="G17" s="63"/>
      <c r="H17" s="65"/>
      <c r="I17" s="66"/>
      <c r="J17" s="67"/>
      <c r="K17" s="63"/>
      <c r="M17" s="40"/>
    </row>
    <row r="18" spans="1:13">
      <c r="A18" s="115">
        <v>4</v>
      </c>
      <c r="B18" s="51">
        <f>B16+7</f>
        <v>42092</v>
      </c>
      <c r="C18" s="52">
        <f>D16+G16-H16</f>
        <v>0</v>
      </c>
      <c r="D18" s="53"/>
      <c r="E18" s="58"/>
      <c r="F18" s="58"/>
      <c r="G18" s="54"/>
      <c r="H18" s="54"/>
      <c r="I18" s="55"/>
      <c r="J18" s="56"/>
      <c r="K18" s="57"/>
    </row>
    <row r="19" spans="1:13">
      <c r="A19" s="116"/>
      <c r="B19" s="51">
        <f t="shared" si="0"/>
        <v>42099</v>
      </c>
      <c r="C19" s="52">
        <f>D18+G18-H18</f>
        <v>0</v>
      </c>
      <c r="D19" s="53"/>
      <c r="E19" s="58"/>
      <c r="F19" s="58"/>
      <c r="G19" s="54"/>
      <c r="H19" s="54"/>
      <c r="I19" s="55"/>
      <c r="J19" s="56"/>
      <c r="K19" s="57"/>
    </row>
    <row r="20" spans="1:13">
      <c r="A20" s="116"/>
      <c r="B20" s="51">
        <f t="shared" si="0"/>
        <v>42106</v>
      </c>
      <c r="C20" s="52">
        <f>D19+G19-H19</f>
        <v>0</v>
      </c>
      <c r="D20" s="53"/>
      <c r="E20" s="58"/>
      <c r="F20" s="58"/>
      <c r="G20" s="54"/>
      <c r="H20" s="54"/>
      <c r="I20" s="55"/>
      <c r="J20" s="56"/>
      <c r="K20" s="57"/>
    </row>
    <row r="21" spans="1:13" ht="15.75" thickBot="1">
      <c r="A21" s="117"/>
      <c r="B21" s="51">
        <f t="shared" si="0"/>
        <v>42113</v>
      </c>
      <c r="C21" s="52">
        <f>D20+G20-H20</f>
        <v>0</v>
      </c>
      <c r="D21" s="53"/>
      <c r="E21" s="58"/>
      <c r="F21" s="58"/>
      <c r="G21" s="54"/>
      <c r="H21" s="54"/>
      <c r="I21" s="55"/>
      <c r="J21" s="56"/>
      <c r="K21" s="57"/>
    </row>
    <row r="22" spans="1:13" ht="15.75" thickBot="1">
      <c r="A22" s="61"/>
      <c r="B22" s="61"/>
      <c r="C22" s="62"/>
      <c r="D22" s="63"/>
      <c r="E22" s="64"/>
      <c r="F22" s="64"/>
      <c r="G22" s="63"/>
      <c r="H22" s="65"/>
      <c r="I22" s="66"/>
      <c r="J22" s="67"/>
      <c r="K22" s="63"/>
      <c r="M22" s="40"/>
    </row>
    <row r="23" spans="1:13">
      <c r="A23" s="115">
        <v>5</v>
      </c>
      <c r="B23" s="51">
        <f>B21+7</f>
        <v>42120</v>
      </c>
      <c r="C23" s="52">
        <f>D21+G21-H21</f>
        <v>0</v>
      </c>
      <c r="D23" s="53"/>
      <c r="E23" s="58"/>
      <c r="F23" s="58"/>
      <c r="G23" s="54"/>
      <c r="H23" s="54"/>
      <c r="I23" s="55"/>
      <c r="J23" s="56"/>
      <c r="K23" s="57"/>
    </row>
    <row r="24" spans="1:13">
      <c r="A24" s="116"/>
      <c r="B24" s="51">
        <f t="shared" si="0"/>
        <v>42127</v>
      </c>
      <c r="C24" s="52">
        <f>D23+G23-H23</f>
        <v>0</v>
      </c>
      <c r="D24" s="53"/>
      <c r="E24" s="58"/>
      <c r="F24" s="58"/>
      <c r="G24" s="54"/>
      <c r="H24" s="54"/>
      <c r="I24" s="55"/>
      <c r="J24" s="56"/>
      <c r="K24" s="57"/>
    </row>
    <row r="25" spans="1:13">
      <c r="A25" s="116"/>
      <c r="B25" s="51">
        <f t="shared" si="0"/>
        <v>42134</v>
      </c>
      <c r="C25" s="52">
        <f>D24+G24-H24</f>
        <v>0</v>
      </c>
      <c r="D25" s="53"/>
      <c r="E25" s="58"/>
      <c r="F25" s="58"/>
      <c r="G25" s="54"/>
      <c r="H25" s="54"/>
      <c r="I25" s="55"/>
      <c r="J25" s="56"/>
      <c r="K25" s="57"/>
    </row>
    <row r="26" spans="1:13" ht="15.75" thickBot="1">
      <c r="A26" s="117"/>
      <c r="B26" s="51">
        <f t="shared" si="0"/>
        <v>42141</v>
      </c>
      <c r="C26" s="52">
        <f>D25+G25-H25</f>
        <v>0</v>
      </c>
      <c r="D26" s="53"/>
      <c r="E26" s="58"/>
      <c r="F26" s="58"/>
      <c r="G26" s="54"/>
      <c r="H26" s="54"/>
      <c r="I26" s="55"/>
      <c r="J26" s="56"/>
      <c r="K26" s="57"/>
    </row>
    <row r="27" spans="1:13" ht="15.75" thickBot="1">
      <c r="A27" s="61"/>
      <c r="B27" s="61"/>
      <c r="C27" s="62"/>
      <c r="D27" s="63"/>
      <c r="E27" s="64"/>
      <c r="F27" s="64"/>
      <c r="G27" s="63"/>
      <c r="H27" s="65"/>
      <c r="I27" s="66"/>
      <c r="J27" s="67"/>
      <c r="K27" s="63"/>
      <c r="M27" s="40"/>
    </row>
    <row r="28" spans="1:13">
      <c r="A28" s="115">
        <v>6</v>
      </c>
      <c r="B28" s="51">
        <f>B26+7</f>
        <v>42148</v>
      </c>
      <c r="C28" s="52">
        <f>D26+G26-H26</f>
        <v>0</v>
      </c>
      <c r="D28" s="53"/>
      <c r="E28" s="58"/>
      <c r="F28" s="58"/>
      <c r="G28" s="54"/>
      <c r="H28" s="54"/>
      <c r="I28" s="55"/>
      <c r="J28" s="56"/>
      <c r="K28" s="57"/>
    </row>
    <row r="29" spans="1:13">
      <c r="A29" s="116"/>
      <c r="B29" s="51">
        <f t="shared" si="0"/>
        <v>42155</v>
      </c>
      <c r="C29" s="52">
        <f>D28+G28-H28</f>
        <v>0</v>
      </c>
      <c r="D29" s="53"/>
      <c r="E29" s="58"/>
      <c r="F29" s="58"/>
      <c r="G29" s="54"/>
      <c r="H29" s="54"/>
      <c r="I29" s="55"/>
      <c r="J29" s="56"/>
      <c r="K29" s="57"/>
    </row>
    <row r="30" spans="1:13">
      <c r="A30" s="116"/>
      <c r="B30" s="51">
        <f t="shared" si="0"/>
        <v>42162</v>
      </c>
      <c r="C30" s="52">
        <f>D29+G29-H29</f>
        <v>0</v>
      </c>
      <c r="D30" s="53"/>
      <c r="E30" s="58"/>
      <c r="F30" s="58"/>
      <c r="G30" s="54"/>
      <c r="H30" s="54"/>
      <c r="I30" s="55"/>
      <c r="J30" s="56"/>
      <c r="K30" s="57"/>
    </row>
    <row r="31" spans="1:13" ht="15.75" thickBot="1">
      <c r="A31" s="117"/>
      <c r="B31" s="51">
        <f t="shared" si="0"/>
        <v>42169</v>
      </c>
      <c r="C31" s="52">
        <f>D30+G30-H30</f>
        <v>0</v>
      </c>
      <c r="D31" s="53"/>
      <c r="E31" s="58"/>
      <c r="F31" s="58"/>
      <c r="G31" s="54"/>
      <c r="H31" s="54"/>
      <c r="I31" s="55"/>
      <c r="J31" s="56"/>
      <c r="K31" s="57"/>
    </row>
    <row r="32" spans="1:13" ht="15.75" thickBot="1">
      <c r="A32" s="61"/>
      <c r="B32" s="61"/>
      <c r="C32" s="62"/>
      <c r="D32" s="63"/>
      <c r="E32" s="64"/>
      <c r="F32" s="64"/>
      <c r="G32" s="63"/>
      <c r="H32" s="65"/>
      <c r="I32" s="66"/>
      <c r="J32" s="67"/>
      <c r="K32" s="63"/>
      <c r="M32" s="40"/>
    </row>
    <row r="33" spans="1:13">
      <c r="A33" s="115">
        <v>7</v>
      </c>
      <c r="B33" s="51">
        <f>B31+7</f>
        <v>42176</v>
      </c>
      <c r="C33" s="52">
        <f>D31+G31-H31</f>
        <v>0</v>
      </c>
      <c r="D33" s="53"/>
      <c r="E33" s="58"/>
      <c r="F33" s="58"/>
      <c r="G33" s="54"/>
      <c r="H33" s="54"/>
      <c r="I33" s="55"/>
      <c r="J33" s="56"/>
      <c r="K33" s="57"/>
    </row>
    <row r="34" spans="1:13">
      <c r="A34" s="116"/>
      <c r="B34" s="51">
        <f t="shared" si="0"/>
        <v>42183</v>
      </c>
      <c r="C34" s="52">
        <f>D33+G33-H33</f>
        <v>0</v>
      </c>
      <c r="D34" s="53"/>
      <c r="E34" s="58"/>
      <c r="F34" s="58"/>
      <c r="G34" s="54"/>
      <c r="H34" s="54"/>
      <c r="I34" s="55"/>
      <c r="J34" s="56"/>
      <c r="K34" s="57"/>
    </row>
    <row r="35" spans="1:13">
      <c r="A35" s="116"/>
      <c r="B35" s="51">
        <f t="shared" si="0"/>
        <v>42190</v>
      </c>
      <c r="C35" s="52">
        <f>D34+G34-H34</f>
        <v>0</v>
      </c>
      <c r="D35" s="53"/>
      <c r="E35" s="58"/>
      <c r="F35" s="58"/>
      <c r="G35" s="54"/>
      <c r="H35" s="54"/>
      <c r="I35" s="55"/>
      <c r="J35" s="56"/>
      <c r="K35" s="57"/>
    </row>
    <row r="36" spans="1:13" ht="15.75" thickBot="1">
      <c r="A36" s="117"/>
      <c r="B36" s="51">
        <f t="shared" si="0"/>
        <v>42197</v>
      </c>
      <c r="C36" s="52">
        <f>D35+G35-H35</f>
        <v>0</v>
      </c>
      <c r="D36" s="53"/>
      <c r="E36" s="58"/>
      <c r="F36" s="58"/>
      <c r="G36" s="54"/>
      <c r="H36" s="54"/>
      <c r="I36" s="55"/>
      <c r="J36" s="56"/>
      <c r="K36" s="57"/>
    </row>
    <row r="37" spans="1:13" ht="15.75" thickBot="1">
      <c r="A37" s="61"/>
      <c r="B37" s="61"/>
      <c r="C37" s="62"/>
      <c r="D37" s="63"/>
      <c r="E37" s="64"/>
      <c r="F37" s="64"/>
      <c r="G37" s="63"/>
      <c r="H37" s="65"/>
      <c r="I37" s="66"/>
      <c r="J37" s="67"/>
      <c r="K37" s="63"/>
      <c r="M37" s="40"/>
    </row>
    <row r="38" spans="1:13">
      <c r="A38" s="115">
        <v>8</v>
      </c>
      <c r="B38" s="51">
        <f>B36+7</f>
        <v>42204</v>
      </c>
      <c r="C38" s="52">
        <f>D36+G36-H36</f>
        <v>0</v>
      </c>
      <c r="D38" s="53"/>
      <c r="E38" s="58"/>
      <c r="F38" s="58"/>
      <c r="G38" s="54"/>
      <c r="H38" s="54"/>
      <c r="I38" s="55"/>
      <c r="J38" s="56"/>
      <c r="K38" s="57"/>
    </row>
    <row r="39" spans="1:13">
      <c r="A39" s="116"/>
      <c r="B39" s="51">
        <f t="shared" si="0"/>
        <v>42211</v>
      </c>
      <c r="C39" s="52">
        <f>D38+G38-H38</f>
        <v>0</v>
      </c>
      <c r="D39" s="53"/>
      <c r="E39" s="58"/>
      <c r="F39" s="58"/>
      <c r="G39" s="54"/>
      <c r="H39" s="54"/>
      <c r="I39" s="55"/>
      <c r="J39" s="56"/>
      <c r="K39" s="57"/>
    </row>
    <row r="40" spans="1:13">
      <c r="A40" s="116"/>
      <c r="B40" s="51">
        <f t="shared" si="0"/>
        <v>42218</v>
      </c>
      <c r="C40" s="52">
        <f>D39+G39-H39</f>
        <v>0</v>
      </c>
      <c r="D40" s="53"/>
      <c r="E40" s="58"/>
      <c r="F40" s="58"/>
      <c r="G40" s="54"/>
      <c r="H40" s="54"/>
      <c r="I40" s="55"/>
      <c r="J40" s="56"/>
      <c r="K40" s="57"/>
    </row>
    <row r="41" spans="1:13" ht="15.75" thickBot="1">
      <c r="A41" s="117"/>
      <c r="B41" s="51">
        <f t="shared" si="0"/>
        <v>42225</v>
      </c>
      <c r="C41" s="52">
        <f>D40+G40-H40</f>
        <v>0</v>
      </c>
      <c r="D41" s="53"/>
      <c r="E41" s="58"/>
      <c r="F41" s="58"/>
      <c r="G41" s="54"/>
      <c r="H41" s="54"/>
      <c r="I41" s="55"/>
      <c r="J41" s="56"/>
      <c r="K41" s="57"/>
    </row>
    <row r="42" spans="1:13" ht="15.75" thickBot="1">
      <c r="A42" s="61"/>
      <c r="B42" s="61"/>
      <c r="C42" s="62"/>
      <c r="D42" s="63"/>
      <c r="E42" s="64"/>
      <c r="F42" s="64"/>
      <c r="G42" s="63"/>
      <c r="H42" s="65"/>
      <c r="I42" s="66"/>
      <c r="J42" s="67"/>
      <c r="K42" s="63"/>
      <c r="M42" s="40"/>
    </row>
    <row r="43" spans="1:13">
      <c r="A43" s="115">
        <v>9</v>
      </c>
      <c r="B43" s="51">
        <f>B41+7</f>
        <v>42232</v>
      </c>
      <c r="C43" s="52">
        <f>D41+G41-H41</f>
        <v>0</v>
      </c>
      <c r="D43" s="53"/>
      <c r="E43" s="58"/>
      <c r="F43" s="58"/>
      <c r="G43" s="54"/>
      <c r="H43" s="54"/>
      <c r="I43" s="55"/>
      <c r="J43" s="56"/>
      <c r="K43" s="57"/>
    </row>
    <row r="44" spans="1:13">
      <c r="A44" s="116"/>
      <c r="B44" s="51">
        <f>B43+7</f>
        <v>42239</v>
      </c>
      <c r="C44" s="52">
        <f>D43+G43-H43</f>
        <v>0</v>
      </c>
      <c r="D44" s="53"/>
      <c r="E44" s="58"/>
      <c r="F44" s="58"/>
      <c r="G44" s="54"/>
      <c r="H44" s="54"/>
      <c r="I44" s="55"/>
      <c r="J44" s="56"/>
      <c r="K44" s="57"/>
    </row>
    <row r="45" spans="1:13">
      <c r="A45" s="116"/>
      <c r="B45" s="51">
        <f>B44+7</f>
        <v>42246</v>
      </c>
      <c r="C45" s="52">
        <f>D44+G44-H44</f>
        <v>0</v>
      </c>
      <c r="D45" s="53"/>
      <c r="E45" s="58"/>
      <c r="F45" s="58"/>
      <c r="G45" s="54"/>
      <c r="H45" s="54"/>
      <c r="I45" s="55"/>
      <c r="J45" s="56"/>
      <c r="K45" s="57"/>
    </row>
    <row r="46" spans="1:13" ht="15.75" thickBot="1">
      <c r="A46" s="117"/>
      <c r="B46" s="51">
        <f>B45+7</f>
        <v>42253</v>
      </c>
      <c r="C46" s="52">
        <f>D45+G45-H45</f>
        <v>0</v>
      </c>
      <c r="D46" s="53"/>
      <c r="E46" s="58"/>
      <c r="F46" s="58"/>
      <c r="G46" s="54"/>
      <c r="H46" s="54"/>
      <c r="I46" s="55"/>
      <c r="J46" s="56"/>
      <c r="K46" s="57"/>
    </row>
    <row r="47" spans="1:13" ht="15.75" thickBot="1">
      <c r="A47" s="61"/>
      <c r="B47" s="61"/>
      <c r="C47" s="62"/>
      <c r="D47" s="63"/>
      <c r="E47" s="64"/>
      <c r="F47" s="64"/>
      <c r="G47" s="63"/>
      <c r="H47" s="65"/>
      <c r="I47" s="66"/>
      <c r="J47" s="67"/>
      <c r="K47" s="63"/>
      <c r="M47" s="40"/>
    </row>
    <row r="48" spans="1:13">
      <c r="A48" s="115">
        <v>10</v>
      </c>
      <c r="B48" s="51">
        <f>B46+7</f>
        <v>42260</v>
      </c>
      <c r="C48" s="52">
        <f>D46+G46-H46</f>
        <v>0</v>
      </c>
      <c r="D48" s="53"/>
      <c r="E48" s="58"/>
      <c r="F48" s="58"/>
      <c r="G48" s="54"/>
      <c r="H48" s="54"/>
      <c r="I48" s="55"/>
      <c r="J48" s="56"/>
      <c r="K48" s="57"/>
    </row>
    <row r="49" spans="1:13">
      <c r="A49" s="116"/>
      <c r="B49" s="51">
        <f>B48+7</f>
        <v>42267</v>
      </c>
      <c r="C49" s="52">
        <f>D48+G48-H48</f>
        <v>0</v>
      </c>
      <c r="D49" s="53"/>
      <c r="E49" s="58"/>
      <c r="F49" s="58"/>
      <c r="G49" s="54"/>
      <c r="H49" s="54"/>
      <c r="I49" s="55"/>
      <c r="J49" s="56"/>
      <c r="K49" s="57"/>
    </row>
    <row r="50" spans="1:13">
      <c r="A50" s="116"/>
      <c r="B50" s="51">
        <f>B49+7</f>
        <v>42274</v>
      </c>
      <c r="C50" s="52">
        <f>D49+G49-H49</f>
        <v>0</v>
      </c>
      <c r="D50" s="53"/>
      <c r="E50" s="58"/>
      <c r="F50" s="58"/>
      <c r="G50" s="54"/>
      <c r="H50" s="54"/>
      <c r="I50" s="55"/>
      <c r="J50" s="56"/>
      <c r="K50" s="57"/>
    </row>
    <row r="51" spans="1:13" ht="15.75" thickBot="1">
      <c r="A51" s="117"/>
      <c r="B51" s="51">
        <f>B50+7</f>
        <v>42281</v>
      </c>
      <c r="C51" s="52">
        <f>D50+G50-H50</f>
        <v>0</v>
      </c>
      <c r="D51" s="53"/>
      <c r="E51" s="58"/>
      <c r="F51" s="58"/>
      <c r="G51" s="54"/>
      <c r="H51" s="54"/>
      <c r="I51" s="55"/>
      <c r="J51" s="56"/>
      <c r="K51" s="57"/>
    </row>
    <row r="52" spans="1:13" ht="15.75" thickBot="1">
      <c r="A52" s="61"/>
      <c r="B52" s="61"/>
      <c r="C52" s="62"/>
      <c r="D52" s="63"/>
      <c r="E52" s="64"/>
      <c r="F52" s="64"/>
      <c r="G52" s="63"/>
      <c r="H52" s="65"/>
      <c r="I52" s="66"/>
      <c r="J52" s="67"/>
      <c r="K52" s="63"/>
      <c r="M52" s="40"/>
    </row>
    <row r="53" spans="1:13">
      <c r="A53" s="115">
        <v>11</v>
      </c>
      <c r="B53" s="51">
        <f>B51+7</f>
        <v>42288</v>
      </c>
      <c r="C53" s="52">
        <f>D51+G51-H51</f>
        <v>0</v>
      </c>
      <c r="D53" s="53"/>
      <c r="E53" s="58"/>
      <c r="F53" s="58"/>
      <c r="G53" s="54"/>
      <c r="H53" s="54"/>
      <c r="I53" s="55"/>
      <c r="J53" s="56"/>
      <c r="K53" s="57"/>
    </row>
    <row r="54" spans="1:13">
      <c r="A54" s="116"/>
      <c r="B54" s="51">
        <f>B53+7</f>
        <v>42295</v>
      </c>
      <c r="C54" s="52">
        <f>D53+G53-H53</f>
        <v>0</v>
      </c>
      <c r="D54" s="53"/>
      <c r="E54" s="58"/>
      <c r="F54" s="58"/>
      <c r="G54" s="54"/>
      <c r="H54" s="54"/>
      <c r="I54" s="55"/>
      <c r="J54" s="56"/>
      <c r="K54" s="57"/>
    </row>
    <row r="55" spans="1:13">
      <c r="A55" s="116"/>
      <c r="B55" s="51">
        <f>B54+7</f>
        <v>42302</v>
      </c>
      <c r="C55" s="52">
        <f>D54+G54-H54</f>
        <v>0</v>
      </c>
      <c r="D55" s="53"/>
      <c r="E55" s="58"/>
      <c r="F55" s="58"/>
      <c r="G55" s="54"/>
      <c r="H55" s="54"/>
      <c r="I55" s="55"/>
      <c r="J55" s="56"/>
      <c r="K55" s="57"/>
    </row>
    <row r="56" spans="1:13" ht="15.75" thickBot="1">
      <c r="A56" s="117"/>
      <c r="B56" s="51">
        <f>B55+7</f>
        <v>42309</v>
      </c>
      <c r="C56" s="52">
        <f>D55+G55-H55</f>
        <v>0</v>
      </c>
      <c r="D56" s="53"/>
      <c r="E56" s="58"/>
      <c r="F56" s="58"/>
      <c r="G56" s="54"/>
      <c r="H56" s="54"/>
      <c r="I56" s="55"/>
      <c r="J56" s="56"/>
      <c r="K56" s="57"/>
    </row>
    <row r="57" spans="1:13" ht="15.75" thickBot="1">
      <c r="A57" s="61"/>
      <c r="B57" s="61"/>
      <c r="C57" s="62"/>
      <c r="D57" s="63"/>
      <c r="E57" s="64"/>
      <c r="F57" s="64"/>
      <c r="G57" s="63"/>
      <c r="H57" s="65"/>
      <c r="I57" s="66"/>
      <c r="J57" s="67"/>
      <c r="K57" s="63"/>
      <c r="M57" s="40"/>
    </row>
    <row r="58" spans="1:13">
      <c r="A58" s="115">
        <v>12</v>
      </c>
      <c r="B58" s="51">
        <f>B56+7</f>
        <v>42316</v>
      </c>
      <c r="C58" s="52">
        <f>D56+G56-H56</f>
        <v>0</v>
      </c>
      <c r="D58" s="53"/>
      <c r="E58" s="58"/>
      <c r="F58" s="58"/>
      <c r="G58" s="54"/>
      <c r="H58" s="54"/>
      <c r="I58" s="55"/>
      <c r="J58" s="56"/>
      <c r="K58" s="57"/>
    </row>
    <row r="59" spans="1:13">
      <c r="A59" s="116"/>
      <c r="B59" s="51">
        <f>B58+7</f>
        <v>42323</v>
      </c>
      <c r="C59" s="52">
        <f>D58+G58-H58</f>
        <v>0</v>
      </c>
      <c r="D59" s="53"/>
      <c r="E59" s="58"/>
      <c r="F59" s="58"/>
      <c r="G59" s="54"/>
      <c r="H59" s="54"/>
      <c r="I59" s="55"/>
      <c r="J59" s="56"/>
      <c r="K59" s="57"/>
    </row>
    <row r="60" spans="1:13">
      <c r="A60" s="116"/>
      <c r="B60" s="51">
        <f>B59+7</f>
        <v>42330</v>
      </c>
      <c r="C60" s="52">
        <f>D59+G59-H59</f>
        <v>0</v>
      </c>
      <c r="D60" s="53"/>
      <c r="E60" s="58"/>
      <c r="F60" s="58"/>
      <c r="G60" s="54"/>
      <c r="H60" s="54"/>
      <c r="I60" s="55"/>
      <c r="J60" s="56"/>
      <c r="K60" s="57"/>
    </row>
    <row r="61" spans="1:13" ht="15.75" thickBot="1">
      <c r="A61" s="117"/>
      <c r="B61" s="51">
        <f>B60+7</f>
        <v>42337</v>
      </c>
      <c r="C61" s="52">
        <f>D60+G60-H60</f>
        <v>0</v>
      </c>
      <c r="D61" s="53"/>
      <c r="E61" s="58"/>
      <c r="F61" s="58"/>
      <c r="G61" s="54"/>
      <c r="H61" s="54"/>
      <c r="I61" s="55"/>
      <c r="J61" s="56"/>
      <c r="K61" s="57"/>
    </row>
    <row r="62" spans="1:13" ht="15.75" thickBot="1">
      <c r="A62" s="61"/>
      <c r="B62" s="61"/>
      <c r="C62" s="62"/>
      <c r="D62" s="63"/>
      <c r="E62" s="64"/>
      <c r="F62" s="64"/>
      <c r="G62" s="63"/>
      <c r="H62" s="65"/>
      <c r="I62" s="66"/>
      <c r="J62" s="67"/>
      <c r="K62" s="63"/>
      <c r="M62" s="40"/>
    </row>
    <row r="63" spans="1:13">
      <c r="A63" s="115">
        <v>13</v>
      </c>
      <c r="B63" s="51">
        <f>B61+7</f>
        <v>42344</v>
      </c>
      <c r="C63" s="52">
        <f>D61+G61-H61</f>
        <v>0</v>
      </c>
      <c r="D63" s="53"/>
      <c r="E63" s="58"/>
      <c r="F63" s="58"/>
      <c r="G63" s="54"/>
      <c r="H63" s="54"/>
      <c r="I63" s="55"/>
      <c r="J63" s="56"/>
      <c r="K63" s="57"/>
    </row>
    <row r="64" spans="1:13">
      <c r="A64" s="116"/>
      <c r="B64" s="51">
        <f>B63+7</f>
        <v>42351</v>
      </c>
      <c r="C64" s="52">
        <f>D63+G63-H63</f>
        <v>0</v>
      </c>
      <c r="D64" s="53"/>
      <c r="E64" s="58"/>
      <c r="F64" s="58"/>
      <c r="G64" s="54"/>
      <c r="H64" s="54"/>
      <c r="I64" s="55"/>
      <c r="J64" s="56"/>
      <c r="K64" s="57"/>
    </row>
    <row r="65" spans="1:13">
      <c r="A65" s="116"/>
      <c r="B65" s="51">
        <f>B64+7</f>
        <v>42358</v>
      </c>
      <c r="C65" s="52">
        <f>D64+G64-H64</f>
        <v>0</v>
      </c>
      <c r="D65" s="53"/>
      <c r="E65" s="58"/>
      <c r="F65" s="58"/>
      <c r="G65" s="54"/>
      <c r="H65" s="54"/>
      <c r="I65" s="55"/>
      <c r="J65" s="56"/>
      <c r="K65" s="57"/>
    </row>
    <row r="66" spans="1:13" ht="15.75" thickBot="1">
      <c r="A66" s="117"/>
      <c r="B66" s="51">
        <f>B65+7</f>
        <v>42365</v>
      </c>
      <c r="C66" s="52">
        <f>D65+G65-H65</f>
        <v>0</v>
      </c>
      <c r="D66" s="53"/>
      <c r="E66" s="58"/>
      <c r="F66" s="58"/>
      <c r="G66" s="54"/>
      <c r="H66" s="54"/>
      <c r="I66" s="55"/>
      <c r="J66" s="56"/>
      <c r="K66" s="57"/>
    </row>
    <row r="67" spans="1:13" ht="15.75" thickBot="1">
      <c r="A67" s="61"/>
      <c r="B67" s="61"/>
      <c r="C67" s="62"/>
      <c r="D67" s="63"/>
      <c r="E67" s="64"/>
      <c r="F67" s="64"/>
      <c r="G67" s="63"/>
      <c r="H67" s="65"/>
      <c r="I67" s="66"/>
      <c r="J67" s="67"/>
      <c r="K67" s="63"/>
      <c r="M67" s="40"/>
    </row>
    <row r="68" spans="1:13">
      <c r="A68" s="115">
        <v>14</v>
      </c>
      <c r="B68" s="51">
        <f>B66+7</f>
        <v>42372</v>
      </c>
      <c r="C68" s="52">
        <f>D66+G66-H66</f>
        <v>0</v>
      </c>
      <c r="D68" s="53"/>
      <c r="E68" s="58"/>
      <c r="F68" s="58"/>
      <c r="G68" s="54"/>
      <c r="H68" s="54"/>
      <c r="I68" s="55"/>
      <c r="J68" s="56"/>
      <c r="K68" s="57"/>
    </row>
    <row r="69" spans="1:13">
      <c r="A69" s="116"/>
      <c r="B69" s="51">
        <f>B68+7</f>
        <v>42379</v>
      </c>
      <c r="C69" s="52">
        <f>D68+G68-H68</f>
        <v>0</v>
      </c>
      <c r="D69" s="53"/>
      <c r="E69" s="58"/>
      <c r="F69" s="58"/>
      <c r="G69" s="54"/>
      <c r="H69" s="54"/>
      <c r="I69" s="55"/>
      <c r="J69" s="56"/>
      <c r="K69" s="57"/>
    </row>
    <row r="70" spans="1:13">
      <c r="A70" s="116"/>
      <c r="B70" s="51">
        <f>B69+7</f>
        <v>42386</v>
      </c>
      <c r="C70" s="52">
        <f>D69+G69-H69</f>
        <v>0</v>
      </c>
      <c r="D70" s="53"/>
      <c r="E70" s="58"/>
      <c r="F70" s="58"/>
      <c r="G70" s="54"/>
      <c r="H70" s="54"/>
      <c r="I70" s="55"/>
      <c r="J70" s="56"/>
      <c r="K70" s="57"/>
    </row>
    <row r="71" spans="1:13" ht="15.75" thickBot="1">
      <c r="A71" s="117"/>
      <c r="B71" s="68">
        <f>B70+7</f>
        <v>42393</v>
      </c>
      <c r="C71" s="52">
        <f>D70+G70-H70</f>
        <v>0</v>
      </c>
      <c r="D71" s="69"/>
      <c r="E71" s="70"/>
      <c r="F71" s="70"/>
      <c r="G71" s="71"/>
      <c r="H71" s="71"/>
      <c r="I71" s="55"/>
      <c r="J71" s="72"/>
      <c r="K71" s="73"/>
    </row>
    <row r="72" spans="1:13" ht="15.75" thickBot="1">
      <c r="A72" s="61"/>
      <c r="B72" s="61"/>
      <c r="C72" s="62"/>
      <c r="D72" s="63"/>
      <c r="E72" s="64"/>
      <c r="F72" s="64"/>
      <c r="G72" s="63"/>
      <c r="H72" s="65"/>
      <c r="I72" s="66"/>
      <c r="J72" s="67"/>
      <c r="K72" s="63"/>
      <c r="M72" s="40"/>
    </row>
    <row r="73" spans="1:13">
      <c r="A73" s="115">
        <v>15</v>
      </c>
      <c r="B73" s="51">
        <f>B71+7</f>
        <v>42400</v>
      </c>
      <c r="C73" s="52">
        <f>D71+G71-H71</f>
        <v>0</v>
      </c>
      <c r="D73" s="53"/>
      <c r="E73" s="58"/>
      <c r="F73" s="58"/>
      <c r="G73" s="54"/>
      <c r="H73" s="54"/>
      <c r="I73" s="55"/>
      <c r="J73" s="56"/>
      <c r="K73" s="57"/>
    </row>
    <row r="74" spans="1:13">
      <c r="A74" s="116"/>
      <c r="B74" s="51">
        <f>B73+7</f>
        <v>42407</v>
      </c>
      <c r="C74" s="52">
        <f>D73+G73-H73</f>
        <v>0</v>
      </c>
      <c r="D74" s="53"/>
      <c r="E74" s="58"/>
      <c r="F74" s="58"/>
      <c r="G74" s="54"/>
      <c r="H74" s="54"/>
      <c r="I74" s="55"/>
      <c r="J74" s="56"/>
      <c r="K74" s="57"/>
    </row>
    <row r="75" spans="1:13">
      <c r="A75" s="116"/>
      <c r="B75" s="51">
        <f>B74+7</f>
        <v>42414</v>
      </c>
      <c r="C75" s="52">
        <f>D74+G74-H74</f>
        <v>0</v>
      </c>
      <c r="D75" s="53"/>
      <c r="E75" s="58"/>
      <c r="F75" s="58"/>
      <c r="G75" s="54"/>
      <c r="H75" s="54"/>
      <c r="I75" s="55"/>
      <c r="J75" s="56"/>
      <c r="K75" s="57"/>
    </row>
    <row r="76" spans="1:13" ht="15.75" thickBot="1">
      <c r="A76" s="117"/>
      <c r="B76" s="51">
        <f>B75+7</f>
        <v>42421</v>
      </c>
      <c r="C76" s="52">
        <f>D75+G75-H75</f>
        <v>0</v>
      </c>
      <c r="D76" s="53"/>
      <c r="E76" s="58"/>
      <c r="F76" s="58"/>
      <c r="G76" s="54"/>
      <c r="H76" s="54"/>
      <c r="I76" s="55"/>
      <c r="J76" s="56"/>
      <c r="K76" s="57"/>
    </row>
    <row r="77" spans="1:13" ht="15.75" thickBot="1">
      <c r="A77" s="61"/>
      <c r="B77" s="61"/>
      <c r="C77" s="62"/>
      <c r="D77" s="63"/>
      <c r="E77" s="64"/>
      <c r="F77" s="64"/>
      <c r="G77" s="63"/>
      <c r="H77" s="65"/>
      <c r="I77" s="66"/>
      <c r="J77" s="67"/>
      <c r="K77" s="63"/>
      <c r="M77" s="40"/>
    </row>
    <row r="78" spans="1:13">
      <c r="A78" s="115">
        <v>16</v>
      </c>
      <c r="B78" s="51">
        <f>B76+7</f>
        <v>42428</v>
      </c>
      <c r="C78" s="52">
        <f>D76+G76-H76</f>
        <v>0</v>
      </c>
      <c r="D78" s="53"/>
      <c r="E78" s="58"/>
      <c r="F78" s="58"/>
      <c r="G78" s="54"/>
      <c r="H78" s="54"/>
      <c r="I78" s="55"/>
      <c r="J78" s="56"/>
      <c r="K78" s="57"/>
    </row>
    <row r="79" spans="1:13">
      <c r="A79" s="116"/>
      <c r="B79" s="51">
        <f>B78+7</f>
        <v>42435</v>
      </c>
      <c r="C79" s="52">
        <f>D78+G78-H78</f>
        <v>0</v>
      </c>
      <c r="D79" s="53"/>
      <c r="E79" s="58"/>
      <c r="F79" s="58"/>
      <c r="G79" s="54"/>
      <c r="H79" s="54"/>
      <c r="I79" s="55"/>
      <c r="J79" s="56"/>
      <c r="K79" s="57"/>
    </row>
    <row r="80" spans="1:13">
      <c r="A80" s="116"/>
      <c r="B80" s="51">
        <f>B79+7</f>
        <v>42442</v>
      </c>
      <c r="C80" s="52">
        <f>D79+G79-H79</f>
        <v>0</v>
      </c>
      <c r="D80" s="53"/>
      <c r="E80" s="58"/>
      <c r="F80" s="58"/>
      <c r="G80" s="54"/>
      <c r="H80" s="54"/>
      <c r="I80" s="55"/>
      <c r="J80" s="56"/>
      <c r="K80" s="57"/>
    </row>
    <row r="81" spans="1:13" ht="15.75" thickBot="1">
      <c r="A81" s="117"/>
      <c r="B81" s="51">
        <f>B80+7</f>
        <v>42449</v>
      </c>
      <c r="C81" s="52">
        <f>D80+G80-H80</f>
        <v>0</v>
      </c>
      <c r="D81" s="53"/>
      <c r="E81" s="58"/>
      <c r="F81" s="58"/>
      <c r="G81" s="54"/>
      <c r="H81" s="54"/>
      <c r="I81" s="55"/>
      <c r="J81" s="56"/>
      <c r="K81" s="57"/>
    </row>
    <row r="82" spans="1:13" ht="15.75" thickBot="1">
      <c r="A82" s="61"/>
      <c r="B82" s="61"/>
      <c r="C82" s="62"/>
      <c r="D82" s="63"/>
      <c r="E82" s="64"/>
      <c r="F82" s="64"/>
      <c r="G82" s="63"/>
      <c r="H82" s="65"/>
      <c r="I82" s="66"/>
      <c r="J82" s="67"/>
      <c r="K82" s="63"/>
      <c r="M82" s="40"/>
    </row>
    <row r="83" spans="1:13">
      <c r="A83" s="115">
        <v>17</v>
      </c>
      <c r="B83" s="51">
        <f>B81+7</f>
        <v>42456</v>
      </c>
      <c r="C83" s="52">
        <f>D81+G81-H81</f>
        <v>0</v>
      </c>
      <c r="D83" s="53"/>
      <c r="E83" s="58"/>
      <c r="F83" s="58"/>
      <c r="G83" s="54"/>
      <c r="H83" s="54"/>
      <c r="I83" s="55"/>
      <c r="J83" s="56"/>
      <c r="K83" s="57"/>
    </row>
    <row r="84" spans="1:13">
      <c r="A84" s="116"/>
      <c r="B84" s="51">
        <f>B83+7</f>
        <v>42463</v>
      </c>
      <c r="C84" s="52">
        <f>D83+G83-H83</f>
        <v>0</v>
      </c>
      <c r="D84" s="53"/>
      <c r="E84" s="58"/>
      <c r="F84" s="58"/>
      <c r="G84" s="54"/>
      <c r="H84" s="54"/>
      <c r="I84" s="55"/>
      <c r="J84" s="56"/>
      <c r="K84" s="57"/>
    </row>
    <row r="85" spans="1:13">
      <c r="A85" s="116"/>
      <c r="B85" s="51">
        <f>B84+7</f>
        <v>42470</v>
      </c>
      <c r="C85" s="52">
        <f>D84+G84-H84</f>
        <v>0</v>
      </c>
      <c r="D85" s="53"/>
      <c r="E85" s="58"/>
      <c r="F85" s="58"/>
      <c r="G85" s="54"/>
      <c r="H85" s="54"/>
      <c r="I85" s="55"/>
      <c r="J85" s="56"/>
      <c r="K85" s="57"/>
    </row>
    <row r="86" spans="1:13" ht="15.75" thickBot="1">
      <c r="A86" s="117"/>
      <c r="B86" s="51">
        <f>B85+7</f>
        <v>42477</v>
      </c>
      <c r="C86" s="52">
        <f>D85+G85-H85</f>
        <v>0</v>
      </c>
      <c r="D86" s="53"/>
      <c r="E86" s="58"/>
      <c r="F86" s="58"/>
      <c r="G86" s="54"/>
      <c r="H86" s="54"/>
      <c r="I86" s="55"/>
      <c r="J86" s="56"/>
      <c r="K86" s="57"/>
    </row>
    <row r="87" spans="1:13" ht="15.75" thickBot="1">
      <c r="A87" s="61"/>
      <c r="B87" s="61"/>
      <c r="C87" s="62"/>
      <c r="D87" s="63"/>
      <c r="E87" s="64"/>
      <c r="F87" s="64"/>
      <c r="G87" s="63"/>
      <c r="H87" s="65"/>
      <c r="I87" s="66"/>
      <c r="J87" s="67"/>
      <c r="K87" s="63"/>
      <c r="M87" s="40"/>
    </row>
    <row r="88" spans="1:13">
      <c r="A88" s="115">
        <v>18</v>
      </c>
      <c r="B88" s="51">
        <f>B86+7</f>
        <v>42484</v>
      </c>
      <c r="C88" s="52">
        <f>D86+G86-H86</f>
        <v>0</v>
      </c>
      <c r="D88" s="53"/>
      <c r="E88" s="58"/>
      <c r="F88" s="58"/>
      <c r="G88" s="54"/>
      <c r="H88" s="54"/>
      <c r="I88" s="55"/>
      <c r="J88" s="56"/>
      <c r="K88" s="57"/>
    </row>
    <row r="89" spans="1:13">
      <c r="A89" s="116"/>
      <c r="B89" s="51">
        <f>B88+7</f>
        <v>42491</v>
      </c>
      <c r="C89" s="52">
        <f>D88+G88-H88</f>
        <v>0</v>
      </c>
      <c r="D89" s="53"/>
      <c r="E89" s="58"/>
      <c r="F89" s="58"/>
      <c r="G89" s="54"/>
      <c r="H89" s="54"/>
      <c r="I89" s="55"/>
      <c r="J89" s="56"/>
      <c r="K89" s="57"/>
    </row>
    <row r="90" spans="1:13">
      <c r="A90" s="116"/>
      <c r="B90" s="51">
        <f>B89+7</f>
        <v>42498</v>
      </c>
      <c r="C90" s="52">
        <f>D89+G89-H89</f>
        <v>0</v>
      </c>
      <c r="D90" s="53"/>
      <c r="E90" s="58"/>
      <c r="F90" s="58"/>
      <c r="G90" s="54"/>
      <c r="H90" s="54"/>
      <c r="I90" s="55"/>
      <c r="J90" s="56"/>
      <c r="K90" s="57"/>
    </row>
    <row r="91" spans="1:13" ht="15.75" thickBot="1">
      <c r="A91" s="117"/>
      <c r="B91" s="51">
        <f>B90+7</f>
        <v>42505</v>
      </c>
      <c r="C91" s="52">
        <f>D90+G90-H90</f>
        <v>0</v>
      </c>
      <c r="D91" s="53"/>
      <c r="E91" s="58"/>
      <c r="F91" s="58"/>
      <c r="G91" s="54"/>
      <c r="H91" s="54"/>
      <c r="I91" s="55"/>
      <c r="J91" s="56"/>
      <c r="K91" s="57"/>
    </row>
    <row r="92" spans="1:13" ht="15.75" thickBot="1">
      <c r="A92" s="61"/>
      <c r="B92" s="61"/>
      <c r="C92" s="62"/>
      <c r="D92" s="63"/>
      <c r="E92" s="64"/>
      <c r="F92" s="64"/>
      <c r="G92" s="63"/>
      <c r="H92" s="65"/>
      <c r="I92" s="66"/>
      <c r="J92" s="67"/>
      <c r="K92" s="63"/>
      <c r="M92" s="40"/>
    </row>
    <row r="93" spans="1:13">
      <c r="A93" s="115">
        <v>19</v>
      </c>
      <c r="B93" s="51">
        <f>B91+7</f>
        <v>42512</v>
      </c>
      <c r="C93" s="52">
        <f>D91+G91-H91</f>
        <v>0</v>
      </c>
      <c r="D93" s="53"/>
      <c r="E93" s="58"/>
      <c r="F93" s="58"/>
      <c r="G93" s="54"/>
      <c r="H93" s="54"/>
      <c r="I93" s="55"/>
      <c r="J93" s="56"/>
      <c r="K93" s="57"/>
    </row>
    <row r="94" spans="1:13">
      <c r="A94" s="116"/>
      <c r="B94" s="51">
        <f>B93+7</f>
        <v>42519</v>
      </c>
      <c r="C94" s="52">
        <f>D93+G93-H93</f>
        <v>0</v>
      </c>
      <c r="D94" s="53"/>
      <c r="E94" s="58"/>
      <c r="F94" s="58"/>
      <c r="G94" s="54"/>
      <c r="H94" s="54"/>
      <c r="I94" s="55"/>
      <c r="J94" s="56"/>
      <c r="K94" s="57"/>
    </row>
    <row r="95" spans="1:13">
      <c r="A95" s="116"/>
      <c r="B95" s="51">
        <f>B94+7</f>
        <v>42526</v>
      </c>
      <c r="C95" s="52">
        <f>D94+G94-H94</f>
        <v>0</v>
      </c>
      <c r="D95" s="53"/>
      <c r="E95" s="58"/>
      <c r="F95" s="58"/>
      <c r="G95" s="54"/>
      <c r="H95" s="54"/>
      <c r="I95" s="55"/>
      <c r="J95" s="56"/>
      <c r="K95" s="57"/>
    </row>
    <row r="96" spans="1:13" ht="15.75" thickBot="1">
      <c r="A96" s="117"/>
      <c r="B96" s="51">
        <f>B95+7</f>
        <v>42533</v>
      </c>
      <c r="C96" s="52">
        <f>D95+G95-H95</f>
        <v>0</v>
      </c>
      <c r="D96" s="53"/>
      <c r="E96" s="58"/>
      <c r="F96" s="58"/>
      <c r="G96" s="54"/>
      <c r="H96" s="54"/>
      <c r="I96" s="55"/>
      <c r="J96" s="56"/>
      <c r="K96" s="57"/>
    </row>
    <row r="97" spans="1:13" ht="15.75" thickBot="1">
      <c r="A97" s="61"/>
      <c r="B97" s="61"/>
      <c r="C97" s="62"/>
      <c r="D97" s="63"/>
      <c r="E97" s="64"/>
      <c r="F97" s="64"/>
      <c r="G97" s="63"/>
      <c r="H97" s="65"/>
      <c r="I97" s="66"/>
      <c r="J97" s="67"/>
      <c r="K97" s="63"/>
      <c r="M97" s="40"/>
    </row>
    <row r="98" spans="1:13">
      <c r="A98" s="115">
        <v>20</v>
      </c>
      <c r="B98" s="51">
        <f>B96+7</f>
        <v>42540</v>
      </c>
      <c r="C98" s="52">
        <f>D96+G96-H96</f>
        <v>0</v>
      </c>
      <c r="D98" s="53"/>
      <c r="E98" s="58"/>
      <c r="F98" s="58"/>
      <c r="G98" s="54"/>
      <c r="H98" s="54"/>
      <c r="I98" s="55"/>
      <c r="J98" s="56"/>
      <c r="K98" s="57"/>
    </row>
    <row r="99" spans="1:13">
      <c r="A99" s="116"/>
      <c r="B99" s="51">
        <f t="shared" ref="B99:B151" si="1">B98+7</f>
        <v>42547</v>
      </c>
      <c r="C99" s="52">
        <f>D98+G98-H98</f>
        <v>0</v>
      </c>
      <c r="D99" s="53"/>
      <c r="E99" s="58"/>
      <c r="F99" s="58"/>
      <c r="G99" s="54"/>
      <c r="H99" s="54"/>
      <c r="I99" s="55"/>
      <c r="J99" s="56"/>
      <c r="K99" s="57"/>
    </row>
    <row r="100" spans="1:13">
      <c r="A100" s="116"/>
      <c r="B100" s="51">
        <f t="shared" si="1"/>
        <v>42554</v>
      </c>
      <c r="C100" s="52">
        <f>D99+G99-H99</f>
        <v>0</v>
      </c>
      <c r="D100" s="53"/>
      <c r="E100" s="58"/>
      <c r="F100" s="58"/>
      <c r="G100" s="54"/>
      <c r="H100" s="54"/>
      <c r="I100" s="55"/>
      <c r="J100" s="56"/>
      <c r="K100" s="57"/>
    </row>
    <row r="101" spans="1:13" ht="15.75" thickBot="1">
      <c r="A101" s="117"/>
      <c r="B101" s="51">
        <f>B100+7</f>
        <v>42561</v>
      </c>
      <c r="C101" s="52">
        <f>D100+G100-H100</f>
        <v>0</v>
      </c>
      <c r="D101" s="53"/>
      <c r="E101" s="58"/>
      <c r="F101" s="58"/>
      <c r="G101" s="54"/>
      <c r="H101" s="54"/>
      <c r="I101" s="55"/>
      <c r="J101" s="56"/>
      <c r="K101" s="57"/>
    </row>
    <row r="102" spans="1:13" ht="15.75" thickBot="1">
      <c r="A102" s="61"/>
      <c r="B102" s="61"/>
      <c r="C102" s="62"/>
      <c r="D102" s="63"/>
      <c r="E102" s="64"/>
      <c r="F102" s="64"/>
      <c r="G102" s="63"/>
      <c r="H102" s="65"/>
      <c r="I102" s="66"/>
      <c r="J102" s="67"/>
      <c r="K102" s="63"/>
      <c r="M102" s="40"/>
    </row>
    <row r="103" spans="1:13">
      <c r="A103" s="115">
        <v>21</v>
      </c>
      <c r="B103" s="51">
        <f>B101+7</f>
        <v>42568</v>
      </c>
      <c r="C103" s="52">
        <f>D101+G101-H101</f>
        <v>0</v>
      </c>
      <c r="D103" s="53"/>
      <c r="E103" s="58"/>
      <c r="F103" s="58"/>
      <c r="G103" s="54"/>
      <c r="H103" s="54"/>
      <c r="I103" s="55"/>
      <c r="J103" s="56"/>
      <c r="K103" s="57"/>
    </row>
    <row r="104" spans="1:13">
      <c r="A104" s="116"/>
      <c r="B104" s="51">
        <f t="shared" si="1"/>
        <v>42575</v>
      </c>
      <c r="C104" s="52">
        <f>D103+G103-H103</f>
        <v>0</v>
      </c>
      <c r="D104" s="53"/>
      <c r="E104" s="58"/>
      <c r="F104" s="58"/>
      <c r="G104" s="54"/>
      <c r="H104" s="54"/>
      <c r="I104" s="55"/>
      <c r="J104" s="56"/>
      <c r="K104" s="57"/>
    </row>
    <row r="105" spans="1:13">
      <c r="A105" s="116"/>
      <c r="B105" s="51">
        <f t="shared" si="1"/>
        <v>42582</v>
      </c>
      <c r="C105" s="52">
        <f>D104+G104-H104</f>
        <v>0</v>
      </c>
      <c r="D105" s="53"/>
      <c r="E105" s="58"/>
      <c r="F105" s="58"/>
      <c r="G105" s="54"/>
      <c r="H105" s="54"/>
      <c r="I105" s="55"/>
      <c r="J105" s="56"/>
      <c r="K105" s="57"/>
    </row>
    <row r="106" spans="1:13" ht="15.75" thickBot="1">
      <c r="A106" s="117"/>
      <c r="B106" s="51">
        <f t="shared" si="1"/>
        <v>42589</v>
      </c>
      <c r="C106" s="52">
        <f>D105+G105-H105</f>
        <v>0</v>
      </c>
      <c r="D106" s="53"/>
      <c r="E106" s="58"/>
      <c r="F106" s="58"/>
      <c r="G106" s="54"/>
      <c r="H106" s="54"/>
      <c r="I106" s="55"/>
      <c r="J106" s="56"/>
      <c r="K106" s="57"/>
    </row>
    <row r="107" spans="1:13" ht="15.75" thickBot="1">
      <c r="A107" s="61"/>
      <c r="B107" s="61"/>
      <c r="C107" s="62"/>
      <c r="D107" s="63"/>
      <c r="E107" s="64"/>
      <c r="F107" s="64"/>
      <c r="G107" s="63"/>
      <c r="H107" s="65"/>
      <c r="I107" s="66"/>
      <c r="J107" s="67"/>
      <c r="K107" s="63"/>
      <c r="M107" s="40"/>
    </row>
    <row r="108" spans="1:13">
      <c r="A108" s="115">
        <v>22</v>
      </c>
      <c r="B108" s="51">
        <f>B106+7</f>
        <v>42596</v>
      </c>
      <c r="C108" s="52">
        <f>D106+G106-H106</f>
        <v>0</v>
      </c>
      <c r="D108" s="53"/>
      <c r="E108" s="58"/>
      <c r="F108" s="58"/>
      <c r="G108" s="54"/>
      <c r="H108" s="54"/>
      <c r="I108" s="55"/>
      <c r="J108" s="56"/>
      <c r="K108" s="57"/>
    </row>
    <row r="109" spans="1:13">
      <c r="A109" s="116"/>
      <c r="B109" s="51">
        <f t="shared" si="1"/>
        <v>42603</v>
      </c>
      <c r="C109" s="52">
        <f>D108+G108-H108</f>
        <v>0</v>
      </c>
      <c r="D109" s="53"/>
      <c r="E109" s="58"/>
      <c r="F109" s="58"/>
      <c r="G109" s="54"/>
      <c r="H109" s="54"/>
      <c r="I109" s="55"/>
      <c r="J109" s="56"/>
      <c r="K109" s="57"/>
    </row>
    <row r="110" spans="1:13">
      <c r="A110" s="116"/>
      <c r="B110" s="51">
        <f t="shared" si="1"/>
        <v>42610</v>
      </c>
      <c r="C110" s="52">
        <f>D109+G109-H109</f>
        <v>0</v>
      </c>
      <c r="D110" s="53"/>
      <c r="E110" s="58"/>
      <c r="F110" s="58"/>
      <c r="G110" s="54"/>
      <c r="H110" s="54"/>
      <c r="I110" s="55"/>
      <c r="J110" s="56"/>
      <c r="K110" s="57"/>
    </row>
    <row r="111" spans="1:13" ht="15.75" thickBot="1">
      <c r="A111" s="117"/>
      <c r="B111" s="51">
        <f t="shared" si="1"/>
        <v>42617</v>
      </c>
      <c r="C111" s="52">
        <f>D110+G110-H110</f>
        <v>0</v>
      </c>
      <c r="D111" s="53"/>
      <c r="E111" s="58"/>
      <c r="F111" s="58"/>
      <c r="G111" s="54"/>
      <c r="H111" s="54"/>
      <c r="I111" s="55"/>
      <c r="J111" s="56"/>
      <c r="K111" s="57"/>
    </row>
    <row r="112" spans="1:13" ht="15.75" thickBot="1">
      <c r="A112" s="61"/>
      <c r="B112" s="61"/>
      <c r="C112" s="62"/>
      <c r="D112" s="63"/>
      <c r="E112" s="64"/>
      <c r="F112" s="64"/>
      <c r="G112" s="63"/>
      <c r="H112" s="65"/>
      <c r="I112" s="66"/>
      <c r="J112" s="67"/>
      <c r="K112" s="63"/>
      <c r="M112" s="40"/>
    </row>
    <row r="113" spans="1:13">
      <c r="A113" s="115">
        <v>23</v>
      </c>
      <c r="B113" s="51">
        <f>B111+7</f>
        <v>42624</v>
      </c>
      <c r="C113" s="52">
        <f>D111+G111-H111</f>
        <v>0</v>
      </c>
      <c r="D113" s="53"/>
      <c r="E113" s="58"/>
      <c r="F113" s="58"/>
      <c r="G113" s="54"/>
      <c r="H113" s="54"/>
      <c r="I113" s="55"/>
      <c r="J113" s="56"/>
      <c r="K113" s="57"/>
    </row>
    <row r="114" spans="1:13">
      <c r="A114" s="116"/>
      <c r="B114" s="51">
        <f t="shared" si="1"/>
        <v>42631</v>
      </c>
      <c r="C114" s="52">
        <f>D113+G113-H113</f>
        <v>0</v>
      </c>
      <c r="D114" s="53"/>
      <c r="E114" s="58"/>
      <c r="F114" s="58"/>
      <c r="G114" s="54"/>
      <c r="H114" s="54"/>
      <c r="I114" s="55"/>
      <c r="J114" s="56"/>
      <c r="K114" s="57"/>
    </row>
    <row r="115" spans="1:13">
      <c r="A115" s="116"/>
      <c r="B115" s="51">
        <f t="shared" si="1"/>
        <v>42638</v>
      </c>
      <c r="C115" s="52">
        <f>D114+G114-H114</f>
        <v>0</v>
      </c>
      <c r="D115" s="53"/>
      <c r="E115" s="58"/>
      <c r="F115" s="58"/>
      <c r="G115" s="54"/>
      <c r="H115" s="54"/>
      <c r="I115" s="55"/>
      <c r="J115" s="56"/>
      <c r="K115" s="57"/>
    </row>
    <row r="116" spans="1:13" ht="15.75" thickBot="1">
      <c r="A116" s="117"/>
      <c r="B116" s="51">
        <f t="shared" si="1"/>
        <v>42645</v>
      </c>
      <c r="C116" s="52">
        <f>D115+G115-H115</f>
        <v>0</v>
      </c>
      <c r="D116" s="53"/>
      <c r="E116" s="58"/>
      <c r="F116" s="58"/>
      <c r="G116" s="54"/>
      <c r="H116" s="54"/>
      <c r="I116" s="55"/>
      <c r="J116" s="56"/>
      <c r="K116" s="57"/>
    </row>
    <row r="117" spans="1:13" ht="15.75" thickBot="1">
      <c r="A117" s="61"/>
      <c r="B117" s="61"/>
      <c r="C117" s="62"/>
      <c r="D117" s="63"/>
      <c r="E117" s="64"/>
      <c r="F117" s="64"/>
      <c r="G117" s="63"/>
      <c r="H117" s="65"/>
      <c r="I117" s="66"/>
      <c r="J117" s="67"/>
      <c r="K117" s="63"/>
      <c r="M117" s="40"/>
    </row>
    <row r="118" spans="1:13">
      <c r="A118" s="115">
        <v>24</v>
      </c>
      <c r="B118" s="51">
        <f>B116+7</f>
        <v>42652</v>
      </c>
      <c r="C118" s="52">
        <f>D116+G116-H116</f>
        <v>0</v>
      </c>
      <c r="D118" s="53"/>
      <c r="E118" s="58"/>
      <c r="F118" s="58"/>
      <c r="G118" s="54"/>
      <c r="H118" s="54"/>
      <c r="I118" s="55"/>
      <c r="J118" s="56"/>
      <c r="K118" s="57"/>
    </row>
    <row r="119" spans="1:13">
      <c r="A119" s="116"/>
      <c r="B119" s="51">
        <f t="shared" si="1"/>
        <v>42659</v>
      </c>
      <c r="C119" s="52">
        <f>D118+G118-H118</f>
        <v>0</v>
      </c>
      <c r="D119" s="53"/>
      <c r="E119" s="58"/>
      <c r="F119" s="58"/>
      <c r="G119" s="54"/>
      <c r="H119" s="54"/>
      <c r="I119" s="55"/>
      <c r="J119" s="56"/>
      <c r="K119" s="57"/>
    </row>
    <row r="120" spans="1:13">
      <c r="A120" s="116"/>
      <c r="B120" s="51">
        <f t="shared" si="1"/>
        <v>42666</v>
      </c>
      <c r="C120" s="52">
        <f>D119+G119-H119</f>
        <v>0</v>
      </c>
      <c r="D120" s="53"/>
      <c r="E120" s="58"/>
      <c r="F120" s="58"/>
      <c r="G120" s="54"/>
      <c r="H120" s="54"/>
      <c r="I120" s="55"/>
      <c r="J120" s="56"/>
      <c r="K120" s="57"/>
    </row>
    <row r="121" spans="1:13" ht="15.75" thickBot="1">
      <c r="A121" s="117"/>
      <c r="B121" s="51">
        <f t="shared" si="1"/>
        <v>42673</v>
      </c>
      <c r="C121" s="52">
        <f>D120+G120-H120</f>
        <v>0</v>
      </c>
      <c r="D121" s="53"/>
      <c r="E121" s="58"/>
      <c r="F121" s="58"/>
      <c r="G121" s="54"/>
      <c r="H121" s="54"/>
      <c r="I121" s="55"/>
      <c r="J121" s="56"/>
      <c r="K121" s="57"/>
    </row>
    <row r="122" spans="1:13" ht="15.75" thickBot="1">
      <c r="A122" s="61"/>
      <c r="B122" s="61"/>
      <c r="C122" s="62"/>
      <c r="D122" s="63"/>
      <c r="E122" s="64"/>
      <c r="F122" s="64"/>
      <c r="G122" s="63"/>
      <c r="H122" s="65"/>
      <c r="I122" s="66"/>
      <c r="J122" s="67"/>
      <c r="K122" s="63"/>
      <c r="M122" s="40"/>
    </row>
    <row r="123" spans="1:13">
      <c r="A123" s="115">
        <v>25</v>
      </c>
      <c r="B123" s="51">
        <f>B121+7</f>
        <v>42680</v>
      </c>
      <c r="C123" s="52">
        <f>D121+G121-H121</f>
        <v>0</v>
      </c>
      <c r="D123" s="53"/>
      <c r="E123" s="58"/>
      <c r="F123" s="58"/>
      <c r="G123" s="54"/>
      <c r="H123" s="54"/>
      <c r="I123" s="55"/>
      <c r="J123" s="56"/>
      <c r="K123" s="57"/>
    </row>
    <row r="124" spans="1:13">
      <c r="A124" s="116"/>
      <c r="B124" s="51">
        <f t="shared" si="1"/>
        <v>42687</v>
      </c>
      <c r="C124" s="52">
        <f>D123+G123-H123</f>
        <v>0</v>
      </c>
      <c r="D124" s="53"/>
      <c r="E124" s="58"/>
      <c r="F124" s="58"/>
      <c r="G124" s="54"/>
      <c r="H124" s="54"/>
      <c r="I124" s="55"/>
      <c r="J124" s="56"/>
      <c r="K124" s="57"/>
    </row>
    <row r="125" spans="1:13">
      <c r="A125" s="116"/>
      <c r="B125" s="51">
        <f t="shared" si="1"/>
        <v>42694</v>
      </c>
      <c r="C125" s="52">
        <f>D124+G124-H124</f>
        <v>0</v>
      </c>
      <c r="D125" s="53"/>
      <c r="E125" s="58"/>
      <c r="F125" s="58"/>
      <c r="G125" s="54"/>
      <c r="H125" s="54"/>
      <c r="I125" s="55"/>
      <c r="J125" s="56"/>
      <c r="K125" s="57"/>
    </row>
    <row r="126" spans="1:13" ht="15.75" thickBot="1">
      <c r="A126" s="117"/>
      <c r="B126" s="51">
        <f t="shared" si="1"/>
        <v>42701</v>
      </c>
      <c r="C126" s="52">
        <f>D125+G125-H125</f>
        <v>0</v>
      </c>
      <c r="D126" s="53"/>
      <c r="E126" s="58"/>
      <c r="F126" s="58"/>
      <c r="G126" s="54"/>
      <c r="H126" s="54"/>
      <c r="I126" s="55"/>
      <c r="J126" s="56"/>
      <c r="K126" s="57"/>
    </row>
    <row r="127" spans="1:13" ht="15.75" thickBot="1">
      <c r="A127" s="61"/>
      <c r="B127" s="61"/>
      <c r="C127" s="62"/>
      <c r="D127" s="63"/>
      <c r="E127" s="64"/>
      <c r="F127" s="64"/>
      <c r="G127" s="63"/>
      <c r="H127" s="65"/>
      <c r="I127" s="66"/>
      <c r="J127" s="67"/>
      <c r="K127" s="63"/>
      <c r="M127" s="40"/>
    </row>
    <row r="128" spans="1:13">
      <c r="A128" s="115">
        <v>26</v>
      </c>
      <c r="B128" s="51">
        <f>B126+7</f>
        <v>42708</v>
      </c>
      <c r="C128" s="52">
        <f>D126+G126-H126</f>
        <v>0</v>
      </c>
      <c r="D128" s="53"/>
      <c r="E128" s="58"/>
      <c r="F128" s="58"/>
      <c r="G128" s="54"/>
      <c r="H128" s="54"/>
      <c r="I128" s="55"/>
      <c r="J128" s="56"/>
      <c r="K128" s="57"/>
    </row>
    <row r="129" spans="1:13">
      <c r="A129" s="116"/>
      <c r="B129" s="51">
        <f t="shared" si="1"/>
        <v>42715</v>
      </c>
      <c r="C129" s="52">
        <f>D128+G128-H128</f>
        <v>0</v>
      </c>
      <c r="D129" s="53"/>
      <c r="E129" s="58"/>
      <c r="F129" s="58"/>
      <c r="G129" s="54"/>
      <c r="H129" s="54"/>
      <c r="I129" s="55"/>
      <c r="J129" s="56"/>
      <c r="K129" s="57"/>
    </row>
    <row r="130" spans="1:13">
      <c r="A130" s="116"/>
      <c r="B130" s="51">
        <f t="shared" si="1"/>
        <v>42722</v>
      </c>
      <c r="C130" s="52">
        <f>D129+G129-H129</f>
        <v>0</v>
      </c>
      <c r="D130" s="53"/>
      <c r="E130" s="58"/>
      <c r="F130" s="58"/>
      <c r="G130" s="54"/>
      <c r="H130" s="54"/>
      <c r="I130" s="55"/>
      <c r="J130" s="56"/>
      <c r="K130" s="57"/>
    </row>
    <row r="131" spans="1:13" ht="15.75" thickBot="1">
      <c r="A131" s="117"/>
      <c r="B131" s="51">
        <f t="shared" si="1"/>
        <v>42729</v>
      </c>
      <c r="C131" s="52">
        <f>D130+G130-H130</f>
        <v>0</v>
      </c>
      <c r="D131" s="53"/>
      <c r="E131" s="58"/>
      <c r="F131" s="58"/>
      <c r="G131" s="54"/>
      <c r="H131" s="54"/>
      <c r="I131" s="55"/>
      <c r="J131" s="56"/>
      <c r="K131" s="57"/>
    </row>
    <row r="132" spans="1:13" ht="15.75" thickBot="1">
      <c r="A132" s="61"/>
      <c r="B132" s="61"/>
      <c r="C132" s="62"/>
      <c r="D132" s="63"/>
      <c r="E132" s="64"/>
      <c r="F132" s="64"/>
      <c r="G132" s="63"/>
      <c r="H132" s="65"/>
      <c r="I132" s="66"/>
      <c r="J132" s="67"/>
      <c r="K132" s="63"/>
      <c r="M132" s="40"/>
    </row>
    <row r="133" spans="1:13">
      <c r="A133" s="115">
        <v>27</v>
      </c>
      <c r="B133" s="51">
        <f>B131+7</f>
        <v>42736</v>
      </c>
      <c r="C133" s="52">
        <f>D131+G131-H131</f>
        <v>0</v>
      </c>
      <c r="D133" s="53"/>
      <c r="E133" s="58"/>
      <c r="F133" s="58"/>
      <c r="G133" s="54"/>
      <c r="H133" s="54"/>
      <c r="I133" s="55"/>
      <c r="J133" s="56"/>
      <c r="K133" s="57"/>
    </row>
    <row r="134" spans="1:13">
      <c r="A134" s="116"/>
      <c r="B134" s="51">
        <f t="shared" si="1"/>
        <v>42743</v>
      </c>
      <c r="C134" s="52">
        <f>D133+G133-H133</f>
        <v>0</v>
      </c>
      <c r="D134" s="53"/>
      <c r="E134" s="58"/>
      <c r="F134" s="58"/>
      <c r="G134" s="54"/>
      <c r="H134" s="54"/>
      <c r="I134" s="55"/>
      <c r="J134" s="56"/>
      <c r="K134" s="57"/>
    </row>
    <row r="135" spans="1:13">
      <c r="A135" s="116"/>
      <c r="B135" s="51">
        <f t="shared" si="1"/>
        <v>42750</v>
      </c>
      <c r="C135" s="52">
        <f>D134+G134-H134</f>
        <v>0</v>
      </c>
      <c r="D135" s="53"/>
      <c r="E135" s="58"/>
      <c r="F135" s="58"/>
      <c r="G135" s="54"/>
      <c r="H135" s="54"/>
      <c r="I135" s="55"/>
      <c r="J135" s="56"/>
      <c r="K135" s="57"/>
    </row>
    <row r="136" spans="1:13" ht="15.75" thickBot="1">
      <c r="A136" s="117"/>
      <c r="B136" s="51">
        <f t="shared" si="1"/>
        <v>42757</v>
      </c>
      <c r="C136" s="52">
        <f>D135+G135-H135</f>
        <v>0</v>
      </c>
      <c r="D136" s="53"/>
      <c r="E136" s="58"/>
      <c r="F136" s="58"/>
      <c r="G136" s="54"/>
      <c r="H136" s="54"/>
      <c r="I136" s="55"/>
      <c r="J136" s="56"/>
      <c r="K136" s="57"/>
    </row>
    <row r="137" spans="1:13" ht="15.75" thickBot="1">
      <c r="A137" s="61"/>
      <c r="B137" s="61"/>
      <c r="C137" s="62"/>
      <c r="D137" s="63"/>
      <c r="E137" s="64"/>
      <c r="F137" s="64"/>
      <c r="G137" s="63"/>
      <c r="H137" s="65"/>
      <c r="I137" s="66"/>
      <c r="J137" s="67"/>
      <c r="K137" s="63"/>
      <c r="M137" s="40"/>
    </row>
    <row r="138" spans="1:13">
      <c r="A138" s="115">
        <v>28</v>
      </c>
      <c r="B138" s="51">
        <f>B136+7</f>
        <v>42764</v>
      </c>
      <c r="C138" s="52">
        <f>D136+G136-H136</f>
        <v>0</v>
      </c>
      <c r="D138" s="53"/>
      <c r="E138" s="58"/>
      <c r="F138" s="58"/>
      <c r="G138" s="54"/>
      <c r="H138" s="54"/>
      <c r="I138" s="55"/>
      <c r="J138" s="56"/>
      <c r="K138" s="57"/>
    </row>
    <row r="139" spans="1:13">
      <c r="A139" s="116"/>
      <c r="B139" s="51">
        <f t="shared" si="1"/>
        <v>42771</v>
      </c>
      <c r="C139" s="52">
        <f>D138+G138-H138</f>
        <v>0</v>
      </c>
      <c r="D139" s="53"/>
      <c r="E139" s="58"/>
      <c r="F139" s="58"/>
      <c r="G139" s="54"/>
      <c r="H139" s="54"/>
      <c r="I139" s="55"/>
      <c r="J139" s="56"/>
      <c r="K139" s="57"/>
    </row>
    <row r="140" spans="1:13">
      <c r="A140" s="116"/>
      <c r="B140" s="51">
        <f t="shared" si="1"/>
        <v>42778</v>
      </c>
      <c r="C140" s="52">
        <f>D139+G139-H139</f>
        <v>0</v>
      </c>
      <c r="D140" s="53"/>
      <c r="E140" s="58"/>
      <c r="F140" s="58"/>
      <c r="G140" s="54"/>
      <c r="H140" s="54"/>
      <c r="I140" s="55"/>
      <c r="J140" s="56"/>
      <c r="K140" s="57"/>
    </row>
    <row r="141" spans="1:13" ht="15.75" thickBot="1">
      <c r="A141" s="117"/>
      <c r="B141" s="51">
        <f t="shared" si="1"/>
        <v>42785</v>
      </c>
      <c r="C141" s="52">
        <f>D140+G140-H140</f>
        <v>0</v>
      </c>
      <c r="D141" s="53"/>
      <c r="E141" s="58"/>
      <c r="F141" s="58"/>
      <c r="G141" s="54"/>
      <c r="H141" s="54"/>
      <c r="I141" s="55"/>
      <c r="J141" s="56"/>
      <c r="K141" s="57"/>
    </row>
    <row r="142" spans="1:13" ht="15.75" thickBot="1">
      <c r="A142" s="61"/>
      <c r="B142" s="61"/>
      <c r="C142" s="62"/>
      <c r="D142" s="63"/>
      <c r="E142" s="64"/>
      <c r="F142" s="64"/>
      <c r="G142" s="63"/>
      <c r="H142" s="65"/>
      <c r="I142" s="66"/>
      <c r="J142" s="67"/>
      <c r="K142" s="63"/>
      <c r="M142" s="40"/>
    </row>
    <row r="143" spans="1:13">
      <c r="A143" s="115">
        <v>29</v>
      </c>
      <c r="B143" s="51">
        <f>B141+7</f>
        <v>42792</v>
      </c>
      <c r="C143" s="52">
        <f>D141+G141-H141</f>
        <v>0</v>
      </c>
      <c r="D143" s="53"/>
      <c r="E143" s="58"/>
      <c r="F143" s="58"/>
      <c r="G143" s="54"/>
      <c r="H143" s="54"/>
      <c r="I143" s="55"/>
      <c r="J143" s="56"/>
      <c r="K143" s="57"/>
    </row>
    <row r="144" spans="1:13">
      <c r="A144" s="116"/>
      <c r="B144" s="51">
        <f t="shared" si="1"/>
        <v>42799</v>
      </c>
      <c r="C144" s="52">
        <f>D143+G143-H143</f>
        <v>0</v>
      </c>
      <c r="D144" s="53"/>
      <c r="E144" s="58"/>
      <c r="F144" s="58"/>
      <c r="G144" s="54"/>
      <c r="H144" s="54"/>
      <c r="I144" s="55"/>
      <c r="J144" s="56"/>
      <c r="K144" s="57"/>
    </row>
    <row r="145" spans="1:13">
      <c r="A145" s="116"/>
      <c r="B145" s="51">
        <f t="shared" si="1"/>
        <v>42806</v>
      </c>
      <c r="C145" s="52">
        <f>D144+G144-H144</f>
        <v>0</v>
      </c>
      <c r="D145" s="53"/>
      <c r="E145" s="58"/>
      <c r="F145" s="58"/>
      <c r="G145" s="54"/>
      <c r="H145" s="54"/>
      <c r="I145" s="55"/>
      <c r="J145" s="56"/>
      <c r="K145" s="57"/>
    </row>
    <row r="146" spans="1:13" ht="15.75" thickBot="1">
      <c r="A146" s="117"/>
      <c r="B146" s="51">
        <f t="shared" si="1"/>
        <v>42813</v>
      </c>
      <c r="C146" s="52">
        <f>D145+G145-H145</f>
        <v>0</v>
      </c>
      <c r="D146" s="53"/>
      <c r="E146" s="58"/>
      <c r="F146" s="58"/>
      <c r="G146" s="54"/>
      <c r="H146" s="54"/>
      <c r="I146" s="55"/>
      <c r="J146" s="56"/>
      <c r="K146" s="57"/>
    </row>
    <row r="147" spans="1:13" ht="15.75" thickBot="1">
      <c r="A147" s="61"/>
      <c r="B147" s="61"/>
      <c r="C147" s="62"/>
      <c r="D147" s="63"/>
      <c r="E147" s="64"/>
      <c r="F147" s="64"/>
      <c r="G147" s="63"/>
      <c r="H147" s="65"/>
      <c r="I147" s="66"/>
      <c r="J147" s="67"/>
      <c r="K147" s="63"/>
      <c r="M147" s="40"/>
    </row>
    <row r="148" spans="1:13">
      <c r="A148" s="115">
        <v>30</v>
      </c>
      <c r="B148" s="51">
        <f>B146+7</f>
        <v>42820</v>
      </c>
      <c r="C148" s="52">
        <f>D146+G146-H146</f>
        <v>0</v>
      </c>
      <c r="D148" s="53"/>
      <c r="E148" s="58"/>
      <c r="F148" s="58"/>
      <c r="G148" s="54"/>
      <c r="H148" s="54"/>
      <c r="I148" s="55"/>
      <c r="J148" s="56"/>
      <c r="K148" s="57"/>
    </row>
    <row r="149" spans="1:13">
      <c r="A149" s="116"/>
      <c r="B149" s="51">
        <f t="shared" si="1"/>
        <v>42827</v>
      </c>
      <c r="C149" s="52">
        <f>D148+G148-H148</f>
        <v>0</v>
      </c>
      <c r="D149" s="53"/>
      <c r="E149" s="58"/>
      <c r="F149" s="58"/>
      <c r="G149" s="54"/>
      <c r="H149" s="54"/>
      <c r="I149" s="55"/>
      <c r="J149" s="56"/>
      <c r="K149" s="57"/>
    </row>
    <row r="150" spans="1:13">
      <c r="A150" s="116"/>
      <c r="B150" s="51">
        <f t="shared" si="1"/>
        <v>42834</v>
      </c>
      <c r="C150" s="52">
        <f>D149+G149-H149</f>
        <v>0</v>
      </c>
      <c r="D150" s="53"/>
      <c r="E150" s="58"/>
      <c r="F150" s="58"/>
      <c r="G150" s="54"/>
      <c r="H150" s="54"/>
      <c r="I150" s="55"/>
      <c r="J150" s="56"/>
      <c r="K150" s="57"/>
    </row>
    <row r="151" spans="1:13" ht="15.75" thickBot="1">
      <c r="A151" s="117"/>
      <c r="B151" s="51">
        <f t="shared" si="1"/>
        <v>42841</v>
      </c>
      <c r="C151" s="52">
        <f>D150+G150-H150</f>
        <v>0</v>
      </c>
      <c r="D151" s="53"/>
      <c r="E151" s="58"/>
      <c r="F151" s="58"/>
      <c r="G151" s="54"/>
      <c r="H151" s="54"/>
      <c r="I151" s="55"/>
      <c r="J151" s="56"/>
      <c r="K151" s="57"/>
    </row>
    <row r="152" spans="1:13" ht="15.75" thickBot="1">
      <c r="A152" s="61"/>
      <c r="B152" s="61"/>
      <c r="C152" s="62"/>
      <c r="D152" s="63"/>
      <c r="E152" s="64"/>
      <c r="F152" s="64"/>
      <c r="G152" s="63"/>
      <c r="H152" s="65"/>
      <c r="I152" s="66"/>
      <c r="J152" s="67"/>
      <c r="K152" s="63"/>
      <c r="M152" s="40"/>
    </row>
    <row r="153" spans="1:13" ht="15.75" thickBot="1">
      <c r="A153" s="74"/>
      <c r="B153" s="74">
        <f>B151+7</f>
        <v>42848</v>
      </c>
      <c r="C153" s="75">
        <f>D151+G151-H151</f>
        <v>0</v>
      </c>
      <c r="D153" s="75"/>
      <c r="E153" s="76"/>
      <c r="F153" s="76"/>
      <c r="G153" s="77"/>
      <c r="H153" s="77"/>
      <c r="I153" s="78"/>
      <c r="J153" s="79"/>
      <c r="K153" s="80"/>
    </row>
  </sheetData>
  <mergeCells count="32">
    <mergeCell ref="A143:A146"/>
    <mergeCell ref="A148:A151"/>
    <mergeCell ref="A113:A116"/>
    <mergeCell ref="A118:A121"/>
    <mergeCell ref="A123:A126"/>
    <mergeCell ref="A128:A131"/>
    <mergeCell ref="A133:A136"/>
    <mergeCell ref="A138:A141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I120"/>
  <sheetViews>
    <sheetView topLeftCell="A37" zoomScale="80" zoomScaleNormal="80" workbookViewId="0">
      <selection activeCell="R84" sqref="R84"/>
    </sheetView>
  </sheetViews>
  <sheetFormatPr defaultRowHeight="15"/>
  <cols>
    <col min="1" max="1" width="14" bestFit="1" customWidth="1"/>
    <col min="2" max="2" width="3" style="26" bestFit="1" customWidth="1"/>
    <col min="3" max="3" width="8.28515625" bestFit="1" customWidth="1"/>
    <col min="4" max="4" width="8.140625" bestFit="1" customWidth="1"/>
    <col min="5" max="5" width="1.42578125" style="18" customWidth="1"/>
    <col min="6" max="6" width="12" bestFit="1" customWidth="1"/>
    <col min="7" max="7" width="3" bestFit="1" customWidth="1"/>
    <col min="8" max="8" width="8.42578125" bestFit="1" customWidth="1"/>
    <col min="9" max="9" width="8.140625" bestFit="1" customWidth="1"/>
    <col min="10" max="10" width="1.42578125" style="18" customWidth="1"/>
    <col min="11" max="11" width="12" bestFit="1" customWidth="1"/>
    <col min="12" max="12" width="3" bestFit="1" customWidth="1"/>
    <col min="13" max="13" width="8.28515625" bestFit="1" customWidth="1"/>
    <col min="14" max="14" width="8.140625" bestFit="1" customWidth="1"/>
    <col min="15" max="15" width="1.42578125" style="18" customWidth="1"/>
    <col min="16" max="16" width="12" bestFit="1" customWidth="1"/>
    <col min="17" max="17" width="3" bestFit="1" customWidth="1"/>
    <col min="18" max="18" width="8.28515625" bestFit="1" customWidth="1"/>
    <col min="19" max="19" width="8.140625" bestFit="1" customWidth="1"/>
    <col min="20" max="20" width="1.42578125" style="18" customWidth="1"/>
    <col min="21" max="21" width="12" bestFit="1" customWidth="1"/>
    <col min="22" max="22" width="3" bestFit="1" customWidth="1"/>
    <col min="23" max="23" width="8.28515625" bestFit="1" customWidth="1"/>
    <col min="257" max="257" width="14" bestFit="1" customWidth="1"/>
    <col min="258" max="258" width="3" bestFit="1" customWidth="1"/>
    <col min="259" max="259" width="8.28515625" bestFit="1" customWidth="1"/>
    <col min="260" max="260" width="8.140625" bestFit="1" customWidth="1"/>
    <col min="261" max="261" width="1.42578125" customWidth="1"/>
    <col min="262" max="262" width="12" bestFit="1" customWidth="1"/>
    <col min="263" max="263" width="3" bestFit="1" customWidth="1"/>
    <col min="264" max="264" width="8.42578125" bestFit="1" customWidth="1"/>
    <col min="265" max="265" width="8.140625" bestFit="1" customWidth="1"/>
    <col min="266" max="266" width="1.42578125" customWidth="1"/>
    <col min="267" max="267" width="12" bestFit="1" customWidth="1"/>
    <col min="268" max="268" width="3" bestFit="1" customWidth="1"/>
    <col min="269" max="269" width="8.28515625" bestFit="1" customWidth="1"/>
    <col min="270" max="270" width="8.140625" bestFit="1" customWidth="1"/>
    <col min="271" max="271" width="1.42578125" customWidth="1"/>
    <col min="272" max="272" width="12" bestFit="1" customWidth="1"/>
    <col min="273" max="273" width="3" bestFit="1" customWidth="1"/>
    <col min="274" max="274" width="8.28515625" bestFit="1" customWidth="1"/>
    <col min="275" max="275" width="8.140625" bestFit="1" customWidth="1"/>
    <col min="276" max="276" width="1.42578125" customWidth="1"/>
    <col min="277" max="277" width="12" bestFit="1" customWidth="1"/>
    <col min="278" max="278" width="3" bestFit="1" customWidth="1"/>
    <col min="279" max="279" width="8.28515625" bestFit="1" customWidth="1"/>
    <col min="513" max="513" width="14" bestFit="1" customWidth="1"/>
    <col min="514" max="514" width="3" bestFit="1" customWidth="1"/>
    <col min="515" max="515" width="8.28515625" bestFit="1" customWidth="1"/>
    <col min="516" max="516" width="8.140625" bestFit="1" customWidth="1"/>
    <col min="517" max="517" width="1.42578125" customWidth="1"/>
    <col min="518" max="518" width="12" bestFit="1" customWidth="1"/>
    <col min="519" max="519" width="3" bestFit="1" customWidth="1"/>
    <col min="520" max="520" width="8.42578125" bestFit="1" customWidth="1"/>
    <col min="521" max="521" width="8.140625" bestFit="1" customWidth="1"/>
    <col min="522" max="522" width="1.42578125" customWidth="1"/>
    <col min="523" max="523" width="12" bestFit="1" customWidth="1"/>
    <col min="524" max="524" width="3" bestFit="1" customWidth="1"/>
    <col min="525" max="525" width="8.28515625" bestFit="1" customWidth="1"/>
    <col min="526" max="526" width="8.140625" bestFit="1" customWidth="1"/>
    <col min="527" max="527" width="1.42578125" customWidth="1"/>
    <col min="528" max="528" width="12" bestFit="1" customWidth="1"/>
    <col min="529" max="529" width="3" bestFit="1" customWidth="1"/>
    <col min="530" max="530" width="8.28515625" bestFit="1" customWidth="1"/>
    <col min="531" max="531" width="8.140625" bestFit="1" customWidth="1"/>
    <col min="532" max="532" width="1.42578125" customWidth="1"/>
    <col min="533" max="533" width="12" bestFit="1" customWidth="1"/>
    <col min="534" max="534" width="3" bestFit="1" customWidth="1"/>
    <col min="535" max="535" width="8.28515625" bestFit="1" customWidth="1"/>
    <col min="769" max="769" width="14" bestFit="1" customWidth="1"/>
    <col min="770" max="770" width="3" bestFit="1" customWidth="1"/>
    <col min="771" max="771" width="8.28515625" bestFit="1" customWidth="1"/>
    <col min="772" max="772" width="8.140625" bestFit="1" customWidth="1"/>
    <col min="773" max="773" width="1.42578125" customWidth="1"/>
    <col min="774" max="774" width="12" bestFit="1" customWidth="1"/>
    <col min="775" max="775" width="3" bestFit="1" customWidth="1"/>
    <col min="776" max="776" width="8.42578125" bestFit="1" customWidth="1"/>
    <col min="777" max="777" width="8.140625" bestFit="1" customWidth="1"/>
    <col min="778" max="778" width="1.42578125" customWidth="1"/>
    <col min="779" max="779" width="12" bestFit="1" customWidth="1"/>
    <col min="780" max="780" width="3" bestFit="1" customWidth="1"/>
    <col min="781" max="781" width="8.28515625" bestFit="1" customWidth="1"/>
    <col min="782" max="782" width="8.140625" bestFit="1" customWidth="1"/>
    <col min="783" max="783" width="1.42578125" customWidth="1"/>
    <col min="784" max="784" width="12" bestFit="1" customWidth="1"/>
    <col min="785" max="785" width="3" bestFit="1" customWidth="1"/>
    <col min="786" max="786" width="8.28515625" bestFit="1" customWidth="1"/>
    <col min="787" max="787" width="8.140625" bestFit="1" customWidth="1"/>
    <col min="788" max="788" width="1.42578125" customWidth="1"/>
    <col min="789" max="789" width="12" bestFit="1" customWidth="1"/>
    <col min="790" max="790" width="3" bestFit="1" customWidth="1"/>
    <col min="791" max="791" width="8.28515625" bestFit="1" customWidth="1"/>
    <col min="1025" max="1025" width="14" bestFit="1" customWidth="1"/>
    <col min="1026" max="1026" width="3" bestFit="1" customWidth="1"/>
    <col min="1027" max="1027" width="8.28515625" bestFit="1" customWidth="1"/>
    <col min="1028" max="1028" width="8.140625" bestFit="1" customWidth="1"/>
    <col min="1029" max="1029" width="1.42578125" customWidth="1"/>
    <col min="1030" max="1030" width="12" bestFit="1" customWidth="1"/>
    <col min="1031" max="1031" width="3" bestFit="1" customWidth="1"/>
    <col min="1032" max="1032" width="8.42578125" bestFit="1" customWidth="1"/>
    <col min="1033" max="1033" width="8.140625" bestFit="1" customWidth="1"/>
    <col min="1034" max="1034" width="1.42578125" customWidth="1"/>
    <col min="1035" max="1035" width="12" bestFit="1" customWidth="1"/>
    <col min="1036" max="1036" width="3" bestFit="1" customWidth="1"/>
    <col min="1037" max="1037" width="8.28515625" bestFit="1" customWidth="1"/>
    <col min="1038" max="1038" width="8.140625" bestFit="1" customWidth="1"/>
    <col min="1039" max="1039" width="1.42578125" customWidth="1"/>
    <col min="1040" max="1040" width="12" bestFit="1" customWidth="1"/>
    <col min="1041" max="1041" width="3" bestFit="1" customWidth="1"/>
    <col min="1042" max="1042" width="8.28515625" bestFit="1" customWidth="1"/>
    <col min="1043" max="1043" width="8.140625" bestFit="1" customWidth="1"/>
    <col min="1044" max="1044" width="1.42578125" customWidth="1"/>
    <col min="1045" max="1045" width="12" bestFit="1" customWidth="1"/>
    <col min="1046" max="1046" width="3" bestFit="1" customWidth="1"/>
    <col min="1047" max="1047" width="8.28515625" bestFit="1" customWidth="1"/>
    <col min="1281" max="1281" width="14" bestFit="1" customWidth="1"/>
    <col min="1282" max="1282" width="3" bestFit="1" customWidth="1"/>
    <col min="1283" max="1283" width="8.28515625" bestFit="1" customWidth="1"/>
    <col min="1284" max="1284" width="8.140625" bestFit="1" customWidth="1"/>
    <col min="1285" max="1285" width="1.42578125" customWidth="1"/>
    <col min="1286" max="1286" width="12" bestFit="1" customWidth="1"/>
    <col min="1287" max="1287" width="3" bestFit="1" customWidth="1"/>
    <col min="1288" max="1288" width="8.42578125" bestFit="1" customWidth="1"/>
    <col min="1289" max="1289" width="8.140625" bestFit="1" customWidth="1"/>
    <col min="1290" max="1290" width="1.42578125" customWidth="1"/>
    <col min="1291" max="1291" width="12" bestFit="1" customWidth="1"/>
    <col min="1292" max="1292" width="3" bestFit="1" customWidth="1"/>
    <col min="1293" max="1293" width="8.28515625" bestFit="1" customWidth="1"/>
    <col min="1294" max="1294" width="8.140625" bestFit="1" customWidth="1"/>
    <col min="1295" max="1295" width="1.42578125" customWidth="1"/>
    <col min="1296" max="1296" width="12" bestFit="1" customWidth="1"/>
    <col min="1297" max="1297" width="3" bestFit="1" customWidth="1"/>
    <col min="1298" max="1298" width="8.28515625" bestFit="1" customWidth="1"/>
    <col min="1299" max="1299" width="8.140625" bestFit="1" customWidth="1"/>
    <col min="1300" max="1300" width="1.42578125" customWidth="1"/>
    <col min="1301" max="1301" width="12" bestFit="1" customWidth="1"/>
    <col min="1302" max="1302" width="3" bestFit="1" customWidth="1"/>
    <col min="1303" max="1303" width="8.28515625" bestFit="1" customWidth="1"/>
    <col min="1537" max="1537" width="14" bestFit="1" customWidth="1"/>
    <col min="1538" max="1538" width="3" bestFit="1" customWidth="1"/>
    <col min="1539" max="1539" width="8.28515625" bestFit="1" customWidth="1"/>
    <col min="1540" max="1540" width="8.140625" bestFit="1" customWidth="1"/>
    <col min="1541" max="1541" width="1.42578125" customWidth="1"/>
    <col min="1542" max="1542" width="12" bestFit="1" customWidth="1"/>
    <col min="1543" max="1543" width="3" bestFit="1" customWidth="1"/>
    <col min="1544" max="1544" width="8.42578125" bestFit="1" customWidth="1"/>
    <col min="1545" max="1545" width="8.140625" bestFit="1" customWidth="1"/>
    <col min="1546" max="1546" width="1.42578125" customWidth="1"/>
    <col min="1547" max="1547" width="12" bestFit="1" customWidth="1"/>
    <col min="1548" max="1548" width="3" bestFit="1" customWidth="1"/>
    <col min="1549" max="1549" width="8.28515625" bestFit="1" customWidth="1"/>
    <col min="1550" max="1550" width="8.140625" bestFit="1" customWidth="1"/>
    <col min="1551" max="1551" width="1.42578125" customWidth="1"/>
    <col min="1552" max="1552" width="12" bestFit="1" customWidth="1"/>
    <col min="1553" max="1553" width="3" bestFit="1" customWidth="1"/>
    <col min="1554" max="1554" width="8.28515625" bestFit="1" customWidth="1"/>
    <col min="1555" max="1555" width="8.140625" bestFit="1" customWidth="1"/>
    <col min="1556" max="1556" width="1.42578125" customWidth="1"/>
    <col min="1557" max="1557" width="12" bestFit="1" customWidth="1"/>
    <col min="1558" max="1558" width="3" bestFit="1" customWidth="1"/>
    <col min="1559" max="1559" width="8.28515625" bestFit="1" customWidth="1"/>
    <col min="1793" max="1793" width="14" bestFit="1" customWidth="1"/>
    <col min="1794" max="1794" width="3" bestFit="1" customWidth="1"/>
    <col min="1795" max="1795" width="8.28515625" bestFit="1" customWidth="1"/>
    <col min="1796" max="1796" width="8.140625" bestFit="1" customWidth="1"/>
    <col min="1797" max="1797" width="1.42578125" customWidth="1"/>
    <col min="1798" max="1798" width="12" bestFit="1" customWidth="1"/>
    <col min="1799" max="1799" width="3" bestFit="1" customWidth="1"/>
    <col min="1800" max="1800" width="8.42578125" bestFit="1" customWidth="1"/>
    <col min="1801" max="1801" width="8.140625" bestFit="1" customWidth="1"/>
    <col min="1802" max="1802" width="1.42578125" customWidth="1"/>
    <col min="1803" max="1803" width="12" bestFit="1" customWidth="1"/>
    <col min="1804" max="1804" width="3" bestFit="1" customWidth="1"/>
    <col min="1805" max="1805" width="8.28515625" bestFit="1" customWidth="1"/>
    <col min="1806" max="1806" width="8.140625" bestFit="1" customWidth="1"/>
    <col min="1807" max="1807" width="1.42578125" customWidth="1"/>
    <col min="1808" max="1808" width="12" bestFit="1" customWidth="1"/>
    <col min="1809" max="1809" width="3" bestFit="1" customWidth="1"/>
    <col min="1810" max="1810" width="8.28515625" bestFit="1" customWidth="1"/>
    <col min="1811" max="1811" width="8.140625" bestFit="1" customWidth="1"/>
    <col min="1812" max="1812" width="1.42578125" customWidth="1"/>
    <col min="1813" max="1813" width="12" bestFit="1" customWidth="1"/>
    <col min="1814" max="1814" width="3" bestFit="1" customWidth="1"/>
    <col min="1815" max="1815" width="8.28515625" bestFit="1" customWidth="1"/>
    <col min="2049" max="2049" width="14" bestFit="1" customWidth="1"/>
    <col min="2050" max="2050" width="3" bestFit="1" customWidth="1"/>
    <col min="2051" max="2051" width="8.28515625" bestFit="1" customWidth="1"/>
    <col min="2052" max="2052" width="8.140625" bestFit="1" customWidth="1"/>
    <col min="2053" max="2053" width="1.42578125" customWidth="1"/>
    <col min="2054" max="2054" width="12" bestFit="1" customWidth="1"/>
    <col min="2055" max="2055" width="3" bestFit="1" customWidth="1"/>
    <col min="2056" max="2056" width="8.42578125" bestFit="1" customWidth="1"/>
    <col min="2057" max="2057" width="8.140625" bestFit="1" customWidth="1"/>
    <col min="2058" max="2058" width="1.42578125" customWidth="1"/>
    <col min="2059" max="2059" width="12" bestFit="1" customWidth="1"/>
    <col min="2060" max="2060" width="3" bestFit="1" customWidth="1"/>
    <col min="2061" max="2061" width="8.28515625" bestFit="1" customWidth="1"/>
    <col min="2062" max="2062" width="8.140625" bestFit="1" customWidth="1"/>
    <col min="2063" max="2063" width="1.42578125" customWidth="1"/>
    <col min="2064" max="2064" width="12" bestFit="1" customWidth="1"/>
    <col min="2065" max="2065" width="3" bestFit="1" customWidth="1"/>
    <col min="2066" max="2066" width="8.28515625" bestFit="1" customWidth="1"/>
    <col min="2067" max="2067" width="8.140625" bestFit="1" customWidth="1"/>
    <col min="2068" max="2068" width="1.42578125" customWidth="1"/>
    <col min="2069" max="2069" width="12" bestFit="1" customWidth="1"/>
    <col min="2070" max="2070" width="3" bestFit="1" customWidth="1"/>
    <col min="2071" max="2071" width="8.28515625" bestFit="1" customWidth="1"/>
    <col min="2305" max="2305" width="14" bestFit="1" customWidth="1"/>
    <col min="2306" max="2306" width="3" bestFit="1" customWidth="1"/>
    <col min="2307" max="2307" width="8.28515625" bestFit="1" customWidth="1"/>
    <col min="2308" max="2308" width="8.140625" bestFit="1" customWidth="1"/>
    <col min="2309" max="2309" width="1.42578125" customWidth="1"/>
    <col min="2310" max="2310" width="12" bestFit="1" customWidth="1"/>
    <col min="2311" max="2311" width="3" bestFit="1" customWidth="1"/>
    <col min="2312" max="2312" width="8.42578125" bestFit="1" customWidth="1"/>
    <col min="2313" max="2313" width="8.140625" bestFit="1" customWidth="1"/>
    <col min="2314" max="2314" width="1.42578125" customWidth="1"/>
    <col min="2315" max="2315" width="12" bestFit="1" customWidth="1"/>
    <col min="2316" max="2316" width="3" bestFit="1" customWidth="1"/>
    <col min="2317" max="2317" width="8.28515625" bestFit="1" customWidth="1"/>
    <col min="2318" max="2318" width="8.140625" bestFit="1" customWidth="1"/>
    <col min="2319" max="2319" width="1.42578125" customWidth="1"/>
    <col min="2320" max="2320" width="12" bestFit="1" customWidth="1"/>
    <col min="2321" max="2321" width="3" bestFit="1" customWidth="1"/>
    <col min="2322" max="2322" width="8.28515625" bestFit="1" customWidth="1"/>
    <col min="2323" max="2323" width="8.140625" bestFit="1" customWidth="1"/>
    <col min="2324" max="2324" width="1.42578125" customWidth="1"/>
    <col min="2325" max="2325" width="12" bestFit="1" customWidth="1"/>
    <col min="2326" max="2326" width="3" bestFit="1" customWidth="1"/>
    <col min="2327" max="2327" width="8.28515625" bestFit="1" customWidth="1"/>
    <col min="2561" max="2561" width="14" bestFit="1" customWidth="1"/>
    <col min="2562" max="2562" width="3" bestFit="1" customWidth="1"/>
    <col min="2563" max="2563" width="8.28515625" bestFit="1" customWidth="1"/>
    <col min="2564" max="2564" width="8.140625" bestFit="1" customWidth="1"/>
    <col min="2565" max="2565" width="1.42578125" customWidth="1"/>
    <col min="2566" max="2566" width="12" bestFit="1" customWidth="1"/>
    <col min="2567" max="2567" width="3" bestFit="1" customWidth="1"/>
    <col min="2568" max="2568" width="8.42578125" bestFit="1" customWidth="1"/>
    <col min="2569" max="2569" width="8.140625" bestFit="1" customWidth="1"/>
    <col min="2570" max="2570" width="1.42578125" customWidth="1"/>
    <col min="2571" max="2571" width="12" bestFit="1" customWidth="1"/>
    <col min="2572" max="2572" width="3" bestFit="1" customWidth="1"/>
    <col min="2573" max="2573" width="8.28515625" bestFit="1" customWidth="1"/>
    <col min="2574" max="2574" width="8.140625" bestFit="1" customWidth="1"/>
    <col min="2575" max="2575" width="1.42578125" customWidth="1"/>
    <col min="2576" max="2576" width="12" bestFit="1" customWidth="1"/>
    <col min="2577" max="2577" width="3" bestFit="1" customWidth="1"/>
    <col min="2578" max="2578" width="8.28515625" bestFit="1" customWidth="1"/>
    <col min="2579" max="2579" width="8.140625" bestFit="1" customWidth="1"/>
    <col min="2580" max="2580" width="1.42578125" customWidth="1"/>
    <col min="2581" max="2581" width="12" bestFit="1" customWidth="1"/>
    <col min="2582" max="2582" width="3" bestFit="1" customWidth="1"/>
    <col min="2583" max="2583" width="8.28515625" bestFit="1" customWidth="1"/>
    <col min="2817" max="2817" width="14" bestFit="1" customWidth="1"/>
    <col min="2818" max="2818" width="3" bestFit="1" customWidth="1"/>
    <col min="2819" max="2819" width="8.28515625" bestFit="1" customWidth="1"/>
    <col min="2820" max="2820" width="8.140625" bestFit="1" customWidth="1"/>
    <col min="2821" max="2821" width="1.42578125" customWidth="1"/>
    <col min="2822" max="2822" width="12" bestFit="1" customWidth="1"/>
    <col min="2823" max="2823" width="3" bestFit="1" customWidth="1"/>
    <col min="2824" max="2824" width="8.42578125" bestFit="1" customWidth="1"/>
    <col min="2825" max="2825" width="8.140625" bestFit="1" customWidth="1"/>
    <col min="2826" max="2826" width="1.42578125" customWidth="1"/>
    <col min="2827" max="2827" width="12" bestFit="1" customWidth="1"/>
    <col min="2828" max="2828" width="3" bestFit="1" customWidth="1"/>
    <col min="2829" max="2829" width="8.28515625" bestFit="1" customWidth="1"/>
    <col min="2830" max="2830" width="8.140625" bestFit="1" customWidth="1"/>
    <col min="2831" max="2831" width="1.42578125" customWidth="1"/>
    <col min="2832" max="2832" width="12" bestFit="1" customWidth="1"/>
    <col min="2833" max="2833" width="3" bestFit="1" customWidth="1"/>
    <col min="2834" max="2834" width="8.28515625" bestFit="1" customWidth="1"/>
    <col min="2835" max="2835" width="8.140625" bestFit="1" customWidth="1"/>
    <col min="2836" max="2836" width="1.42578125" customWidth="1"/>
    <col min="2837" max="2837" width="12" bestFit="1" customWidth="1"/>
    <col min="2838" max="2838" width="3" bestFit="1" customWidth="1"/>
    <col min="2839" max="2839" width="8.28515625" bestFit="1" customWidth="1"/>
    <col min="3073" max="3073" width="14" bestFit="1" customWidth="1"/>
    <col min="3074" max="3074" width="3" bestFit="1" customWidth="1"/>
    <col min="3075" max="3075" width="8.28515625" bestFit="1" customWidth="1"/>
    <col min="3076" max="3076" width="8.140625" bestFit="1" customWidth="1"/>
    <col min="3077" max="3077" width="1.42578125" customWidth="1"/>
    <col min="3078" max="3078" width="12" bestFit="1" customWidth="1"/>
    <col min="3079" max="3079" width="3" bestFit="1" customWidth="1"/>
    <col min="3080" max="3080" width="8.42578125" bestFit="1" customWidth="1"/>
    <col min="3081" max="3081" width="8.140625" bestFit="1" customWidth="1"/>
    <col min="3082" max="3082" width="1.42578125" customWidth="1"/>
    <col min="3083" max="3083" width="12" bestFit="1" customWidth="1"/>
    <col min="3084" max="3084" width="3" bestFit="1" customWidth="1"/>
    <col min="3085" max="3085" width="8.28515625" bestFit="1" customWidth="1"/>
    <col min="3086" max="3086" width="8.140625" bestFit="1" customWidth="1"/>
    <col min="3087" max="3087" width="1.42578125" customWidth="1"/>
    <col min="3088" max="3088" width="12" bestFit="1" customWidth="1"/>
    <col min="3089" max="3089" width="3" bestFit="1" customWidth="1"/>
    <col min="3090" max="3090" width="8.28515625" bestFit="1" customWidth="1"/>
    <col min="3091" max="3091" width="8.140625" bestFit="1" customWidth="1"/>
    <col min="3092" max="3092" width="1.42578125" customWidth="1"/>
    <col min="3093" max="3093" width="12" bestFit="1" customWidth="1"/>
    <col min="3094" max="3094" width="3" bestFit="1" customWidth="1"/>
    <col min="3095" max="3095" width="8.28515625" bestFit="1" customWidth="1"/>
    <col min="3329" max="3329" width="14" bestFit="1" customWidth="1"/>
    <col min="3330" max="3330" width="3" bestFit="1" customWidth="1"/>
    <col min="3331" max="3331" width="8.28515625" bestFit="1" customWidth="1"/>
    <col min="3332" max="3332" width="8.140625" bestFit="1" customWidth="1"/>
    <col min="3333" max="3333" width="1.42578125" customWidth="1"/>
    <col min="3334" max="3334" width="12" bestFit="1" customWidth="1"/>
    <col min="3335" max="3335" width="3" bestFit="1" customWidth="1"/>
    <col min="3336" max="3336" width="8.42578125" bestFit="1" customWidth="1"/>
    <col min="3337" max="3337" width="8.140625" bestFit="1" customWidth="1"/>
    <col min="3338" max="3338" width="1.42578125" customWidth="1"/>
    <col min="3339" max="3339" width="12" bestFit="1" customWidth="1"/>
    <col min="3340" max="3340" width="3" bestFit="1" customWidth="1"/>
    <col min="3341" max="3341" width="8.28515625" bestFit="1" customWidth="1"/>
    <col min="3342" max="3342" width="8.140625" bestFit="1" customWidth="1"/>
    <col min="3343" max="3343" width="1.42578125" customWidth="1"/>
    <col min="3344" max="3344" width="12" bestFit="1" customWidth="1"/>
    <col min="3345" max="3345" width="3" bestFit="1" customWidth="1"/>
    <col min="3346" max="3346" width="8.28515625" bestFit="1" customWidth="1"/>
    <col min="3347" max="3347" width="8.140625" bestFit="1" customWidth="1"/>
    <col min="3348" max="3348" width="1.42578125" customWidth="1"/>
    <col min="3349" max="3349" width="12" bestFit="1" customWidth="1"/>
    <col min="3350" max="3350" width="3" bestFit="1" customWidth="1"/>
    <col min="3351" max="3351" width="8.28515625" bestFit="1" customWidth="1"/>
    <col min="3585" max="3585" width="14" bestFit="1" customWidth="1"/>
    <col min="3586" max="3586" width="3" bestFit="1" customWidth="1"/>
    <col min="3587" max="3587" width="8.28515625" bestFit="1" customWidth="1"/>
    <col min="3588" max="3588" width="8.140625" bestFit="1" customWidth="1"/>
    <col min="3589" max="3589" width="1.42578125" customWidth="1"/>
    <col min="3590" max="3590" width="12" bestFit="1" customWidth="1"/>
    <col min="3591" max="3591" width="3" bestFit="1" customWidth="1"/>
    <col min="3592" max="3592" width="8.42578125" bestFit="1" customWidth="1"/>
    <col min="3593" max="3593" width="8.140625" bestFit="1" customWidth="1"/>
    <col min="3594" max="3594" width="1.42578125" customWidth="1"/>
    <col min="3595" max="3595" width="12" bestFit="1" customWidth="1"/>
    <col min="3596" max="3596" width="3" bestFit="1" customWidth="1"/>
    <col min="3597" max="3597" width="8.28515625" bestFit="1" customWidth="1"/>
    <col min="3598" max="3598" width="8.140625" bestFit="1" customWidth="1"/>
    <col min="3599" max="3599" width="1.42578125" customWidth="1"/>
    <col min="3600" max="3600" width="12" bestFit="1" customWidth="1"/>
    <col min="3601" max="3601" width="3" bestFit="1" customWidth="1"/>
    <col min="3602" max="3602" width="8.28515625" bestFit="1" customWidth="1"/>
    <col min="3603" max="3603" width="8.140625" bestFit="1" customWidth="1"/>
    <col min="3604" max="3604" width="1.42578125" customWidth="1"/>
    <col min="3605" max="3605" width="12" bestFit="1" customWidth="1"/>
    <col min="3606" max="3606" width="3" bestFit="1" customWidth="1"/>
    <col min="3607" max="3607" width="8.28515625" bestFit="1" customWidth="1"/>
    <col min="3841" max="3841" width="14" bestFit="1" customWidth="1"/>
    <col min="3842" max="3842" width="3" bestFit="1" customWidth="1"/>
    <col min="3843" max="3843" width="8.28515625" bestFit="1" customWidth="1"/>
    <col min="3844" max="3844" width="8.140625" bestFit="1" customWidth="1"/>
    <col min="3845" max="3845" width="1.42578125" customWidth="1"/>
    <col min="3846" max="3846" width="12" bestFit="1" customWidth="1"/>
    <col min="3847" max="3847" width="3" bestFit="1" customWidth="1"/>
    <col min="3848" max="3848" width="8.42578125" bestFit="1" customWidth="1"/>
    <col min="3849" max="3849" width="8.140625" bestFit="1" customWidth="1"/>
    <col min="3850" max="3850" width="1.42578125" customWidth="1"/>
    <col min="3851" max="3851" width="12" bestFit="1" customWidth="1"/>
    <col min="3852" max="3852" width="3" bestFit="1" customWidth="1"/>
    <col min="3853" max="3853" width="8.28515625" bestFit="1" customWidth="1"/>
    <col min="3854" max="3854" width="8.140625" bestFit="1" customWidth="1"/>
    <col min="3855" max="3855" width="1.42578125" customWidth="1"/>
    <col min="3856" max="3856" width="12" bestFit="1" customWidth="1"/>
    <col min="3857" max="3857" width="3" bestFit="1" customWidth="1"/>
    <col min="3858" max="3858" width="8.28515625" bestFit="1" customWidth="1"/>
    <col min="3859" max="3859" width="8.140625" bestFit="1" customWidth="1"/>
    <col min="3860" max="3860" width="1.42578125" customWidth="1"/>
    <col min="3861" max="3861" width="12" bestFit="1" customWidth="1"/>
    <col min="3862" max="3862" width="3" bestFit="1" customWidth="1"/>
    <col min="3863" max="3863" width="8.28515625" bestFit="1" customWidth="1"/>
    <col min="4097" max="4097" width="14" bestFit="1" customWidth="1"/>
    <col min="4098" max="4098" width="3" bestFit="1" customWidth="1"/>
    <col min="4099" max="4099" width="8.28515625" bestFit="1" customWidth="1"/>
    <col min="4100" max="4100" width="8.140625" bestFit="1" customWidth="1"/>
    <col min="4101" max="4101" width="1.42578125" customWidth="1"/>
    <col min="4102" max="4102" width="12" bestFit="1" customWidth="1"/>
    <col min="4103" max="4103" width="3" bestFit="1" customWidth="1"/>
    <col min="4104" max="4104" width="8.42578125" bestFit="1" customWidth="1"/>
    <col min="4105" max="4105" width="8.140625" bestFit="1" customWidth="1"/>
    <col min="4106" max="4106" width="1.42578125" customWidth="1"/>
    <col min="4107" max="4107" width="12" bestFit="1" customWidth="1"/>
    <col min="4108" max="4108" width="3" bestFit="1" customWidth="1"/>
    <col min="4109" max="4109" width="8.28515625" bestFit="1" customWidth="1"/>
    <col min="4110" max="4110" width="8.140625" bestFit="1" customWidth="1"/>
    <col min="4111" max="4111" width="1.42578125" customWidth="1"/>
    <col min="4112" max="4112" width="12" bestFit="1" customWidth="1"/>
    <col min="4113" max="4113" width="3" bestFit="1" customWidth="1"/>
    <col min="4114" max="4114" width="8.28515625" bestFit="1" customWidth="1"/>
    <col min="4115" max="4115" width="8.140625" bestFit="1" customWidth="1"/>
    <col min="4116" max="4116" width="1.42578125" customWidth="1"/>
    <col min="4117" max="4117" width="12" bestFit="1" customWidth="1"/>
    <col min="4118" max="4118" width="3" bestFit="1" customWidth="1"/>
    <col min="4119" max="4119" width="8.28515625" bestFit="1" customWidth="1"/>
    <col min="4353" max="4353" width="14" bestFit="1" customWidth="1"/>
    <col min="4354" max="4354" width="3" bestFit="1" customWidth="1"/>
    <col min="4355" max="4355" width="8.28515625" bestFit="1" customWidth="1"/>
    <col min="4356" max="4356" width="8.140625" bestFit="1" customWidth="1"/>
    <col min="4357" max="4357" width="1.42578125" customWidth="1"/>
    <col min="4358" max="4358" width="12" bestFit="1" customWidth="1"/>
    <col min="4359" max="4359" width="3" bestFit="1" customWidth="1"/>
    <col min="4360" max="4360" width="8.42578125" bestFit="1" customWidth="1"/>
    <col min="4361" max="4361" width="8.140625" bestFit="1" customWidth="1"/>
    <col min="4362" max="4362" width="1.42578125" customWidth="1"/>
    <col min="4363" max="4363" width="12" bestFit="1" customWidth="1"/>
    <col min="4364" max="4364" width="3" bestFit="1" customWidth="1"/>
    <col min="4365" max="4365" width="8.28515625" bestFit="1" customWidth="1"/>
    <col min="4366" max="4366" width="8.140625" bestFit="1" customWidth="1"/>
    <col min="4367" max="4367" width="1.42578125" customWidth="1"/>
    <col min="4368" max="4368" width="12" bestFit="1" customWidth="1"/>
    <col min="4369" max="4369" width="3" bestFit="1" customWidth="1"/>
    <col min="4370" max="4370" width="8.28515625" bestFit="1" customWidth="1"/>
    <col min="4371" max="4371" width="8.140625" bestFit="1" customWidth="1"/>
    <col min="4372" max="4372" width="1.42578125" customWidth="1"/>
    <col min="4373" max="4373" width="12" bestFit="1" customWidth="1"/>
    <col min="4374" max="4374" width="3" bestFit="1" customWidth="1"/>
    <col min="4375" max="4375" width="8.28515625" bestFit="1" customWidth="1"/>
    <col min="4609" max="4609" width="14" bestFit="1" customWidth="1"/>
    <col min="4610" max="4610" width="3" bestFit="1" customWidth="1"/>
    <col min="4611" max="4611" width="8.28515625" bestFit="1" customWidth="1"/>
    <col min="4612" max="4612" width="8.140625" bestFit="1" customWidth="1"/>
    <col min="4613" max="4613" width="1.42578125" customWidth="1"/>
    <col min="4614" max="4614" width="12" bestFit="1" customWidth="1"/>
    <col min="4615" max="4615" width="3" bestFit="1" customWidth="1"/>
    <col min="4616" max="4616" width="8.42578125" bestFit="1" customWidth="1"/>
    <col min="4617" max="4617" width="8.140625" bestFit="1" customWidth="1"/>
    <col min="4618" max="4618" width="1.42578125" customWidth="1"/>
    <col min="4619" max="4619" width="12" bestFit="1" customWidth="1"/>
    <col min="4620" max="4620" width="3" bestFit="1" customWidth="1"/>
    <col min="4621" max="4621" width="8.28515625" bestFit="1" customWidth="1"/>
    <col min="4622" max="4622" width="8.140625" bestFit="1" customWidth="1"/>
    <col min="4623" max="4623" width="1.42578125" customWidth="1"/>
    <col min="4624" max="4624" width="12" bestFit="1" customWidth="1"/>
    <col min="4625" max="4625" width="3" bestFit="1" customWidth="1"/>
    <col min="4626" max="4626" width="8.28515625" bestFit="1" customWidth="1"/>
    <col min="4627" max="4627" width="8.140625" bestFit="1" customWidth="1"/>
    <col min="4628" max="4628" width="1.42578125" customWidth="1"/>
    <col min="4629" max="4629" width="12" bestFit="1" customWidth="1"/>
    <col min="4630" max="4630" width="3" bestFit="1" customWidth="1"/>
    <col min="4631" max="4631" width="8.28515625" bestFit="1" customWidth="1"/>
    <col min="4865" max="4865" width="14" bestFit="1" customWidth="1"/>
    <col min="4866" max="4866" width="3" bestFit="1" customWidth="1"/>
    <col min="4867" max="4867" width="8.28515625" bestFit="1" customWidth="1"/>
    <col min="4868" max="4868" width="8.140625" bestFit="1" customWidth="1"/>
    <col min="4869" max="4869" width="1.42578125" customWidth="1"/>
    <col min="4870" max="4870" width="12" bestFit="1" customWidth="1"/>
    <col min="4871" max="4871" width="3" bestFit="1" customWidth="1"/>
    <col min="4872" max="4872" width="8.42578125" bestFit="1" customWidth="1"/>
    <col min="4873" max="4873" width="8.140625" bestFit="1" customWidth="1"/>
    <col min="4874" max="4874" width="1.42578125" customWidth="1"/>
    <col min="4875" max="4875" width="12" bestFit="1" customWidth="1"/>
    <col min="4876" max="4876" width="3" bestFit="1" customWidth="1"/>
    <col min="4877" max="4877" width="8.28515625" bestFit="1" customWidth="1"/>
    <col min="4878" max="4878" width="8.140625" bestFit="1" customWidth="1"/>
    <col min="4879" max="4879" width="1.42578125" customWidth="1"/>
    <col min="4880" max="4880" width="12" bestFit="1" customWidth="1"/>
    <col min="4881" max="4881" width="3" bestFit="1" customWidth="1"/>
    <col min="4882" max="4882" width="8.28515625" bestFit="1" customWidth="1"/>
    <col min="4883" max="4883" width="8.140625" bestFit="1" customWidth="1"/>
    <col min="4884" max="4884" width="1.42578125" customWidth="1"/>
    <col min="4885" max="4885" width="12" bestFit="1" customWidth="1"/>
    <col min="4886" max="4886" width="3" bestFit="1" customWidth="1"/>
    <col min="4887" max="4887" width="8.28515625" bestFit="1" customWidth="1"/>
    <col min="5121" max="5121" width="14" bestFit="1" customWidth="1"/>
    <col min="5122" max="5122" width="3" bestFit="1" customWidth="1"/>
    <col min="5123" max="5123" width="8.28515625" bestFit="1" customWidth="1"/>
    <col min="5124" max="5124" width="8.140625" bestFit="1" customWidth="1"/>
    <col min="5125" max="5125" width="1.42578125" customWidth="1"/>
    <col min="5126" max="5126" width="12" bestFit="1" customWidth="1"/>
    <col min="5127" max="5127" width="3" bestFit="1" customWidth="1"/>
    <col min="5128" max="5128" width="8.42578125" bestFit="1" customWidth="1"/>
    <col min="5129" max="5129" width="8.140625" bestFit="1" customWidth="1"/>
    <col min="5130" max="5130" width="1.42578125" customWidth="1"/>
    <col min="5131" max="5131" width="12" bestFit="1" customWidth="1"/>
    <col min="5132" max="5132" width="3" bestFit="1" customWidth="1"/>
    <col min="5133" max="5133" width="8.28515625" bestFit="1" customWidth="1"/>
    <col min="5134" max="5134" width="8.140625" bestFit="1" customWidth="1"/>
    <col min="5135" max="5135" width="1.42578125" customWidth="1"/>
    <col min="5136" max="5136" width="12" bestFit="1" customWidth="1"/>
    <col min="5137" max="5137" width="3" bestFit="1" customWidth="1"/>
    <col min="5138" max="5138" width="8.28515625" bestFit="1" customWidth="1"/>
    <col min="5139" max="5139" width="8.140625" bestFit="1" customWidth="1"/>
    <col min="5140" max="5140" width="1.42578125" customWidth="1"/>
    <col min="5141" max="5141" width="12" bestFit="1" customWidth="1"/>
    <col min="5142" max="5142" width="3" bestFit="1" customWidth="1"/>
    <col min="5143" max="5143" width="8.28515625" bestFit="1" customWidth="1"/>
    <col min="5377" max="5377" width="14" bestFit="1" customWidth="1"/>
    <col min="5378" max="5378" width="3" bestFit="1" customWidth="1"/>
    <col min="5379" max="5379" width="8.28515625" bestFit="1" customWidth="1"/>
    <col min="5380" max="5380" width="8.140625" bestFit="1" customWidth="1"/>
    <col min="5381" max="5381" width="1.42578125" customWidth="1"/>
    <col min="5382" max="5382" width="12" bestFit="1" customWidth="1"/>
    <col min="5383" max="5383" width="3" bestFit="1" customWidth="1"/>
    <col min="5384" max="5384" width="8.42578125" bestFit="1" customWidth="1"/>
    <col min="5385" max="5385" width="8.140625" bestFit="1" customWidth="1"/>
    <col min="5386" max="5386" width="1.42578125" customWidth="1"/>
    <col min="5387" max="5387" width="12" bestFit="1" customWidth="1"/>
    <col min="5388" max="5388" width="3" bestFit="1" customWidth="1"/>
    <col min="5389" max="5389" width="8.28515625" bestFit="1" customWidth="1"/>
    <col min="5390" max="5390" width="8.140625" bestFit="1" customWidth="1"/>
    <col min="5391" max="5391" width="1.42578125" customWidth="1"/>
    <col min="5392" max="5392" width="12" bestFit="1" customWidth="1"/>
    <col min="5393" max="5393" width="3" bestFit="1" customWidth="1"/>
    <col min="5394" max="5394" width="8.28515625" bestFit="1" customWidth="1"/>
    <col min="5395" max="5395" width="8.140625" bestFit="1" customWidth="1"/>
    <col min="5396" max="5396" width="1.42578125" customWidth="1"/>
    <col min="5397" max="5397" width="12" bestFit="1" customWidth="1"/>
    <col min="5398" max="5398" width="3" bestFit="1" customWidth="1"/>
    <col min="5399" max="5399" width="8.28515625" bestFit="1" customWidth="1"/>
    <col min="5633" max="5633" width="14" bestFit="1" customWidth="1"/>
    <col min="5634" max="5634" width="3" bestFit="1" customWidth="1"/>
    <col min="5635" max="5635" width="8.28515625" bestFit="1" customWidth="1"/>
    <col min="5636" max="5636" width="8.140625" bestFit="1" customWidth="1"/>
    <col min="5637" max="5637" width="1.42578125" customWidth="1"/>
    <col min="5638" max="5638" width="12" bestFit="1" customWidth="1"/>
    <col min="5639" max="5639" width="3" bestFit="1" customWidth="1"/>
    <col min="5640" max="5640" width="8.42578125" bestFit="1" customWidth="1"/>
    <col min="5641" max="5641" width="8.140625" bestFit="1" customWidth="1"/>
    <col min="5642" max="5642" width="1.42578125" customWidth="1"/>
    <col min="5643" max="5643" width="12" bestFit="1" customWidth="1"/>
    <col min="5644" max="5644" width="3" bestFit="1" customWidth="1"/>
    <col min="5645" max="5645" width="8.28515625" bestFit="1" customWidth="1"/>
    <col min="5646" max="5646" width="8.140625" bestFit="1" customWidth="1"/>
    <col min="5647" max="5647" width="1.42578125" customWidth="1"/>
    <col min="5648" max="5648" width="12" bestFit="1" customWidth="1"/>
    <col min="5649" max="5649" width="3" bestFit="1" customWidth="1"/>
    <col min="5650" max="5650" width="8.28515625" bestFit="1" customWidth="1"/>
    <col min="5651" max="5651" width="8.140625" bestFit="1" customWidth="1"/>
    <col min="5652" max="5652" width="1.42578125" customWidth="1"/>
    <col min="5653" max="5653" width="12" bestFit="1" customWidth="1"/>
    <col min="5654" max="5654" width="3" bestFit="1" customWidth="1"/>
    <col min="5655" max="5655" width="8.28515625" bestFit="1" customWidth="1"/>
    <col min="5889" max="5889" width="14" bestFit="1" customWidth="1"/>
    <col min="5890" max="5890" width="3" bestFit="1" customWidth="1"/>
    <col min="5891" max="5891" width="8.28515625" bestFit="1" customWidth="1"/>
    <col min="5892" max="5892" width="8.140625" bestFit="1" customWidth="1"/>
    <col min="5893" max="5893" width="1.42578125" customWidth="1"/>
    <col min="5894" max="5894" width="12" bestFit="1" customWidth="1"/>
    <col min="5895" max="5895" width="3" bestFit="1" customWidth="1"/>
    <col min="5896" max="5896" width="8.42578125" bestFit="1" customWidth="1"/>
    <col min="5897" max="5897" width="8.140625" bestFit="1" customWidth="1"/>
    <col min="5898" max="5898" width="1.42578125" customWidth="1"/>
    <col min="5899" max="5899" width="12" bestFit="1" customWidth="1"/>
    <col min="5900" max="5900" width="3" bestFit="1" customWidth="1"/>
    <col min="5901" max="5901" width="8.28515625" bestFit="1" customWidth="1"/>
    <col min="5902" max="5902" width="8.140625" bestFit="1" customWidth="1"/>
    <col min="5903" max="5903" width="1.42578125" customWidth="1"/>
    <col min="5904" max="5904" width="12" bestFit="1" customWidth="1"/>
    <col min="5905" max="5905" width="3" bestFit="1" customWidth="1"/>
    <col min="5906" max="5906" width="8.28515625" bestFit="1" customWidth="1"/>
    <col min="5907" max="5907" width="8.140625" bestFit="1" customWidth="1"/>
    <col min="5908" max="5908" width="1.42578125" customWidth="1"/>
    <col min="5909" max="5909" width="12" bestFit="1" customWidth="1"/>
    <col min="5910" max="5910" width="3" bestFit="1" customWidth="1"/>
    <col min="5911" max="5911" width="8.28515625" bestFit="1" customWidth="1"/>
    <col min="6145" max="6145" width="14" bestFit="1" customWidth="1"/>
    <col min="6146" max="6146" width="3" bestFit="1" customWidth="1"/>
    <col min="6147" max="6147" width="8.28515625" bestFit="1" customWidth="1"/>
    <col min="6148" max="6148" width="8.140625" bestFit="1" customWidth="1"/>
    <col min="6149" max="6149" width="1.42578125" customWidth="1"/>
    <col min="6150" max="6150" width="12" bestFit="1" customWidth="1"/>
    <col min="6151" max="6151" width="3" bestFit="1" customWidth="1"/>
    <col min="6152" max="6152" width="8.42578125" bestFit="1" customWidth="1"/>
    <col min="6153" max="6153" width="8.140625" bestFit="1" customWidth="1"/>
    <col min="6154" max="6154" width="1.42578125" customWidth="1"/>
    <col min="6155" max="6155" width="12" bestFit="1" customWidth="1"/>
    <col min="6156" max="6156" width="3" bestFit="1" customWidth="1"/>
    <col min="6157" max="6157" width="8.28515625" bestFit="1" customWidth="1"/>
    <col min="6158" max="6158" width="8.140625" bestFit="1" customWidth="1"/>
    <col min="6159" max="6159" width="1.42578125" customWidth="1"/>
    <col min="6160" max="6160" width="12" bestFit="1" customWidth="1"/>
    <col min="6161" max="6161" width="3" bestFit="1" customWidth="1"/>
    <col min="6162" max="6162" width="8.28515625" bestFit="1" customWidth="1"/>
    <col min="6163" max="6163" width="8.140625" bestFit="1" customWidth="1"/>
    <col min="6164" max="6164" width="1.42578125" customWidth="1"/>
    <col min="6165" max="6165" width="12" bestFit="1" customWidth="1"/>
    <col min="6166" max="6166" width="3" bestFit="1" customWidth="1"/>
    <col min="6167" max="6167" width="8.28515625" bestFit="1" customWidth="1"/>
    <col min="6401" max="6401" width="14" bestFit="1" customWidth="1"/>
    <col min="6402" max="6402" width="3" bestFit="1" customWidth="1"/>
    <col min="6403" max="6403" width="8.28515625" bestFit="1" customWidth="1"/>
    <col min="6404" max="6404" width="8.140625" bestFit="1" customWidth="1"/>
    <col min="6405" max="6405" width="1.42578125" customWidth="1"/>
    <col min="6406" max="6406" width="12" bestFit="1" customWidth="1"/>
    <col min="6407" max="6407" width="3" bestFit="1" customWidth="1"/>
    <col min="6408" max="6408" width="8.42578125" bestFit="1" customWidth="1"/>
    <col min="6409" max="6409" width="8.140625" bestFit="1" customWidth="1"/>
    <col min="6410" max="6410" width="1.42578125" customWidth="1"/>
    <col min="6411" max="6411" width="12" bestFit="1" customWidth="1"/>
    <col min="6412" max="6412" width="3" bestFit="1" customWidth="1"/>
    <col min="6413" max="6413" width="8.28515625" bestFit="1" customWidth="1"/>
    <col min="6414" max="6414" width="8.140625" bestFit="1" customWidth="1"/>
    <col min="6415" max="6415" width="1.42578125" customWidth="1"/>
    <col min="6416" max="6416" width="12" bestFit="1" customWidth="1"/>
    <col min="6417" max="6417" width="3" bestFit="1" customWidth="1"/>
    <col min="6418" max="6418" width="8.28515625" bestFit="1" customWidth="1"/>
    <col min="6419" max="6419" width="8.140625" bestFit="1" customWidth="1"/>
    <col min="6420" max="6420" width="1.42578125" customWidth="1"/>
    <col min="6421" max="6421" width="12" bestFit="1" customWidth="1"/>
    <col min="6422" max="6422" width="3" bestFit="1" customWidth="1"/>
    <col min="6423" max="6423" width="8.28515625" bestFit="1" customWidth="1"/>
    <col min="6657" max="6657" width="14" bestFit="1" customWidth="1"/>
    <col min="6658" max="6658" width="3" bestFit="1" customWidth="1"/>
    <col min="6659" max="6659" width="8.28515625" bestFit="1" customWidth="1"/>
    <col min="6660" max="6660" width="8.140625" bestFit="1" customWidth="1"/>
    <col min="6661" max="6661" width="1.42578125" customWidth="1"/>
    <col min="6662" max="6662" width="12" bestFit="1" customWidth="1"/>
    <col min="6663" max="6663" width="3" bestFit="1" customWidth="1"/>
    <col min="6664" max="6664" width="8.42578125" bestFit="1" customWidth="1"/>
    <col min="6665" max="6665" width="8.140625" bestFit="1" customWidth="1"/>
    <col min="6666" max="6666" width="1.42578125" customWidth="1"/>
    <col min="6667" max="6667" width="12" bestFit="1" customWidth="1"/>
    <col min="6668" max="6668" width="3" bestFit="1" customWidth="1"/>
    <col min="6669" max="6669" width="8.28515625" bestFit="1" customWidth="1"/>
    <col min="6670" max="6670" width="8.140625" bestFit="1" customWidth="1"/>
    <col min="6671" max="6671" width="1.42578125" customWidth="1"/>
    <col min="6672" max="6672" width="12" bestFit="1" customWidth="1"/>
    <col min="6673" max="6673" width="3" bestFit="1" customWidth="1"/>
    <col min="6674" max="6674" width="8.28515625" bestFit="1" customWidth="1"/>
    <col min="6675" max="6675" width="8.140625" bestFit="1" customWidth="1"/>
    <col min="6676" max="6676" width="1.42578125" customWidth="1"/>
    <col min="6677" max="6677" width="12" bestFit="1" customWidth="1"/>
    <col min="6678" max="6678" width="3" bestFit="1" customWidth="1"/>
    <col min="6679" max="6679" width="8.28515625" bestFit="1" customWidth="1"/>
    <col min="6913" max="6913" width="14" bestFit="1" customWidth="1"/>
    <col min="6914" max="6914" width="3" bestFit="1" customWidth="1"/>
    <col min="6915" max="6915" width="8.28515625" bestFit="1" customWidth="1"/>
    <col min="6916" max="6916" width="8.140625" bestFit="1" customWidth="1"/>
    <col min="6917" max="6917" width="1.42578125" customWidth="1"/>
    <col min="6918" max="6918" width="12" bestFit="1" customWidth="1"/>
    <col min="6919" max="6919" width="3" bestFit="1" customWidth="1"/>
    <col min="6920" max="6920" width="8.42578125" bestFit="1" customWidth="1"/>
    <col min="6921" max="6921" width="8.140625" bestFit="1" customWidth="1"/>
    <col min="6922" max="6922" width="1.42578125" customWidth="1"/>
    <col min="6923" max="6923" width="12" bestFit="1" customWidth="1"/>
    <col min="6924" max="6924" width="3" bestFit="1" customWidth="1"/>
    <col min="6925" max="6925" width="8.28515625" bestFit="1" customWidth="1"/>
    <col min="6926" max="6926" width="8.140625" bestFit="1" customWidth="1"/>
    <col min="6927" max="6927" width="1.42578125" customWidth="1"/>
    <col min="6928" max="6928" width="12" bestFit="1" customWidth="1"/>
    <col min="6929" max="6929" width="3" bestFit="1" customWidth="1"/>
    <col min="6930" max="6930" width="8.28515625" bestFit="1" customWidth="1"/>
    <col min="6931" max="6931" width="8.140625" bestFit="1" customWidth="1"/>
    <col min="6932" max="6932" width="1.42578125" customWidth="1"/>
    <col min="6933" max="6933" width="12" bestFit="1" customWidth="1"/>
    <col min="6934" max="6934" width="3" bestFit="1" customWidth="1"/>
    <col min="6935" max="6935" width="8.28515625" bestFit="1" customWidth="1"/>
    <col min="7169" max="7169" width="14" bestFit="1" customWidth="1"/>
    <col min="7170" max="7170" width="3" bestFit="1" customWidth="1"/>
    <col min="7171" max="7171" width="8.28515625" bestFit="1" customWidth="1"/>
    <col min="7172" max="7172" width="8.140625" bestFit="1" customWidth="1"/>
    <col min="7173" max="7173" width="1.42578125" customWidth="1"/>
    <col min="7174" max="7174" width="12" bestFit="1" customWidth="1"/>
    <col min="7175" max="7175" width="3" bestFit="1" customWidth="1"/>
    <col min="7176" max="7176" width="8.42578125" bestFit="1" customWidth="1"/>
    <col min="7177" max="7177" width="8.140625" bestFit="1" customWidth="1"/>
    <col min="7178" max="7178" width="1.42578125" customWidth="1"/>
    <col min="7179" max="7179" width="12" bestFit="1" customWidth="1"/>
    <col min="7180" max="7180" width="3" bestFit="1" customWidth="1"/>
    <col min="7181" max="7181" width="8.28515625" bestFit="1" customWidth="1"/>
    <col min="7182" max="7182" width="8.140625" bestFit="1" customWidth="1"/>
    <col min="7183" max="7183" width="1.42578125" customWidth="1"/>
    <col min="7184" max="7184" width="12" bestFit="1" customWidth="1"/>
    <col min="7185" max="7185" width="3" bestFit="1" customWidth="1"/>
    <col min="7186" max="7186" width="8.28515625" bestFit="1" customWidth="1"/>
    <col min="7187" max="7187" width="8.140625" bestFit="1" customWidth="1"/>
    <col min="7188" max="7188" width="1.42578125" customWidth="1"/>
    <col min="7189" max="7189" width="12" bestFit="1" customWidth="1"/>
    <col min="7190" max="7190" width="3" bestFit="1" customWidth="1"/>
    <col min="7191" max="7191" width="8.28515625" bestFit="1" customWidth="1"/>
    <col min="7425" max="7425" width="14" bestFit="1" customWidth="1"/>
    <col min="7426" max="7426" width="3" bestFit="1" customWidth="1"/>
    <col min="7427" max="7427" width="8.28515625" bestFit="1" customWidth="1"/>
    <col min="7428" max="7428" width="8.140625" bestFit="1" customWidth="1"/>
    <col min="7429" max="7429" width="1.42578125" customWidth="1"/>
    <col min="7430" max="7430" width="12" bestFit="1" customWidth="1"/>
    <col min="7431" max="7431" width="3" bestFit="1" customWidth="1"/>
    <col min="7432" max="7432" width="8.42578125" bestFit="1" customWidth="1"/>
    <col min="7433" max="7433" width="8.140625" bestFit="1" customWidth="1"/>
    <col min="7434" max="7434" width="1.42578125" customWidth="1"/>
    <col min="7435" max="7435" width="12" bestFit="1" customWidth="1"/>
    <col min="7436" max="7436" width="3" bestFit="1" customWidth="1"/>
    <col min="7437" max="7437" width="8.28515625" bestFit="1" customWidth="1"/>
    <col min="7438" max="7438" width="8.140625" bestFit="1" customWidth="1"/>
    <col min="7439" max="7439" width="1.42578125" customWidth="1"/>
    <col min="7440" max="7440" width="12" bestFit="1" customWidth="1"/>
    <col min="7441" max="7441" width="3" bestFit="1" customWidth="1"/>
    <col min="7442" max="7442" width="8.28515625" bestFit="1" customWidth="1"/>
    <col min="7443" max="7443" width="8.140625" bestFit="1" customWidth="1"/>
    <col min="7444" max="7444" width="1.42578125" customWidth="1"/>
    <col min="7445" max="7445" width="12" bestFit="1" customWidth="1"/>
    <col min="7446" max="7446" width="3" bestFit="1" customWidth="1"/>
    <col min="7447" max="7447" width="8.28515625" bestFit="1" customWidth="1"/>
    <col min="7681" max="7681" width="14" bestFit="1" customWidth="1"/>
    <col min="7682" max="7682" width="3" bestFit="1" customWidth="1"/>
    <col min="7683" max="7683" width="8.28515625" bestFit="1" customWidth="1"/>
    <col min="7684" max="7684" width="8.140625" bestFit="1" customWidth="1"/>
    <col min="7685" max="7685" width="1.42578125" customWidth="1"/>
    <col min="7686" max="7686" width="12" bestFit="1" customWidth="1"/>
    <col min="7687" max="7687" width="3" bestFit="1" customWidth="1"/>
    <col min="7688" max="7688" width="8.42578125" bestFit="1" customWidth="1"/>
    <col min="7689" max="7689" width="8.140625" bestFit="1" customWidth="1"/>
    <col min="7690" max="7690" width="1.42578125" customWidth="1"/>
    <col min="7691" max="7691" width="12" bestFit="1" customWidth="1"/>
    <col min="7692" max="7692" width="3" bestFit="1" customWidth="1"/>
    <col min="7693" max="7693" width="8.28515625" bestFit="1" customWidth="1"/>
    <col min="7694" max="7694" width="8.140625" bestFit="1" customWidth="1"/>
    <col min="7695" max="7695" width="1.42578125" customWidth="1"/>
    <col min="7696" max="7696" width="12" bestFit="1" customWidth="1"/>
    <col min="7697" max="7697" width="3" bestFit="1" customWidth="1"/>
    <col min="7698" max="7698" width="8.28515625" bestFit="1" customWidth="1"/>
    <col min="7699" max="7699" width="8.140625" bestFit="1" customWidth="1"/>
    <col min="7700" max="7700" width="1.42578125" customWidth="1"/>
    <col min="7701" max="7701" width="12" bestFit="1" customWidth="1"/>
    <col min="7702" max="7702" width="3" bestFit="1" customWidth="1"/>
    <col min="7703" max="7703" width="8.28515625" bestFit="1" customWidth="1"/>
    <col min="7937" max="7937" width="14" bestFit="1" customWidth="1"/>
    <col min="7938" max="7938" width="3" bestFit="1" customWidth="1"/>
    <col min="7939" max="7939" width="8.28515625" bestFit="1" customWidth="1"/>
    <col min="7940" max="7940" width="8.140625" bestFit="1" customWidth="1"/>
    <col min="7941" max="7941" width="1.42578125" customWidth="1"/>
    <col min="7942" max="7942" width="12" bestFit="1" customWidth="1"/>
    <col min="7943" max="7943" width="3" bestFit="1" customWidth="1"/>
    <col min="7944" max="7944" width="8.42578125" bestFit="1" customWidth="1"/>
    <col min="7945" max="7945" width="8.140625" bestFit="1" customWidth="1"/>
    <col min="7946" max="7946" width="1.42578125" customWidth="1"/>
    <col min="7947" max="7947" width="12" bestFit="1" customWidth="1"/>
    <col min="7948" max="7948" width="3" bestFit="1" customWidth="1"/>
    <col min="7949" max="7949" width="8.28515625" bestFit="1" customWidth="1"/>
    <col min="7950" max="7950" width="8.140625" bestFit="1" customWidth="1"/>
    <col min="7951" max="7951" width="1.42578125" customWidth="1"/>
    <col min="7952" max="7952" width="12" bestFit="1" customWidth="1"/>
    <col min="7953" max="7953" width="3" bestFit="1" customWidth="1"/>
    <col min="7954" max="7954" width="8.28515625" bestFit="1" customWidth="1"/>
    <col min="7955" max="7955" width="8.140625" bestFit="1" customWidth="1"/>
    <col min="7956" max="7956" width="1.42578125" customWidth="1"/>
    <col min="7957" max="7957" width="12" bestFit="1" customWidth="1"/>
    <col min="7958" max="7958" width="3" bestFit="1" customWidth="1"/>
    <col min="7959" max="7959" width="8.28515625" bestFit="1" customWidth="1"/>
    <col min="8193" max="8193" width="14" bestFit="1" customWidth="1"/>
    <col min="8194" max="8194" width="3" bestFit="1" customWidth="1"/>
    <col min="8195" max="8195" width="8.28515625" bestFit="1" customWidth="1"/>
    <col min="8196" max="8196" width="8.140625" bestFit="1" customWidth="1"/>
    <col min="8197" max="8197" width="1.42578125" customWidth="1"/>
    <col min="8198" max="8198" width="12" bestFit="1" customWidth="1"/>
    <col min="8199" max="8199" width="3" bestFit="1" customWidth="1"/>
    <col min="8200" max="8200" width="8.42578125" bestFit="1" customWidth="1"/>
    <col min="8201" max="8201" width="8.140625" bestFit="1" customWidth="1"/>
    <col min="8202" max="8202" width="1.42578125" customWidth="1"/>
    <col min="8203" max="8203" width="12" bestFit="1" customWidth="1"/>
    <col min="8204" max="8204" width="3" bestFit="1" customWidth="1"/>
    <col min="8205" max="8205" width="8.28515625" bestFit="1" customWidth="1"/>
    <col min="8206" max="8206" width="8.140625" bestFit="1" customWidth="1"/>
    <col min="8207" max="8207" width="1.42578125" customWidth="1"/>
    <col min="8208" max="8208" width="12" bestFit="1" customWidth="1"/>
    <col min="8209" max="8209" width="3" bestFit="1" customWidth="1"/>
    <col min="8210" max="8210" width="8.28515625" bestFit="1" customWidth="1"/>
    <col min="8211" max="8211" width="8.140625" bestFit="1" customWidth="1"/>
    <col min="8212" max="8212" width="1.42578125" customWidth="1"/>
    <col min="8213" max="8213" width="12" bestFit="1" customWidth="1"/>
    <col min="8214" max="8214" width="3" bestFit="1" customWidth="1"/>
    <col min="8215" max="8215" width="8.28515625" bestFit="1" customWidth="1"/>
    <col min="8449" max="8449" width="14" bestFit="1" customWidth="1"/>
    <col min="8450" max="8450" width="3" bestFit="1" customWidth="1"/>
    <col min="8451" max="8451" width="8.28515625" bestFit="1" customWidth="1"/>
    <col min="8452" max="8452" width="8.140625" bestFit="1" customWidth="1"/>
    <col min="8453" max="8453" width="1.42578125" customWidth="1"/>
    <col min="8454" max="8454" width="12" bestFit="1" customWidth="1"/>
    <col min="8455" max="8455" width="3" bestFit="1" customWidth="1"/>
    <col min="8456" max="8456" width="8.42578125" bestFit="1" customWidth="1"/>
    <col min="8457" max="8457" width="8.140625" bestFit="1" customWidth="1"/>
    <col min="8458" max="8458" width="1.42578125" customWidth="1"/>
    <col min="8459" max="8459" width="12" bestFit="1" customWidth="1"/>
    <col min="8460" max="8460" width="3" bestFit="1" customWidth="1"/>
    <col min="8461" max="8461" width="8.28515625" bestFit="1" customWidth="1"/>
    <col min="8462" max="8462" width="8.140625" bestFit="1" customWidth="1"/>
    <col min="8463" max="8463" width="1.42578125" customWidth="1"/>
    <col min="8464" max="8464" width="12" bestFit="1" customWidth="1"/>
    <col min="8465" max="8465" width="3" bestFit="1" customWidth="1"/>
    <col min="8466" max="8466" width="8.28515625" bestFit="1" customWidth="1"/>
    <col min="8467" max="8467" width="8.140625" bestFit="1" customWidth="1"/>
    <col min="8468" max="8468" width="1.42578125" customWidth="1"/>
    <col min="8469" max="8469" width="12" bestFit="1" customWidth="1"/>
    <col min="8470" max="8470" width="3" bestFit="1" customWidth="1"/>
    <col min="8471" max="8471" width="8.28515625" bestFit="1" customWidth="1"/>
    <col min="8705" max="8705" width="14" bestFit="1" customWidth="1"/>
    <col min="8706" max="8706" width="3" bestFit="1" customWidth="1"/>
    <col min="8707" max="8707" width="8.28515625" bestFit="1" customWidth="1"/>
    <col min="8708" max="8708" width="8.140625" bestFit="1" customWidth="1"/>
    <col min="8709" max="8709" width="1.42578125" customWidth="1"/>
    <col min="8710" max="8710" width="12" bestFit="1" customWidth="1"/>
    <col min="8711" max="8711" width="3" bestFit="1" customWidth="1"/>
    <col min="8712" max="8712" width="8.42578125" bestFit="1" customWidth="1"/>
    <col min="8713" max="8713" width="8.140625" bestFit="1" customWidth="1"/>
    <col min="8714" max="8714" width="1.42578125" customWidth="1"/>
    <col min="8715" max="8715" width="12" bestFit="1" customWidth="1"/>
    <col min="8716" max="8716" width="3" bestFit="1" customWidth="1"/>
    <col min="8717" max="8717" width="8.28515625" bestFit="1" customWidth="1"/>
    <col min="8718" max="8718" width="8.140625" bestFit="1" customWidth="1"/>
    <col min="8719" max="8719" width="1.42578125" customWidth="1"/>
    <col min="8720" max="8720" width="12" bestFit="1" customWidth="1"/>
    <col min="8721" max="8721" width="3" bestFit="1" customWidth="1"/>
    <col min="8722" max="8722" width="8.28515625" bestFit="1" customWidth="1"/>
    <col min="8723" max="8723" width="8.140625" bestFit="1" customWidth="1"/>
    <col min="8724" max="8724" width="1.42578125" customWidth="1"/>
    <col min="8725" max="8725" width="12" bestFit="1" customWidth="1"/>
    <col min="8726" max="8726" width="3" bestFit="1" customWidth="1"/>
    <col min="8727" max="8727" width="8.28515625" bestFit="1" customWidth="1"/>
    <col min="8961" max="8961" width="14" bestFit="1" customWidth="1"/>
    <col min="8962" max="8962" width="3" bestFit="1" customWidth="1"/>
    <col min="8963" max="8963" width="8.28515625" bestFit="1" customWidth="1"/>
    <col min="8964" max="8964" width="8.140625" bestFit="1" customWidth="1"/>
    <col min="8965" max="8965" width="1.42578125" customWidth="1"/>
    <col min="8966" max="8966" width="12" bestFit="1" customWidth="1"/>
    <col min="8967" max="8967" width="3" bestFit="1" customWidth="1"/>
    <col min="8968" max="8968" width="8.42578125" bestFit="1" customWidth="1"/>
    <col min="8969" max="8969" width="8.140625" bestFit="1" customWidth="1"/>
    <col min="8970" max="8970" width="1.42578125" customWidth="1"/>
    <col min="8971" max="8971" width="12" bestFit="1" customWidth="1"/>
    <col min="8972" max="8972" width="3" bestFit="1" customWidth="1"/>
    <col min="8973" max="8973" width="8.28515625" bestFit="1" customWidth="1"/>
    <col min="8974" max="8974" width="8.140625" bestFit="1" customWidth="1"/>
    <col min="8975" max="8975" width="1.42578125" customWidth="1"/>
    <col min="8976" max="8976" width="12" bestFit="1" customWidth="1"/>
    <col min="8977" max="8977" width="3" bestFit="1" customWidth="1"/>
    <col min="8978" max="8978" width="8.28515625" bestFit="1" customWidth="1"/>
    <col min="8979" max="8979" width="8.140625" bestFit="1" customWidth="1"/>
    <col min="8980" max="8980" width="1.42578125" customWidth="1"/>
    <col min="8981" max="8981" width="12" bestFit="1" customWidth="1"/>
    <col min="8982" max="8982" width="3" bestFit="1" customWidth="1"/>
    <col min="8983" max="8983" width="8.28515625" bestFit="1" customWidth="1"/>
    <col min="9217" max="9217" width="14" bestFit="1" customWidth="1"/>
    <col min="9218" max="9218" width="3" bestFit="1" customWidth="1"/>
    <col min="9219" max="9219" width="8.28515625" bestFit="1" customWidth="1"/>
    <col min="9220" max="9220" width="8.140625" bestFit="1" customWidth="1"/>
    <col min="9221" max="9221" width="1.42578125" customWidth="1"/>
    <col min="9222" max="9222" width="12" bestFit="1" customWidth="1"/>
    <col min="9223" max="9223" width="3" bestFit="1" customWidth="1"/>
    <col min="9224" max="9224" width="8.42578125" bestFit="1" customWidth="1"/>
    <col min="9225" max="9225" width="8.140625" bestFit="1" customWidth="1"/>
    <col min="9226" max="9226" width="1.42578125" customWidth="1"/>
    <col min="9227" max="9227" width="12" bestFit="1" customWidth="1"/>
    <col min="9228" max="9228" width="3" bestFit="1" customWidth="1"/>
    <col min="9229" max="9229" width="8.28515625" bestFit="1" customWidth="1"/>
    <col min="9230" max="9230" width="8.140625" bestFit="1" customWidth="1"/>
    <col min="9231" max="9231" width="1.42578125" customWidth="1"/>
    <col min="9232" max="9232" width="12" bestFit="1" customWidth="1"/>
    <col min="9233" max="9233" width="3" bestFit="1" customWidth="1"/>
    <col min="9234" max="9234" width="8.28515625" bestFit="1" customWidth="1"/>
    <col min="9235" max="9235" width="8.140625" bestFit="1" customWidth="1"/>
    <col min="9236" max="9236" width="1.42578125" customWidth="1"/>
    <col min="9237" max="9237" width="12" bestFit="1" customWidth="1"/>
    <col min="9238" max="9238" width="3" bestFit="1" customWidth="1"/>
    <col min="9239" max="9239" width="8.28515625" bestFit="1" customWidth="1"/>
    <col min="9473" max="9473" width="14" bestFit="1" customWidth="1"/>
    <col min="9474" max="9474" width="3" bestFit="1" customWidth="1"/>
    <col min="9475" max="9475" width="8.28515625" bestFit="1" customWidth="1"/>
    <col min="9476" max="9476" width="8.140625" bestFit="1" customWidth="1"/>
    <col min="9477" max="9477" width="1.42578125" customWidth="1"/>
    <col min="9478" max="9478" width="12" bestFit="1" customWidth="1"/>
    <col min="9479" max="9479" width="3" bestFit="1" customWidth="1"/>
    <col min="9480" max="9480" width="8.42578125" bestFit="1" customWidth="1"/>
    <col min="9481" max="9481" width="8.140625" bestFit="1" customWidth="1"/>
    <col min="9482" max="9482" width="1.42578125" customWidth="1"/>
    <col min="9483" max="9483" width="12" bestFit="1" customWidth="1"/>
    <col min="9484" max="9484" width="3" bestFit="1" customWidth="1"/>
    <col min="9485" max="9485" width="8.28515625" bestFit="1" customWidth="1"/>
    <col min="9486" max="9486" width="8.140625" bestFit="1" customWidth="1"/>
    <col min="9487" max="9487" width="1.42578125" customWidth="1"/>
    <col min="9488" max="9488" width="12" bestFit="1" customWidth="1"/>
    <col min="9489" max="9489" width="3" bestFit="1" customWidth="1"/>
    <col min="9490" max="9490" width="8.28515625" bestFit="1" customWidth="1"/>
    <col min="9491" max="9491" width="8.140625" bestFit="1" customWidth="1"/>
    <col min="9492" max="9492" width="1.42578125" customWidth="1"/>
    <col min="9493" max="9493" width="12" bestFit="1" customWidth="1"/>
    <col min="9494" max="9494" width="3" bestFit="1" customWidth="1"/>
    <col min="9495" max="9495" width="8.28515625" bestFit="1" customWidth="1"/>
    <col min="9729" max="9729" width="14" bestFit="1" customWidth="1"/>
    <col min="9730" max="9730" width="3" bestFit="1" customWidth="1"/>
    <col min="9731" max="9731" width="8.28515625" bestFit="1" customWidth="1"/>
    <col min="9732" max="9732" width="8.140625" bestFit="1" customWidth="1"/>
    <col min="9733" max="9733" width="1.42578125" customWidth="1"/>
    <col min="9734" max="9734" width="12" bestFit="1" customWidth="1"/>
    <col min="9735" max="9735" width="3" bestFit="1" customWidth="1"/>
    <col min="9736" max="9736" width="8.42578125" bestFit="1" customWidth="1"/>
    <col min="9737" max="9737" width="8.140625" bestFit="1" customWidth="1"/>
    <col min="9738" max="9738" width="1.42578125" customWidth="1"/>
    <col min="9739" max="9739" width="12" bestFit="1" customWidth="1"/>
    <col min="9740" max="9740" width="3" bestFit="1" customWidth="1"/>
    <col min="9741" max="9741" width="8.28515625" bestFit="1" customWidth="1"/>
    <col min="9742" max="9742" width="8.140625" bestFit="1" customWidth="1"/>
    <col min="9743" max="9743" width="1.42578125" customWidth="1"/>
    <col min="9744" max="9744" width="12" bestFit="1" customWidth="1"/>
    <col min="9745" max="9745" width="3" bestFit="1" customWidth="1"/>
    <col min="9746" max="9746" width="8.28515625" bestFit="1" customWidth="1"/>
    <col min="9747" max="9747" width="8.140625" bestFit="1" customWidth="1"/>
    <col min="9748" max="9748" width="1.42578125" customWidth="1"/>
    <col min="9749" max="9749" width="12" bestFit="1" customWidth="1"/>
    <col min="9750" max="9750" width="3" bestFit="1" customWidth="1"/>
    <col min="9751" max="9751" width="8.28515625" bestFit="1" customWidth="1"/>
    <col min="9985" max="9985" width="14" bestFit="1" customWidth="1"/>
    <col min="9986" max="9986" width="3" bestFit="1" customWidth="1"/>
    <col min="9987" max="9987" width="8.28515625" bestFit="1" customWidth="1"/>
    <col min="9988" max="9988" width="8.140625" bestFit="1" customWidth="1"/>
    <col min="9989" max="9989" width="1.42578125" customWidth="1"/>
    <col min="9990" max="9990" width="12" bestFit="1" customWidth="1"/>
    <col min="9991" max="9991" width="3" bestFit="1" customWidth="1"/>
    <col min="9992" max="9992" width="8.42578125" bestFit="1" customWidth="1"/>
    <col min="9993" max="9993" width="8.140625" bestFit="1" customWidth="1"/>
    <col min="9994" max="9994" width="1.42578125" customWidth="1"/>
    <col min="9995" max="9995" width="12" bestFit="1" customWidth="1"/>
    <col min="9996" max="9996" width="3" bestFit="1" customWidth="1"/>
    <col min="9997" max="9997" width="8.28515625" bestFit="1" customWidth="1"/>
    <col min="9998" max="9998" width="8.140625" bestFit="1" customWidth="1"/>
    <col min="9999" max="9999" width="1.42578125" customWidth="1"/>
    <col min="10000" max="10000" width="12" bestFit="1" customWidth="1"/>
    <col min="10001" max="10001" width="3" bestFit="1" customWidth="1"/>
    <col min="10002" max="10002" width="8.28515625" bestFit="1" customWidth="1"/>
    <col min="10003" max="10003" width="8.140625" bestFit="1" customWidth="1"/>
    <col min="10004" max="10004" width="1.42578125" customWidth="1"/>
    <col min="10005" max="10005" width="12" bestFit="1" customWidth="1"/>
    <col min="10006" max="10006" width="3" bestFit="1" customWidth="1"/>
    <col min="10007" max="10007" width="8.28515625" bestFit="1" customWidth="1"/>
    <col min="10241" max="10241" width="14" bestFit="1" customWidth="1"/>
    <col min="10242" max="10242" width="3" bestFit="1" customWidth="1"/>
    <col min="10243" max="10243" width="8.28515625" bestFit="1" customWidth="1"/>
    <col min="10244" max="10244" width="8.140625" bestFit="1" customWidth="1"/>
    <col min="10245" max="10245" width="1.42578125" customWidth="1"/>
    <col min="10246" max="10246" width="12" bestFit="1" customWidth="1"/>
    <col min="10247" max="10247" width="3" bestFit="1" customWidth="1"/>
    <col min="10248" max="10248" width="8.42578125" bestFit="1" customWidth="1"/>
    <col min="10249" max="10249" width="8.140625" bestFit="1" customWidth="1"/>
    <col min="10250" max="10250" width="1.42578125" customWidth="1"/>
    <col min="10251" max="10251" width="12" bestFit="1" customWidth="1"/>
    <col min="10252" max="10252" width="3" bestFit="1" customWidth="1"/>
    <col min="10253" max="10253" width="8.28515625" bestFit="1" customWidth="1"/>
    <col min="10254" max="10254" width="8.140625" bestFit="1" customWidth="1"/>
    <col min="10255" max="10255" width="1.42578125" customWidth="1"/>
    <col min="10256" max="10256" width="12" bestFit="1" customWidth="1"/>
    <col min="10257" max="10257" width="3" bestFit="1" customWidth="1"/>
    <col min="10258" max="10258" width="8.28515625" bestFit="1" customWidth="1"/>
    <col min="10259" max="10259" width="8.140625" bestFit="1" customWidth="1"/>
    <col min="10260" max="10260" width="1.42578125" customWidth="1"/>
    <col min="10261" max="10261" width="12" bestFit="1" customWidth="1"/>
    <col min="10262" max="10262" width="3" bestFit="1" customWidth="1"/>
    <col min="10263" max="10263" width="8.28515625" bestFit="1" customWidth="1"/>
    <col min="10497" max="10497" width="14" bestFit="1" customWidth="1"/>
    <col min="10498" max="10498" width="3" bestFit="1" customWidth="1"/>
    <col min="10499" max="10499" width="8.28515625" bestFit="1" customWidth="1"/>
    <col min="10500" max="10500" width="8.140625" bestFit="1" customWidth="1"/>
    <col min="10501" max="10501" width="1.42578125" customWidth="1"/>
    <col min="10502" max="10502" width="12" bestFit="1" customWidth="1"/>
    <col min="10503" max="10503" width="3" bestFit="1" customWidth="1"/>
    <col min="10504" max="10504" width="8.42578125" bestFit="1" customWidth="1"/>
    <col min="10505" max="10505" width="8.140625" bestFit="1" customWidth="1"/>
    <col min="10506" max="10506" width="1.42578125" customWidth="1"/>
    <col min="10507" max="10507" width="12" bestFit="1" customWidth="1"/>
    <col min="10508" max="10508" width="3" bestFit="1" customWidth="1"/>
    <col min="10509" max="10509" width="8.28515625" bestFit="1" customWidth="1"/>
    <col min="10510" max="10510" width="8.140625" bestFit="1" customWidth="1"/>
    <col min="10511" max="10511" width="1.42578125" customWidth="1"/>
    <col min="10512" max="10512" width="12" bestFit="1" customWidth="1"/>
    <col min="10513" max="10513" width="3" bestFit="1" customWidth="1"/>
    <col min="10514" max="10514" width="8.28515625" bestFit="1" customWidth="1"/>
    <col min="10515" max="10515" width="8.140625" bestFit="1" customWidth="1"/>
    <col min="10516" max="10516" width="1.42578125" customWidth="1"/>
    <col min="10517" max="10517" width="12" bestFit="1" customWidth="1"/>
    <col min="10518" max="10518" width="3" bestFit="1" customWidth="1"/>
    <col min="10519" max="10519" width="8.28515625" bestFit="1" customWidth="1"/>
    <col min="10753" max="10753" width="14" bestFit="1" customWidth="1"/>
    <col min="10754" max="10754" width="3" bestFit="1" customWidth="1"/>
    <col min="10755" max="10755" width="8.28515625" bestFit="1" customWidth="1"/>
    <col min="10756" max="10756" width="8.140625" bestFit="1" customWidth="1"/>
    <col min="10757" max="10757" width="1.42578125" customWidth="1"/>
    <col min="10758" max="10758" width="12" bestFit="1" customWidth="1"/>
    <col min="10759" max="10759" width="3" bestFit="1" customWidth="1"/>
    <col min="10760" max="10760" width="8.42578125" bestFit="1" customWidth="1"/>
    <col min="10761" max="10761" width="8.140625" bestFit="1" customWidth="1"/>
    <col min="10762" max="10762" width="1.42578125" customWidth="1"/>
    <col min="10763" max="10763" width="12" bestFit="1" customWidth="1"/>
    <col min="10764" max="10764" width="3" bestFit="1" customWidth="1"/>
    <col min="10765" max="10765" width="8.28515625" bestFit="1" customWidth="1"/>
    <col min="10766" max="10766" width="8.140625" bestFit="1" customWidth="1"/>
    <col min="10767" max="10767" width="1.42578125" customWidth="1"/>
    <col min="10768" max="10768" width="12" bestFit="1" customWidth="1"/>
    <col min="10769" max="10769" width="3" bestFit="1" customWidth="1"/>
    <col min="10770" max="10770" width="8.28515625" bestFit="1" customWidth="1"/>
    <col min="10771" max="10771" width="8.140625" bestFit="1" customWidth="1"/>
    <col min="10772" max="10772" width="1.42578125" customWidth="1"/>
    <col min="10773" max="10773" width="12" bestFit="1" customWidth="1"/>
    <col min="10774" max="10774" width="3" bestFit="1" customWidth="1"/>
    <col min="10775" max="10775" width="8.28515625" bestFit="1" customWidth="1"/>
    <col min="11009" max="11009" width="14" bestFit="1" customWidth="1"/>
    <col min="11010" max="11010" width="3" bestFit="1" customWidth="1"/>
    <col min="11011" max="11011" width="8.28515625" bestFit="1" customWidth="1"/>
    <col min="11012" max="11012" width="8.140625" bestFit="1" customWidth="1"/>
    <col min="11013" max="11013" width="1.42578125" customWidth="1"/>
    <col min="11014" max="11014" width="12" bestFit="1" customWidth="1"/>
    <col min="11015" max="11015" width="3" bestFit="1" customWidth="1"/>
    <col min="11016" max="11016" width="8.42578125" bestFit="1" customWidth="1"/>
    <col min="11017" max="11017" width="8.140625" bestFit="1" customWidth="1"/>
    <col min="11018" max="11018" width="1.42578125" customWidth="1"/>
    <col min="11019" max="11019" width="12" bestFit="1" customWidth="1"/>
    <col min="11020" max="11020" width="3" bestFit="1" customWidth="1"/>
    <col min="11021" max="11021" width="8.28515625" bestFit="1" customWidth="1"/>
    <col min="11022" max="11022" width="8.140625" bestFit="1" customWidth="1"/>
    <col min="11023" max="11023" width="1.42578125" customWidth="1"/>
    <col min="11024" max="11024" width="12" bestFit="1" customWidth="1"/>
    <col min="11025" max="11025" width="3" bestFit="1" customWidth="1"/>
    <col min="11026" max="11026" width="8.28515625" bestFit="1" customWidth="1"/>
    <col min="11027" max="11027" width="8.140625" bestFit="1" customWidth="1"/>
    <col min="11028" max="11028" width="1.42578125" customWidth="1"/>
    <col min="11029" max="11029" width="12" bestFit="1" customWidth="1"/>
    <col min="11030" max="11030" width="3" bestFit="1" customWidth="1"/>
    <col min="11031" max="11031" width="8.28515625" bestFit="1" customWidth="1"/>
    <col min="11265" max="11265" width="14" bestFit="1" customWidth="1"/>
    <col min="11266" max="11266" width="3" bestFit="1" customWidth="1"/>
    <col min="11267" max="11267" width="8.28515625" bestFit="1" customWidth="1"/>
    <col min="11268" max="11268" width="8.140625" bestFit="1" customWidth="1"/>
    <col min="11269" max="11269" width="1.42578125" customWidth="1"/>
    <col min="11270" max="11270" width="12" bestFit="1" customWidth="1"/>
    <col min="11271" max="11271" width="3" bestFit="1" customWidth="1"/>
    <col min="11272" max="11272" width="8.42578125" bestFit="1" customWidth="1"/>
    <col min="11273" max="11273" width="8.140625" bestFit="1" customWidth="1"/>
    <col min="11274" max="11274" width="1.42578125" customWidth="1"/>
    <col min="11275" max="11275" width="12" bestFit="1" customWidth="1"/>
    <col min="11276" max="11276" width="3" bestFit="1" customWidth="1"/>
    <col min="11277" max="11277" width="8.28515625" bestFit="1" customWidth="1"/>
    <col min="11278" max="11278" width="8.140625" bestFit="1" customWidth="1"/>
    <col min="11279" max="11279" width="1.42578125" customWidth="1"/>
    <col min="11280" max="11280" width="12" bestFit="1" customWidth="1"/>
    <col min="11281" max="11281" width="3" bestFit="1" customWidth="1"/>
    <col min="11282" max="11282" width="8.28515625" bestFit="1" customWidth="1"/>
    <col min="11283" max="11283" width="8.140625" bestFit="1" customWidth="1"/>
    <col min="11284" max="11284" width="1.42578125" customWidth="1"/>
    <col min="11285" max="11285" width="12" bestFit="1" customWidth="1"/>
    <col min="11286" max="11286" width="3" bestFit="1" customWidth="1"/>
    <col min="11287" max="11287" width="8.28515625" bestFit="1" customWidth="1"/>
    <col min="11521" max="11521" width="14" bestFit="1" customWidth="1"/>
    <col min="11522" max="11522" width="3" bestFit="1" customWidth="1"/>
    <col min="11523" max="11523" width="8.28515625" bestFit="1" customWidth="1"/>
    <col min="11524" max="11524" width="8.140625" bestFit="1" customWidth="1"/>
    <col min="11525" max="11525" width="1.42578125" customWidth="1"/>
    <col min="11526" max="11526" width="12" bestFit="1" customWidth="1"/>
    <col min="11527" max="11527" width="3" bestFit="1" customWidth="1"/>
    <col min="11528" max="11528" width="8.42578125" bestFit="1" customWidth="1"/>
    <col min="11529" max="11529" width="8.140625" bestFit="1" customWidth="1"/>
    <col min="11530" max="11530" width="1.42578125" customWidth="1"/>
    <col min="11531" max="11531" width="12" bestFit="1" customWidth="1"/>
    <col min="11532" max="11532" width="3" bestFit="1" customWidth="1"/>
    <col min="11533" max="11533" width="8.28515625" bestFit="1" customWidth="1"/>
    <col min="11534" max="11534" width="8.140625" bestFit="1" customWidth="1"/>
    <col min="11535" max="11535" width="1.42578125" customWidth="1"/>
    <col min="11536" max="11536" width="12" bestFit="1" customWidth="1"/>
    <col min="11537" max="11537" width="3" bestFit="1" customWidth="1"/>
    <col min="11538" max="11538" width="8.28515625" bestFit="1" customWidth="1"/>
    <col min="11539" max="11539" width="8.140625" bestFit="1" customWidth="1"/>
    <col min="11540" max="11540" width="1.42578125" customWidth="1"/>
    <col min="11541" max="11541" width="12" bestFit="1" customWidth="1"/>
    <col min="11542" max="11542" width="3" bestFit="1" customWidth="1"/>
    <col min="11543" max="11543" width="8.28515625" bestFit="1" customWidth="1"/>
    <col min="11777" max="11777" width="14" bestFit="1" customWidth="1"/>
    <col min="11778" max="11778" width="3" bestFit="1" customWidth="1"/>
    <col min="11779" max="11779" width="8.28515625" bestFit="1" customWidth="1"/>
    <col min="11780" max="11780" width="8.140625" bestFit="1" customWidth="1"/>
    <col min="11781" max="11781" width="1.42578125" customWidth="1"/>
    <col min="11782" max="11782" width="12" bestFit="1" customWidth="1"/>
    <col min="11783" max="11783" width="3" bestFit="1" customWidth="1"/>
    <col min="11784" max="11784" width="8.42578125" bestFit="1" customWidth="1"/>
    <col min="11785" max="11785" width="8.140625" bestFit="1" customWidth="1"/>
    <col min="11786" max="11786" width="1.42578125" customWidth="1"/>
    <col min="11787" max="11787" width="12" bestFit="1" customWidth="1"/>
    <col min="11788" max="11788" width="3" bestFit="1" customWidth="1"/>
    <col min="11789" max="11789" width="8.28515625" bestFit="1" customWidth="1"/>
    <col min="11790" max="11790" width="8.140625" bestFit="1" customWidth="1"/>
    <col min="11791" max="11791" width="1.42578125" customWidth="1"/>
    <col min="11792" max="11792" width="12" bestFit="1" customWidth="1"/>
    <col min="11793" max="11793" width="3" bestFit="1" customWidth="1"/>
    <col min="11794" max="11794" width="8.28515625" bestFit="1" customWidth="1"/>
    <col min="11795" max="11795" width="8.140625" bestFit="1" customWidth="1"/>
    <col min="11796" max="11796" width="1.42578125" customWidth="1"/>
    <col min="11797" max="11797" width="12" bestFit="1" customWidth="1"/>
    <col min="11798" max="11798" width="3" bestFit="1" customWidth="1"/>
    <col min="11799" max="11799" width="8.28515625" bestFit="1" customWidth="1"/>
    <col min="12033" max="12033" width="14" bestFit="1" customWidth="1"/>
    <col min="12034" max="12034" width="3" bestFit="1" customWidth="1"/>
    <col min="12035" max="12035" width="8.28515625" bestFit="1" customWidth="1"/>
    <col min="12036" max="12036" width="8.140625" bestFit="1" customWidth="1"/>
    <col min="12037" max="12037" width="1.42578125" customWidth="1"/>
    <col min="12038" max="12038" width="12" bestFit="1" customWidth="1"/>
    <col min="12039" max="12039" width="3" bestFit="1" customWidth="1"/>
    <col min="12040" max="12040" width="8.42578125" bestFit="1" customWidth="1"/>
    <col min="12041" max="12041" width="8.140625" bestFit="1" customWidth="1"/>
    <col min="12042" max="12042" width="1.42578125" customWidth="1"/>
    <col min="12043" max="12043" width="12" bestFit="1" customWidth="1"/>
    <col min="12044" max="12044" width="3" bestFit="1" customWidth="1"/>
    <col min="12045" max="12045" width="8.28515625" bestFit="1" customWidth="1"/>
    <col min="12046" max="12046" width="8.140625" bestFit="1" customWidth="1"/>
    <col min="12047" max="12047" width="1.42578125" customWidth="1"/>
    <col min="12048" max="12048" width="12" bestFit="1" customWidth="1"/>
    <col min="12049" max="12049" width="3" bestFit="1" customWidth="1"/>
    <col min="12050" max="12050" width="8.28515625" bestFit="1" customWidth="1"/>
    <col min="12051" max="12051" width="8.140625" bestFit="1" customWidth="1"/>
    <col min="12052" max="12052" width="1.42578125" customWidth="1"/>
    <col min="12053" max="12053" width="12" bestFit="1" customWidth="1"/>
    <col min="12054" max="12054" width="3" bestFit="1" customWidth="1"/>
    <col min="12055" max="12055" width="8.28515625" bestFit="1" customWidth="1"/>
    <col min="12289" max="12289" width="14" bestFit="1" customWidth="1"/>
    <col min="12290" max="12290" width="3" bestFit="1" customWidth="1"/>
    <col min="12291" max="12291" width="8.28515625" bestFit="1" customWidth="1"/>
    <col min="12292" max="12292" width="8.140625" bestFit="1" customWidth="1"/>
    <col min="12293" max="12293" width="1.42578125" customWidth="1"/>
    <col min="12294" max="12294" width="12" bestFit="1" customWidth="1"/>
    <col min="12295" max="12295" width="3" bestFit="1" customWidth="1"/>
    <col min="12296" max="12296" width="8.42578125" bestFit="1" customWidth="1"/>
    <col min="12297" max="12297" width="8.140625" bestFit="1" customWidth="1"/>
    <col min="12298" max="12298" width="1.42578125" customWidth="1"/>
    <col min="12299" max="12299" width="12" bestFit="1" customWidth="1"/>
    <col min="12300" max="12300" width="3" bestFit="1" customWidth="1"/>
    <col min="12301" max="12301" width="8.28515625" bestFit="1" customWidth="1"/>
    <col min="12302" max="12302" width="8.140625" bestFit="1" customWidth="1"/>
    <col min="12303" max="12303" width="1.42578125" customWidth="1"/>
    <col min="12304" max="12304" width="12" bestFit="1" customWidth="1"/>
    <col min="12305" max="12305" width="3" bestFit="1" customWidth="1"/>
    <col min="12306" max="12306" width="8.28515625" bestFit="1" customWidth="1"/>
    <col min="12307" max="12307" width="8.140625" bestFit="1" customWidth="1"/>
    <col min="12308" max="12308" width="1.42578125" customWidth="1"/>
    <col min="12309" max="12309" width="12" bestFit="1" customWidth="1"/>
    <col min="12310" max="12310" width="3" bestFit="1" customWidth="1"/>
    <col min="12311" max="12311" width="8.28515625" bestFit="1" customWidth="1"/>
    <col min="12545" max="12545" width="14" bestFit="1" customWidth="1"/>
    <col min="12546" max="12546" width="3" bestFit="1" customWidth="1"/>
    <col min="12547" max="12547" width="8.28515625" bestFit="1" customWidth="1"/>
    <col min="12548" max="12548" width="8.140625" bestFit="1" customWidth="1"/>
    <col min="12549" max="12549" width="1.42578125" customWidth="1"/>
    <col min="12550" max="12550" width="12" bestFit="1" customWidth="1"/>
    <col min="12551" max="12551" width="3" bestFit="1" customWidth="1"/>
    <col min="12552" max="12552" width="8.42578125" bestFit="1" customWidth="1"/>
    <col min="12553" max="12553" width="8.140625" bestFit="1" customWidth="1"/>
    <col min="12554" max="12554" width="1.42578125" customWidth="1"/>
    <col min="12555" max="12555" width="12" bestFit="1" customWidth="1"/>
    <col min="12556" max="12556" width="3" bestFit="1" customWidth="1"/>
    <col min="12557" max="12557" width="8.28515625" bestFit="1" customWidth="1"/>
    <col min="12558" max="12558" width="8.140625" bestFit="1" customWidth="1"/>
    <col min="12559" max="12559" width="1.42578125" customWidth="1"/>
    <col min="12560" max="12560" width="12" bestFit="1" customWidth="1"/>
    <col min="12561" max="12561" width="3" bestFit="1" customWidth="1"/>
    <col min="12562" max="12562" width="8.28515625" bestFit="1" customWidth="1"/>
    <col min="12563" max="12563" width="8.140625" bestFit="1" customWidth="1"/>
    <col min="12564" max="12564" width="1.42578125" customWidth="1"/>
    <col min="12565" max="12565" width="12" bestFit="1" customWidth="1"/>
    <col min="12566" max="12566" width="3" bestFit="1" customWidth="1"/>
    <col min="12567" max="12567" width="8.28515625" bestFit="1" customWidth="1"/>
    <col min="12801" max="12801" width="14" bestFit="1" customWidth="1"/>
    <col min="12802" max="12802" width="3" bestFit="1" customWidth="1"/>
    <col min="12803" max="12803" width="8.28515625" bestFit="1" customWidth="1"/>
    <col min="12804" max="12804" width="8.140625" bestFit="1" customWidth="1"/>
    <col min="12805" max="12805" width="1.42578125" customWidth="1"/>
    <col min="12806" max="12806" width="12" bestFit="1" customWidth="1"/>
    <col min="12807" max="12807" width="3" bestFit="1" customWidth="1"/>
    <col min="12808" max="12808" width="8.42578125" bestFit="1" customWidth="1"/>
    <col min="12809" max="12809" width="8.140625" bestFit="1" customWidth="1"/>
    <col min="12810" max="12810" width="1.42578125" customWidth="1"/>
    <col min="12811" max="12811" width="12" bestFit="1" customWidth="1"/>
    <col min="12812" max="12812" width="3" bestFit="1" customWidth="1"/>
    <col min="12813" max="12813" width="8.28515625" bestFit="1" customWidth="1"/>
    <col min="12814" max="12814" width="8.140625" bestFit="1" customWidth="1"/>
    <col min="12815" max="12815" width="1.42578125" customWidth="1"/>
    <col min="12816" max="12816" width="12" bestFit="1" customWidth="1"/>
    <col min="12817" max="12817" width="3" bestFit="1" customWidth="1"/>
    <col min="12818" max="12818" width="8.28515625" bestFit="1" customWidth="1"/>
    <col min="12819" max="12819" width="8.140625" bestFit="1" customWidth="1"/>
    <col min="12820" max="12820" width="1.42578125" customWidth="1"/>
    <col min="12821" max="12821" width="12" bestFit="1" customWidth="1"/>
    <col min="12822" max="12822" width="3" bestFit="1" customWidth="1"/>
    <col min="12823" max="12823" width="8.28515625" bestFit="1" customWidth="1"/>
    <col min="13057" max="13057" width="14" bestFit="1" customWidth="1"/>
    <col min="13058" max="13058" width="3" bestFit="1" customWidth="1"/>
    <col min="13059" max="13059" width="8.28515625" bestFit="1" customWidth="1"/>
    <col min="13060" max="13060" width="8.140625" bestFit="1" customWidth="1"/>
    <col min="13061" max="13061" width="1.42578125" customWidth="1"/>
    <col min="13062" max="13062" width="12" bestFit="1" customWidth="1"/>
    <col min="13063" max="13063" width="3" bestFit="1" customWidth="1"/>
    <col min="13064" max="13064" width="8.42578125" bestFit="1" customWidth="1"/>
    <col min="13065" max="13065" width="8.140625" bestFit="1" customWidth="1"/>
    <col min="13066" max="13066" width="1.42578125" customWidth="1"/>
    <col min="13067" max="13067" width="12" bestFit="1" customWidth="1"/>
    <col min="13068" max="13068" width="3" bestFit="1" customWidth="1"/>
    <col min="13069" max="13069" width="8.28515625" bestFit="1" customWidth="1"/>
    <col min="13070" max="13070" width="8.140625" bestFit="1" customWidth="1"/>
    <col min="13071" max="13071" width="1.42578125" customWidth="1"/>
    <col min="13072" max="13072" width="12" bestFit="1" customWidth="1"/>
    <col min="13073" max="13073" width="3" bestFit="1" customWidth="1"/>
    <col min="13074" max="13074" width="8.28515625" bestFit="1" customWidth="1"/>
    <col min="13075" max="13075" width="8.140625" bestFit="1" customWidth="1"/>
    <col min="13076" max="13076" width="1.42578125" customWidth="1"/>
    <col min="13077" max="13077" width="12" bestFit="1" customWidth="1"/>
    <col min="13078" max="13078" width="3" bestFit="1" customWidth="1"/>
    <col min="13079" max="13079" width="8.28515625" bestFit="1" customWidth="1"/>
    <col min="13313" max="13313" width="14" bestFit="1" customWidth="1"/>
    <col min="13314" max="13314" width="3" bestFit="1" customWidth="1"/>
    <col min="13315" max="13315" width="8.28515625" bestFit="1" customWidth="1"/>
    <col min="13316" max="13316" width="8.140625" bestFit="1" customWidth="1"/>
    <col min="13317" max="13317" width="1.42578125" customWidth="1"/>
    <col min="13318" max="13318" width="12" bestFit="1" customWidth="1"/>
    <col min="13319" max="13319" width="3" bestFit="1" customWidth="1"/>
    <col min="13320" max="13320" width="8.42578125" bestFit="1" customWidth="1"/>
    <col min="13321" max="13321" width="8.140625" bestFit="1" customWidth="1"/>
    <col min="13322" max="13322" width="1.42578125" customWidth="1"/>
    <col min="13323" max="13323" width="12" bestFit="1" customWidth="1"/>
    <col min="13324" max="13324" width="3" bestFit="1" customWidth="1"/>
    <col min="13325" max="13325" width="8.28515625" bestFit="1" customWidth="1"/>
    <col min="13326" max="13326" width="8.140625" bestFit="1" customWidth="1"/>
    <col min="13327" max="13327" width="1.42578125" customWidth="1"/>
    <col min="13328" max="13328" width="12" bestFit="1" customWidth="1"/>
    <col min="13329" max="13329" width="3" bestFit="1" customWidth="1"/>
    <col min="13330" max="13330" width="8.28515625" bestFit="1" customWidth="1"/>
    <col min="13331" max="13331" width="8.140625" bestFit="1" customWidth="1"/>
    <col min="13332" max="13332" width="1.42578125" customWidth="1"/>
    <col min="13333" max="13333" width="12" bestFit="1" customWidth="1"/>
    <col min="13334" max="13334" width="3" bestFit="1" customWidth="1"/>
    <col min="13335" max="13335" width="8.28515625" bestFit="1" customWidth="1"/>
    <col min="13569" max="13569" width="14" bestFit="1" customWidth="1"/>
    <col min="13570" max="13570" width="3" bestFit="1" customWidth="1"/>
    <col min="13571" max="13571" width="8.28515625" bestFit="1" customWidth="1"/>
    <col min="13572" max="13572" width="8.140625" bestFit="1" customWidth="1"/>
    <col min="13573" max="13573" width="1.42578125" customWidth="1"/>
    <col min="13574" max="13574" width="12" bestFit="1" customWidth="1"/>
    <col min="13575" max="13575" width="3" bestFit="1" customWidth="1"/>
    <col min="13576" max="13576" width="8.42578125" bestFit="1" customWidth="1"/>
    <col min="13577" max="13577" width="8.140625" bestFit="1" customWidth="1"/>
    <col min="13578" max="13578" width="1.42578125" customWidth="1"/>
    <col min="13579" max="13579" width="12" bestFit="1" customWidth="1"/>
    <col min="13580" max="13580" width="3" bestFit="1" customWidth="1"/>
    <col min="13581" max="13581" width="8.28515625" bestFit="1" customWidth="1"/>
    <col min="13582" max="13582" width="8.140625" bestFit="1" customWidth="1"/>
    <col min="13583" max="13583" width="1.42578125" customWidth="1"/>
    <col min="13584" max="13584" width="12" bestFit="1" customWidth="1"/>
    <col min="13585" max="13585" width="3" bestFit="1" customWidth="1"/>
    <col min="13586" max="13586" width="8.28515625" bestFit="1" customWidth="1"/>
    <col min="13587" max="13587" width="8.140625" bestFit="1" customWidth="1"/>
    <col min="13588" max="13588" width="1.42578125" customWidth="1"/>
    <col min="13589" max="13589" width="12" bestFit="1" customWidth="1"/>
    <col min="13590" max="13590" width="3" bestFit="1" customWidth="1"/>
    <col min="13591" max="13591" width="8.28515625" bestFit="1" customWidth="1"/>
    <col min="13825" max="13825" width="14" bestFit="1" customWidth="1"/>
    <col min="13826" max="13826" width="3" bestFit="1" customWidth="1"/>
    <col min="13827" max="13827" width="8.28515625" bestFit="1" customWidth="1"/>
    <col min="13828" max="13828" width="8.140625" bestFit="1" customWidth="1"/>
    <col min="13829" max="13829" width="1.42578125" customWidth="1"/>
    <col min="13830" max="13830" width="12" bestFit="1" customWidth="1"/>
    <col min="13831" max="13831" width="3" bestFit="1" customWidth="1"/>
    <col min="13832" max="13832" width="8.42578125" bestFit="1" customWidth="1"/>
    <col min="13833" max="13833" width="8.140625" bestFit="1" customWidth="1"/>
    <col min="13834" max="13834" width="1.42578125" customWidth="1"/>
    <col min="13835" max="13835" width="12" bestFit="1" customWidth="1"/>
    <col min="13836" max="13836" width="3" bestFit="1" customWidth="1"/>
    <col min="13837" max="13837" width="8.28515625" bestFit="1" customWidth="1"/>
    <col min="13838" max="13838" width="8.140625" bestFit="1" customWidth="1"/>
    <col min="13839" max="13839" width="1.42578125" customWidth="1"/>
    <col min="13840" max="13840" width="12" bestFit="1" customWidth="1"/>
    <col min="13841" max="13841" width="3" bestFit="1" customWidth="1"/>
    <col min="13842" max="13842" width="8.28515625" bestFit="1" customWidth="1"/>
    <col min="13843" max="13843" width="8.140625" bestFit="1" customWidth="1"/>
    <col min="13844" max="13844" width="1.42578125" customWidth="1"/>
    <col min="13845" max="13845" width="12" bestFit="1" customWidth="1"/>
    <col min="13846" max="13846" width="3" bestFit="1" customWidth="1"/>
    <col min="13847" max="13847" width="8.28515625" bestFit="1" customWidth="1"/>
    <col min="14081" max="14081" width="14" bestFit="1" customWidth="1"/>
    <col min="14082" max="14082" width="3" bestFit="1" customWidth="1"/>
    <col min="14083" max="14083" width="8.28515625" bestFit="1" customWidth="1"/>
    <col min="14084" max="14084" width="8.140625" bestFit="1" customWidth="1"/>
    <col min="14085" max="14085" width="1.42578125" customWidth="1"/>
    <col min="14086" max="14086" width="12" bestFit="1" customWidth="1"/>
    <col min="14087" max="14087" width="3" bestFit="1" customWidth="1"/>
    <col min="14088" max="14088" width="8.42578125" bestFit="1" customWidth="1"/>
    <col min="14089" max="14089" width="8.140625" bestFit="1" customWidth="1"/>
    <col min="14090" max="14090" width="1.42578125" customWidth="1"/>
    <col min="14091" max="14091" width="12" bestFit="1" customWidth="1"/>
    <col min="14092" max="14092" width="3" bestFit="1" customWidth="1"/>
    <col min="14093" max="14093" width="8.28515625" bestFit="1" customWidth="1"/>
    <col min="14094" max="14094" width="8.140625" bestFit="1" customWidth="1"/>
    <col min="14095" max="14095" width="1.42578125" customWidth="1"/>
    <col min="14096" max="14096" width="12" bestFit="1" customWidth="1"/>
    <col min="14097" max="14097" width="3" bestFit="1" customWidth="1"/>
    <col min="14098" max="14098" width="8.28515625" bestFit="1" customWidth="1"/>
    <col min="14099" max="14099" width="8.140625" bestFit="1" customWidth="1"/>
    <col min="14100" max="14100" width="1.42578125" customWidth="1"/>
    <col min="14101" max="14101" width="12" bestFit="1" customWidth="1"/>
    <col min="14102" max="14102" width="3" bestFit="1" customWidth="1"/>
    <col min="14103" max="14103" width="8.28515625" bestFit="1" customWidth="1"/>
    <col min="14337" max="14337" width="14" bestFit="1" customWidth="1"/>
    <col min="14338" max="14338" width="3" bestFit="1" customWidth="1"/>
    <col min="14339" max="14339" width="8.28515625" bestFit="1" customWidth="1"/>
    <col min="14340" max="14340" width="8.140625" bestFit="1" customWidth="1"/>
    <col min="14341" max="14341" width="1.42578125" customWidth="1"/>
    <col min="14342" max="14342" width="12" bestFit="1" customWidth="1"/>
    <col min="14343" max="14343" width="3" bestFit="1" customWidth="1"/>
    <col min="14344" max="14344" width="8.42578125" bestFit="1" customWidth="1"/>
    <col min="14345" max="14345" width="8.140625" bestFit="1" customWidth="1"/>
    <col min="14346" max="14346" width="1.42578125" customWidth="1"/>
    <col min="14347" max="14347" width="12" bestFit="1" customWidth="1"/>
    <col min="14348" max="14348" width="3" bestFit="1" customWidth="1"/>
    <col min="14349" max="14349" width="8.28515625" bestFit="1" customWidth="1"/>
    <col min="14350" max="14350" width="8.140625" bestFit="1" customWidth="1"/>
    <col min="14351" max="14351" width="1.42578125" customWidth="1"/>
    <col min="14352" max="14352" width="12" bestFit="1" customWidth="1"/>
    <col min="14353" max="14353" width="3" bestFit="1" customWidth="1"/>
    <col min="14354" max="14354" width="8.28515625" bestFit="1" customWidth="1"/>
    <col min="14355" max="14355" width="8.140625" bestFit="1" customWidth="1"/>
    <col min="14356" max="14356" width="1.42578125" customWidth="1"/>
    <col min="14357" max="14357" width="12" bestFit="1" customWidth="1"/>
    <col min="14358" max="14358" width="3" bestFit="1" customWidth="1"/>
    <col min="14359" max="14359" width="8.28515625" bestFit="1" customWidth="1"/>
    <col min="14593" max="14593" width="14" bestFit="1" customWidth="1"/>
    <col min="14594" max="14594" width="3" bestFit="1" customWidth="1"/>
    <col min="14595" max="14595" width="8.28515625" bestFit="1" customWidth="1"/>
    <col min="14596" max="14596" width="8.140625" bestFit="1" customWidth="1"/>
    <col min="14597" max="14597" width="1.42578125" customWidth="1"/>
    <col min="14598" max="14598" width="12" bestFit="1" customWidth="1"/>
    <col min="14599" max="14599" width="3" bestFit="1" customWidth="1"/>
    <col min="14600" max="14600" width="8.42578125" bestFit="1" customWidth="1"/>
    <col min="14601" max="14601" width="8.140625" bestFit="1" customWidth="1"/>
    <col min="14602" max="14602" width="1.42578125" customWidth="1"/>
    <col min="14603" max="14603" width="12" bestFit="1" customWidth="1"/>
    <col min="14604" max="14604" width="3" bestFit="1" customWidth="1"/>
    <col min="14605" max="14605" width="8.28515625" bestFit="1" customWidth="1"/>
    <col min="14606" max="14606" width="8.140625" bestFit="1" customWidth="1"/>
    <col min="14607" max="14607" width="1.42578125" customWidth="1"/>
    <col min="14608" max="14608" width="12" bestFit="1" customWidth="1"/>
    <col min="14609" max="14609" width="3" bestFit="1" customWidth="1"/>
    <col min="14610" max="14610" width="8.28515625" bestFit="1" customWidth="1"/>
    <col min="14611" max="14611" width="8.140625" bestFit="1" customWidth="1"/>
    <col min="14612" max="14612" width="1.42578125" customWidth="1"/>
    <col min="14613" max="14613" width="12" bestFit="1" customWidth="1"/>
    <col min="14614" max="14614" width="3" bestFit="1" customWidth="1"/>
    <col min="14615" max="14615" width="8.28515625" bestFit="1" customWidth="1"/>
    <col min="14849" max="14849" width="14" bestFit="1" customWidth="1"/>
    <col min="14850" max="14850" width="3" bestFit="1" customWidth="1"/>
    <col min="14851" max="14851" width="8.28515625" bestFit="1" customWidth="1"/>
    <col min="14852" max="14852" width="8.140625" bestFit="1" customWidth="1"/>
    <col min="14853" max="14853" width="1.42578125" customWidth="1"/>
    <col min="14854" max="14854" width="12" bestFit="1" customWidth="1"/>
    <col min="14855" max="14855" width="3" bestFit="1" customWidth="1"/>
    <col min="14856" max="14856" width="8.42578125" bestFit="1" customWidth="1"/>
    <col min="14857" max="14857" width="8.140625" bestFit="1" customWidth="1"/>
    <col min="14858" max="14858" width="1.42578125" customWidth="1"/>
    <col min="14859" max="14859" width="12" bestFit="1" customWidth="1"/>
    <col min="14860" max="14860" width="3" bestFit="1" customWidth="1"/>
    <col min="14861" max="14861" width="8.28515625" bestFit="1" customWidth="1"/>
    <col min="14862" max="14862" width="8.140625" bestFit="1" customWidth="1"/>
    <col min="14863" max="14863" width="1.42578125" customWidth="1"/>
    <col min="14864" max="14864" width="12" bestFit="1" customWidth="1"/>
    <col min="14865" max="14865" width="3" bestFit="1" customWidth="1"/>
    <col min="14866" max="14866" width="8.28515625" bestFit="1" customWidth="1"/>
    <col min="14867" max="14867" width="8.140625" bestFit="1" customWidth="1"/>
    <col min="14868" max="14868" width="1.42578125" customWidth="1"/>
    <col min="14869" max="14869" width="12" bestFit="1" customWidth="1"/>
    <col min="14870" max="14870" width="3" bestFit="1" customWidth="1"/>
    <col min="14871" max="14871" width="8.28515625" bestFit="1" customWidth="1"/>
    <col min="15105" max="15105" width="14" bestFit="1" customWidth="1"/>
    <col min="15106" max="15106" width="3" bestFit="1" customWidth="1"/>
    <col min="15107" max="15107" width="8.28515625" bestFit="1" customWidth="1"/>
    <col min="15108" max="15108" width="8.140625" bestFit="1" customWidth="1"/>
    <col min="15109" max="15109" width="1.42578125" customWidth="1"/>
    <col min="15110" max="15110" width="12" bestFit="1" customWidth="1"/>
    <col min="15111" max="15111" width="3" bestFit="1" customWidth="1"/>
    <col min="15112" max="15112" width="8.42578125" bestFit="1" customWidth="1"/>
    <col min="15113" max="15113" width="8.140625" bestFit="1" customWidth="1"/>
    <col min="15114" max="15114" width="1.42578125" customWidth="1"/>
    <col min="15115" max="15115" width="12" bestFit="1" customWidth="1"/>
    <col min="15116" max="15116" width="3" bestFit="1" customWidth="1"/>
    <col min="15117" max="15117" width="8.28515625" bestFit="1" customWidth="1"/>
    <col min="15118" max="15118" width="8.140625" bestFit="1" customWidth="1"/>
    <col min="15119" max="15119" width="1.42578125" customWidth="1"/>
    <col min="15120" max="15120" width="12" bestFit="1" customWidth="1"/>
    <col min="15121" max="15121" width="3" bestFit="1" customWidth="1"/>
    <col min="15122" max="15122" width="8.28515625" bestFit="1" customWidth="1"/>
    <col min="15123" max="15123" width="8.140625" bestFit="1" customWidth="1"/>
    <col min="15124" max="15124" width="1.42578125" customWidth="1"/>
    <col min="15125" max="15125" width="12" bestFit="1" customWidth="1"/>
    <col min="15126" max="15126" width="3" bestFit="1" customWidth="1"/>
    <col min="15127" max="15127" width="8.28515625" bestFit="1" customWidth="1"/>
    <col min="15361" max="15361" width="14" bestFit="1" customWidth="1"/>
    <col min="15362" max="15362" width="3" bestFit="1" customWidth="1"/>
    <col min="15363" max="15363" width="8.28515625" bestFit="1" customWidth="1"/>
    <col min="15364" max="15364" width="8.140625" bestFit="1" customWidth="1"/>
    <col min="15365" max="15365" width="1.42578125" customWidth="1"/>
    <col min="15366" max="15366" width="12" bestFit="1" customWidth="1"/>
    <col min="15367" max="15367" width="3" bestFit="1" customWidth="1"/>
    <col min="15368" max="15368" width="8.42578125" bestFit="1" customWidth="1"/>
    <col min="15369" max="15369" width="8.140625" bestFit="1" customWidth="1"/>
    <col min="15370" max="15370" width="1.42578125" customWidth="1"/>
    <col min="15371" max="15371" width="12" bestFit="1" customWidth="1"/>
    <col min="15372" max="15372" width="3" bestFit="1" customWidth="1"/>
    <col min="15373" max="15373" width="8.28515625" bestFit="1" customWidth="1"/>
    <col min="15374" max="15374" width="8.140625" bestFit="1" customWidth="1"/>
    <col min="15375" max="15375" width="1.42578125" customWidth="1"/>
    <col min="15376" max="15376" width="12" bestFit="1" customWidth="1"/>
    <col min="15377" max="15377" width="3" bestFit="1" customWidth="1"/>
    <col min="15378" max="15378" width="8.28515625" bestFit="1" customWidth="1"/>
    <col min="15379" max="15379" width="8.140625" bestFit="1" customWidth="1"/>
    <col min="15380" max="15380" width="1.42578125" customWidth="1"/>
    <col min="15381" max="15381" width="12" bestFit="1" customWidth="1"/>
    <col min="15382" max="15382" width="3" bestFit="1" customWidth="1"/>
    <col min="15383" max="15383" width="8.28515625" bestFit="1" customWidth="1"/>
    <col min="15617" max="15617" width="14" bestFit="1" customWidth="1"/>
    <col min="15618" max="15618" width="3" bestFit="1" customWidth="1"/>
    <col min="15619" max="15619" width="8.28515625" bestFit="1" customWidth="1"/>
    <col min="15620" max="15620" width="8.140625" bestFit="1" customWidth="1"/>
    <col min="15621" max="15621" width="1.42578125" customWidth="1"/>
    <col min="15622" max="15622" width="12" bestFit="1" customWidth="1"/>
    <col min="15623" max="15623" width="3" bestFit="1" customWidth="1"/>
    <col min="15624" max="15624" width="8.42578125" bestFit="1" customWidth="1"/>
    <col min="15625" max="15625" width="8.140625" bestFit="1" customWidth="1"/>
    <col min="15626" max="15626" width="1.42578125" customWidth="1"/>
    <col min="15627" max="15627" width="12" bestFit="1" customWidth="1"/>
    <col min="15628" max="15628" width="3" bestFit="1" customWidth="1"/>
    <col min="15629" max="15629" width="8.28515625" bestFit="1" customWidth="1"/>
    <col min="15630" max="15630" width="8.140625" bestFit="1" customWidth="1"/>
    <col min="15631" max="15631" width="1.42578125" customWidth="1"/>
    <col min="15632" max="15632" width="12" bestFit="1" customWidth="1"/>
    <col min="15633" max="15633" width="3" bestFit="1" customWidth="1"/>
    <col min="15634" max="15634" width="8.28515625" bestFit="1" customWidth="1"/>
    <col min="15635" max="15635" width="8.140625" bestFit="1" customWidth="1"/>
    <col min="15636" max="15636" width="1.42578125" customWidth="1"/>
    <col min="15637" max="15637" width="12" bestFit="1" customWidth="1"/>
    <col min="15638" max="15638" width="3" bestFit="1" customWidth="1"/>
    <col min="15639" max="15639" width="8.28515625" bestFit="1" customWidth="1"/>
    <col min="15873" max="15873" width="14" bestFit="1" customWidth="1"/>
    <col min="15874" max="15874" width="3" bestFit="1" customWidth="1"/>
    <col min="15875" max="15875" width="8.28515625" bestFit="1" customWidth="1"/>
    <col min="15876" max="15876" width="8.140625" bestFit="1" customWidth="1"/>
    <col min="15877" max="15877" width="1.42578125" customWidth="1"/>
    <col min="15878" max="15878" width="12" bestFit="1" customWidth="1"/>
    <col min="15879" max="15879" width="3" bestFit="1" customWidth="1"/>
    <col min="15880" max="15880" width="8.42578125" bestFit="1" customWidth="1"/>
    <col min="15881" max="15881" width="8.140625" bestFit="1" customWidth="1"/>
    <col min="15882" max="15882" width="1.42578125" customWidth="1"/>
    <col min="15883" max="15883" width="12" bestFit="1" customWidth="1"/>
    <col min="15884" max="15884" width="3" bestFit="1" customWidth="1"/>
    <col min="15885" max="15885" width="8.28515625" bestFit="1" customWidth="1"/>
    <col min="15886" max="15886" width="8.140625" bestFit="1" customWidth="1"/>
    <col min="15887" max="15887" width="1.42578125" customWidth="1"/>
    <col min="15888" max="15888" width="12" bestFit="1" customWidth="1"/>
    <col min="15889" max="15889" width="3" bestFit="1" customWidth="1"/>
    <col min="15890" max="15890" width="8.28515625" bestFit="1" customWidth="1"/>
    <col min="15891" max="15891" width="8.140625" bestFit="1" customWidth="1"/>
    <col min="15892" max="15892" width="1.42578125" customWidth="1"/>
    <col min="15893" max="15893" width="12" bestFit="1" customWidth="1"/>
    <col min="15894" max="15894" width="3" bestFit="1" customWidth="1"/>
    <col min="15895" max="15895" width="8.28515625" bestFit="1" customWidth="1"/>
    <col min="16129" max="16129" width="14" bestFit="1" customWidth="1"/>
    <col min="16130" max="16130" width="3" bestFit="1" customWidth="1"/>
    <col min="16131" max="16131" width="8.28515625" bestFit="1" customWidth="1"/>
    <col min="16132" max="16132" width="8.140625" bestFit="1" customWidth="1"/>
    <col min="16133" max="16133" width="1.42578125" customWidth="1"/>
    <col min="16134" max="16134" width="12" bestFit="1" customWidth="1"/>
    <col min="16135" max="16135" width="3" bestFit="1" customWidth="1"/>
    <col min="16136" max="16136" width="8.42578125" bestFit="1" customWidth="1"/>
    <col min="16137" max="16137" width="8.140625" bestFit="1" customWidth="1"/>
    <col min="16138" max="16138" width="1.42578125" customWidth="1"/>
    <col min="16139" max="16139" width="12" bestFit="1" customWidth="1"/>
    <col min="16140" max="16140" width="3" bestFit="1" customWidth="1"/>
    <col min="16141" max="16141" width="8.28515625" bestFit="1" customWidth="1"/>
    <col min="16142" max="16142" width="8.140625" bestFit="1" customWidth="1"/>
    <col min="16143" max="16143" width="1.42578125" customWidth="1"/>
    <col min="16144" max="16144" width="12" bestFit="1" customWidth="1"/>
    <col min="16145" max="16145" width="3" bestFit="1" customWidth="1"/>
    <col min="16146" max="16146" width="8.28515625" bestFit="1" customWidth="1"/>
    <col min="16147" max="16147" width="8.140625" bestFit="1" customWidth="1"/>
    <col min="16148" max="16148" width="1.42578125" customWidth="1"/>
    <col min="16149" max="16149" width="12" bestFit="1" customWidth="1"/>
    <col min="16150" max="16150" width="3" bestFit="1" customWidth="1"/>
    <col min="16151" max="16151" width="8.28515625" bestFit="1" customWidth="1"/>
  </cols>
  <sheetData>
    <row r="1" spans="1:35">
      <c r="A1" s="120" t="s">
        <v>25</v>
      </c>
      <c r="B1" s="120"/>
      <c r="C1" s="120"/>
      <c r="D1" s="120"/>
      <c r="E1" s="32"/>
      <c r="F1" s="120" t="s">
        <v>26</v>
      </c>
      <c r="G1" s="120"/>
      <c r="H1" s="120"/>
      <c r="I1" s="120"/>
      <c r="J1" s="32"/>
      <c r="K1" s="120" t="s">
        <v>27</v>
      </c>
      <c r="L1" s="120"/>
      <c r="M1" s="120"/>
      <c r="N1" s="120"/>
      <c r="O1" s="32"/>
      <c r="P1" s="120" t="s">
        <v>28</v>
      </c>
      <c r="Q1" s="120"/>
      <c r="R1" s="120"/>
      <c r="S1" s="120"/>
      <c r="T1" s="32"/>
      <c r="U1" s="120" t="s">
        <v>29</v>
      </c>
      <c r="V1" s="120"/>
      <c r="W1" s="120"/>
      <c r="X1" s="120"/>
    </row>
    <row r="2" spans="1:35" s="35" customFormat="1" ht="12.75">
      <c r="A2" s="2" t="s">
        <v>30</v>
      </c>
      <c r="B2" s="33" t="s">
        <v>31</v>
      </c>
      <c r="C2" s="5" t="s">
        <v>32</v>
      </c>
      <c r="D2" s="34" t="s">
        <v>33</v>
      </c>
      <c r="E2" s="32"/>
      <c r="F2" s="2" t="s">
        <v>30</v>
      </c>
      <c r="G2" s="33" t="s">
        <v>31</v>
      </c>
      <c r="H2" s="5" t="s">
        <v>32</v>
      </c>
      <c r="I2" s="34" t="s">
        <v>33</v>
      </c>
      <c r="J2" s="32"/>
      <c r="K2" s="2" t="s">
        <v>30</v>
      </c>
      <c r="L2" s="33" t="s">
        <v>31</v>
      </c>
      <c r="M2" s="5" t="s">
        <v>32</v>
      </c>
      <c r="N2" s="34" t="s">
        <v>33</v>
      </c>
      <c r="O2" s="32"/>
      <c r="P2" s="2" t="s">
        <v>30</v>
      </c>
      <c r="Q2" s="33" t="s">
        <v>31</v>
      </c>
      <c r="R2" s="5" t="s">
        <v>32</v>
      </c>
      <c r="S2" s="34" t="s">
        <v>33</v>
      </c>
      <c r="T2" s="32"/>
      <c r="U2" s="2" t="s">
        <v>30</v>
      </c>
      <c r="V2" s="33" t="s">
        <v>31</v>
      </c>
      <c r="W2" s="5" t="s">
        <v>32</v>
      </c>
      <c r="X2" s="34" t="s">
        <v>33</v>
      </c>
    </row>
    <row r="3" spans="1:35">
      <c r="A3" s="8" t="s">
        <v>9</v>
      </c>
      <c r="B3" s="36">
        <v>1</v>
      </c>
      <c r="C3" s="10">
        <v>-48</v>
      </c>
      <c r="D3" s="11"/>
      <c r="E3" s="32"/>
      <c r="F3" s="8" t="s">
        <v>9</v>
      </c>
      <c r="G3" s="36">
        <v>1</v>
      </c>
      <c r="H3" s="15">
        <v>77</v>
      </c>
      <c r="I3" s="11"/>
      <c r="J3" s="32"/>
      <c r="K3" s="8" t="s">
        <v>9</v>
      </c>
      <c r="L3" s="14">
        <v>2</v>
      </c>
      <c r="M3" s="10">
        <v>-111</v>
      </c>
      <c r="N3" s="11"/>
      <c r="O3" s="32"/>
      <c r="P3" s="8" t="s">
        <v>9</v>
      </c>
      <c r="Q3" s="8"/>
      <c r="R3" s="10">
        <v>-27</v>
      </c>
      <c r="S3" s="11"/>
      <c r="T3" s="32"/>
      <c r="U3" s="8" t="s">
        <v>9</v>
      </c>
      <c r="V3" s="8"/>
      <c r="W3" s="15">
        <v>264</v>
      </c>
      <c r="X3" s="11"/>
      <c r="Y3" s="18"/>
      <c r="Z3" s="18"/>
      <c r="AA3" s="18"/>
    </row>
    <row r="4" spans="1:35">
      <c r="A4" s="8" t="s">
        <v>10</v>
      </c>
      <c r="B4" s="36">
        <v>1</v>
      </c>
      <c r="C4" s="15">
        <v>295</v>
      </c>
      <c r="D4" s="11"/>
      <c r="E4" s="32"/>
      <c r="F4" s="8" t="s">
        <v>10</v>
      </c>
      <c r="G4" s="36">
        <v>1</v>
      </c>
      <c r="H4" s="15">
        <v>100</v>
      </c>
      <c r="I4" s="11"/>
      <c r="J4" s="32"/>
      <c r="K4" s="8" t="s">
        <v>10</v>
      </c>
      <c r="L4" s="36">
        <v>1</v>
      </c>
      <c r="M4" s="10">
        <v>-214</v>
      </c>
      <c r="N4" s="11"/>
      <c r="O4" s="32"/>
      <c r="P4" s="8" t="s">
        <v>10</v>
      </c>
      <c r="Q4" s="8"/>
      <c r="R4" s="10">
        <v>-99</v>
      </c>
      <c r="S4" s="11"/>
      <c r="T4" s="32"/>
      <c r="U4" s="8" t="s">
        <v>10</v>
      </c>
      <c r="V4" s="8"/>
      <c r="W4" s="15">
        <v>422</v>
      </c>
      <c r="X4" s="11"/>
      <c r="Y4" s="18"/>
      <c r="Z4" s="18"/>
      <c r="AA4" s="18"/>
    </row>
    <row r="5" spans="1:35">
      <c r="A5" s="8" t="s">
        <v>11</v>
      </c>
      <c r="B5" s="36">
        <v>1</v>
      </c>
      <c r="C5" s="10">
        <v>-140</v>
      </c>
      <c r="D5" s="11"/>
      <c r="E5" s="32"/>
      <c r="F5" s="8" t="s">
        <v>11</v>
      </c>
      <c r="G5" s="36">
        <v>1</v>
      </c>
      <c r="H5" s="15">
        <v>45</v>
      </c>
      <c r="I5" s="11"/>
      <c r="J5" s="32"/>
      <c r="K5" s="8" t="s">
        <v>11</v>
      </c>
      <c r="L5" s="36">
        <v>1</v>
      </c>
      <c r="M5" s="15">
        <v>55</v>
      </c>
      <c r="N5" s="11"/>
      <c r="O5" s="32"/>
      <c r="P5" s="8" t="s">
        <v>11</v>
      </c>
      <c r="Q5" s="8"/>
      <c r="R5" s="15">
        <v>41</v>
      </c>
      <c r="S5" s="11"/>
      <c r="T5" s="32"/>
      <c r="U5" s="8" t="s">
        <v>11</v>
      </c>
      <c r="V5" s="8"/>
      <c r="W5" s="15">
        <v>257</v>
      </c>
      <c r="X5" s="11"/>
      <c r="Y5" s="18"/>
      <c r="Z5" s="18"/>
      <c r="AA5" s="18"/>
    </row>
    <row r="6" spans="1:35">
      <c r="A6" s="8" t="s">
        <v>12</v>
      </c>
      <c r="B6" s="36">
        <v>1</v>
      </c>
      <c r="C6" s="10">
        <v>-43</v>
      </c>
      <c r="D6" s="11"/>
      <c r="E6" s="32"/>
      <c r="F6" s="8" t="s">
        <v>12</v>
      </c>
      <c r="G6" s="36">
        <v>1</v>
      </c>
      <c r="H6" s="15">
        <v>4</v>
      </c>
      <c r="I6" s="11"/>
      <c r="J6" s="32"/>
      <c r="K6" s="8" t="s">
        <v>12</v>
      </c>
      <c r="L6" s="36">
        <v>1</v>
      </c>
      <c r="M6" s="10">
        <v>-10</v>
      </c>
      <c r="N6" s="11"/>
      <c r="O6" s="32"/>
      <c r="P6" s="8" t="s">
        <v>12</v>
      </c>
      <c r="Q6" s="8"/>
      <c r="R6" s="15">
        <v>30</v>
      </c>
      <c r="S6" s="11"/>
      <c r="T6" s="32"/>
      <c r="U6" s="8" t="s">
        <v>12</v>
      </c>
      <c r="V6" s="8"/>
      <c r="W6" s="15">
        <v>226</v>
      </c>
      <c r="X6" s="11"/>
      <c r="Y6" s="18"/>
      <c r="Z6" s="18"/>
      <c r="AA6" s="18"/>
    </row>
    <row r="7" spans="1:35">
      <c r="A7" s="8" t="s">
        <v>13</v>
      </c>
      <c r="B7" s="36">
        <v>1</v>
      </c>
      <c r="C7" s="10">
        <v>-172</v>
      </c>
      <c r="D7" s="11"/>
      <c r="E7" s="32"/>
      <c r="F7" s="36" t="s">
        <v>13</v>
      </c>
      <c r="G7" s="36">
        <v>1</v>
      </c>
      <c r="H7" s="10">
        <v>-30</v>
      </c>
      <c r="I7" s="11"/>
      <c r="J7" s="32"/>
      <c r="K7" s="8" t="s">
        <v>13</v>
      </c>
      <c r="L7" s="36">
        <v>1</v>
      </c>
      <c r="M7" s="10">
        <v>-119</v>
      </c>
      <c r="N7" s="11"/>
      <c r="O7" s="32"/>
      <c r="P7" s="8" t="s">
        <v>13</v>
      </c>
      <c r="Q7" s="8"/>
      <c r="R7" s="15">
        <v>110</v>
      </c>
      <c r="S7" s="11"/>
      <c r="T7" s="32"/>
      <c r="U7" s="8" t="s">
        <v>13</v>
      </c>
      <c r="V7" s="8"/>
      <c r="W7" s="15">
        <v>305</v>
      </c>
      <c r="X7" s="11"/>
      <c r="Y7" s="18"/>
      <c r="Z7" s="18"/>
      <c r="AA7" s="18"/>
    </row>
    <row r="8" spans="1:35">
      <c r="A8" s="8" t="s">
        <v>14</v>
      </c>
      <c r="B8" s="36">
        <v>1</v>
      </c>
      <c r="C8" s="10">
        <v>-138</v>
      </c>
      <c r="D8" s="10"/>
      <c r="E8" s="32"/>
      <c r="F8" s="8" t="s">
        <v>14</v>
      </c>
      <c r="G8" s="36">
        <v>1</v>
      </c>
      <c r="H8" s="15">
        <v>53</v>
      </c>
      <c r="I8" s="10"/>
      <c r="J8" s="32"/>
      <c r="K8" s="8" t="s">
        <v>14</v>
      </c>
      <c r="L8" s="16">
        <v>2</v>
      </c>
      <c r="M8" s="15">
        <v>66</v>
      </c>
      <c r="N8" s="10"/>
      <c r="O8" s="32"/>
      <c r="P8" s="8" t="s">
        <v>14</v>
      </c>
      <c r="Q8" s="8"/>
      <c r="R8" s="15">
        <v>101</v>
      </c>
      <c r="S8" s="10"/>
      <c r="T8" s="32"/>
      <c r="U8" s="8" t="s">
        <v>14</v>
      </c>
      <c r="V8" s="8"/>
      <c r="W8" s="15">
        <v>135</v>
      </c>
      <c r="X8" s="10"/>
      <c r="Y8" s="18"/>
      <c r="Z8" s="18"/>
      <c r="AA8" s="18"/>
    </row>
    <row r="9" spans="1:35">
      <c r="A9" s="8" t="s">
        <v>15</v>
      </c>
      <c r="B9" s="36">
        <v>1</v>
      </c>
      <c r="C9" s="10">
        <v>-134</v>
      </c>
      <c r="D9" s="10"/>
      <c r="E9" s="32"/>
      <c r="F9" s="8" t="s">
        <v>15</v>
      </c>
      <c r="G9" s="36">
        <v>1</v>
      </c>
      <c r="H9" s="10">
        <v>-7</v>
      </c>
      <c r="I9" s="10"/>
      <c r="J9" s="32"/>
      <c r="K9" s="8" t="s">
        <v>15</v>
      </c>
      <c r="L9" s="36">
        <v>1</v>
      </c>
      <c r="M9" s="10">
        <v>-83</v>
      </c>
      <c r="N9" s="10"/>
      <c r="O9" s="32"/>
      <c r="P9" s="8" t="s">
        <v>15</v>
      </c>
      <c r="Q9" s="8"/>
      <c r="R9" s="10">
        <v>-46</v>
      </c>
      <c r="S9" s="10"/>
      <c r="T9" s="32"/>
      <c r="U9" s="8" t="s">
        <v>15</v>
      </c>
      <c r="V9" s="8"/>
      <c r="W9" s="15">
        <v>27</v>
      </c>
      <c r="X9" s="10"/>
      <c r="Y9" s="18"/>
      <c r="Z9" s="18"/>
      <c r="AA9" s="18"/>
    </row>
    <row r="10" spans="1:35">
      <c r="A10" s="8" t="s">
        <v>16</v>
      </c>
      <c r="B10" s="36">
        <v>1</v>
      </c>
      <c r="C10" s="10">
        <v>-39</v>
      </c>
      <c r="D10" s="11"/>
      <c r="E10" s="32"/>
      <c r="F10" s="8" t="s">
        <v>16</v>
      </c>
      <c r="G10" s="14">
        <v>5</v>
      </c>
      <c r="H10" s="10">
        <v>-38</v>
      </c>
      <c r="I10" s="11"/>
      <c r="J10" s="32"/>
      <c r="K10" s="8" t="s">
        <v>16</v>
      </c>
      <c r="L10" s="16">
        <v>3</v>
      </c>
      <c r="M10" s="15">
        <v>21</v>
      </c>
      <c r="N10" s="11"/>
      <c r="O10" s="32"/>
      <c r="P10" s="8" t="s">
        <v>16</v>
      </c>
      <c r="Q10" s="8"/>
      <c r="R10" s="10">
        <v>-19</v>
      </c>
      <c r="S10" s="11"/>
      <c r="T10" s="32"/>
      <c r="U10" s="8" t="s">
        <v>16</v>
      </c>
      <c r="V10" s="8"/>
      <c r="W10" s="10">
        <v>-26</v>
      </c>
      <c r="X10" s="11"/>
      <c r="Y10" s="18"/>
      <c r="Z10" s="18"/>
      <c r="AA10" s="18"/>
    </row>
    <row r="11" spans="1:35">
      <c r="A11" s="22" t="s">
        <v>19</v>
      </c>
      <c r="B11" s="22"/>
      <c r="C11" s="23">
        <f>SUM(C3:C10)</f>
        <v>-419</v>
      </c>
      <c r="D11" s="23">
        <v>-19</v>
      </c>
      <c r="E11" s="32"/>
      <c r="F11" s="8" t="s">
        <v>17</v>
      </c>
      <c r="G11" s="36">
        <v>1</v>
      </c>
      <c r="H11" s="15">
        <v>97</v>
      </c>
      <c r="I11" s="18"/>
      <c r="J11" s="32"/>
      <c r="K11" s="8" t="s">
        <v>17</v>
      </c>
      <c r="L11" s="14">
        <v>3</v>
      </c>
      <c r="M11" s="10">
        <v>-9</v>
      </c>
      <c r="N11" s="18"/>
      <c r="O11" s="32"/>
      <c r="P11" s="8" t="s">
        <v>17</v>
      </c>
      <c r="Q11" s="22"/>
      <c r="R11" s="15">
        <v>63</v>
      </c>
      <c r="S11" s="18"/>
      <c r="T11" s="32"/>
      <c r="U11" s="8" t="s">
        <v>17</v>
      </c>
      <c r="V11" s="22"/>
      <c r="W11" s="15">
        <v>56</v>
      </c>
      <c r="X11" s="18"/>
      <c r="Y11" s="18"/>
      <c r="Z11" s="18"/>
      <c r="AA11" s="18"/>
    </row>
    <row r="12" spans="1:35">
      <c r="A12" s="8" t="s">
        <v>9</v>
      </c>
      <c r="B12" s="36">
        <v>1</v>
      </c>
      <c r="C12" s="15">
        <v>7</v>
      </c>
      <c r="D12" s="10"/>
      <c r="E12" s="32"/>
      <c r="F12" s="8" t="s">
        <v>18</v>
      </c>
      <c r="G12" s="36">
        <v>1</v>
      </c>
      <c r="H12" s="19">
        <v>-27</v>
      </c>
      <c r="J12" s="32"/>
      <c r="K12" s="8" t="s">
        <v>18</v>
      </c>
      <c r="L12" s="14">
        <v>2</v>
      </c>
      <c r="M12" s="19">
        <v>-62</v>
      </c>
      <c r="O12" s="32"/>
      <c r="P12" s="8" t="s">
        <v>18</v>
      </c>
      <c r="Q12" s="8"/>
      <c r="R12" s="19">
        <v>-78</v>
      </c>
      <c r="T12" s="32"/>
      <c r="U12" s="8" t="s">
        <v>18</v>
      </c>
      <c r="V12" s="8"/>
      <c r="W12" s="19">
        <v>-28</v>
      </c>
      <c r="Y12" s="18"/>
      <c r="Z12" s="18"/>
      <c r="AA12" s="18"/>
    </row>
    <row r="13" spans="1:35">
      <c r="A13" s="8" t="s">
        <v>10</v>
      </c>
      <c r="B13" s="36">
        <v>1</v>
      </c>
      <c r="C13" s="10">
        <v>-133</v>
      </c>
      <c r="D13" s="15"/>
      <c r="E13" s="32"/>
      <c r="F13" s="22" t="s">
        <v>19</v>
      </c>
      <c r="G13" s="8"/>
      <c r="H13" s="24">
        <f>SUM(H3:H12)</f>
        <v>274</v>
      </c>
      <c r="I13" s="23">
        <v>-90</v>
      </c>
      <c r="J13" s="32"/>
      <c r="K13" s="22" t="s">
        <v>19</v>
      </c>
      <c r="L13" s="8"/>
      <c r="M13" s="23">
        <f>SUM(M3:M12)</f>
        <v>-466</v>
      </c>
      <c r="N13" s="23">
        <v>-55</v>
      </c>
      <c r="O13" s="32"/>
      <c r="P13" s="22" t="s">
        <v>19</v>
      </c>
      <c r="Q13" s="8"/>
      <c r="R13" s="24">
        <f>SUM(R3:R12)</f>
        <v>76</v>
      </c>
      <c r="S13" s="24">
        <v>25</v>
      </c>
      <c r="T13" s="32"/>
      <c r="U13" s="22" t="s">
        <v>19</v>
      </c>
      <c r="V13" s="8"/>
      <c r="W13" s="24">
        <f>SUM(W3:W12)</f>
        <v>1638</v>
      </c>
      <c r="X13" s="23"/>
      <c r="Y13" s="18"/>
      <c r="Z13" s="18"/>
      <c r="AA13" s="18"/>
    </row>
    <row r="14" spans="1:35">
      <c r="A14" s="8" t="s">
        <v>11</v>
      </c>
      <c r="B14" s="14">
        <v>2</v>
      </c>
      <c r="C14" s="10">
        <v>-76</v>
      </c>
      <c r="D14" s="10"/>
      <c r="E14" s="32"/>
      <c r="F14" s="8" t="s">
        <v>9</v>
      </c>
      <c r="G14" s="36">
        <v>1</v>
      </c>
      <c r="H14" s="10">
        <v>-28</v>
      </c>
      <c r="I14" s="11"/>
      <c r="J14" s="32"/>
      <c r="K14" s="8" t="s">
        <v>9</v>
      </c>
      <c r="L14" s="8"/>
      <c r="M14" s="15">
        <v>28</v>
      </c>
      <c r="N14" s="11"/>
      <c r="O14" s="32"/>
      <c r="P14" s="8" t="s">
        <v>9</v>
      </c>
      <c r="Q14" s="8"/>
      <c r="R14" s="15">
        <v>94</v>
      </c>
      <c r="S14" s="11"/>
      <c r="T14" s="32"/>
      <c r="U14" s="8" t="s">
        <v>9</v>
      </c>
      <c r="V14" s="8"/>
      <c r="W14" s="10">
        <v>-97</v>
      </c>
      <c r="X14" s="11"/>
      <c r="Y14" s="18"/>
      <c r="Z14" s="18"/>
      <c r="AA14" s="18"/>
    </row>
    <row r="15" spans="1:35">
      <c r="A15" s="8" t="s">
        <v>12</v>
      </c>
      <c r="B15" s="36">
        <v>1</v>
      </c>
      <c r="C15" s="15">
        <v>6</v>
      </c>
      <c r="D15" s="11"/>
      <c r="E15" s="32"/>
      <c r="F15" s="8" t="s">
        <v>10</v>
      </c>
      <c r="G15" s="16">
        <v>2</v>
      </c>
      <c r="H15" s="15">
        <v>32</v>
      </c>
      <c r="I15" s="11"/>
      <c r="J15" s="32"/>
      <c r="K15" s="8" t="s">
        <v>10</v>
      </c>
      <c r="L15" s="8"/>
      <c r="M15" s="15">
        <v>10</v>
      </c>
      <c r="N15" s="11"/>
      <c r="O15" s="32"/>
      <c r="P15" s="8" t="s">
        <v>10</v>
      </c>
      <c r="Q15" s="8"/>
      <c r="R15" s="15">
        <v>66</v>
      </c>
      <c r="S15" s="11"/>
      <c r="T15" s="32"/>
      <c r="U15" s="8" t="s">
        <v>10</v>
      </c>
      <c r="V15" s="8"/>
      <c r="W15" s="15">
        <v>405</v>
      </c>
      <c r="X15" s="11"/>
      <c r="Y15" s="18"/>
      <c r="Z15" s="18"/>
      <c r="AA15" s="18"/>
    </row>
    <row r="16" spans="1:35">
      <c r="A16" s="8" t="s">
        <v>13</v>
      </c>
      <c r="B16" s="36">
        <v>1</v>
      </c>
      <c r="C16" s="15">
        <v>28</v>
      </c>
      <c r="D16" s="15"/>
      <c r="E16" s="32"/>
      <c r="F16" s="8" t="s">
        <v>11</v>
      </c>
      <c r="G16" s="36">
        <v>1</v>
      </c>
      <c r="H16" s="10">
        <v>-102</v>
      </c>
      <c r="I16" s="11"/>
      <c r="J16" s="32"/>
      <c r="K16" s="8" t="s">
        <v>11</v>
      </c>
      <c r="L16" s="8"/>
      <c r="M16" s="10">
        <v>-14</v>
      </c>
      <c r="N16" s="11"/>
      <c r="O16" s="32"/>
      <c r="P16" s="8" t="s">
        <v>11</v>
      </c>
      <c r="Q16" s="8"/>
      <c r="R16" s="15">
        <v>11</v>
      </c>
      <c r="S16" s="11"/>
      <c r="T16" s="32"/>
      <c r="U16" s="8" t="s">
        <v>11</v>
      </c>
      <c r="V16" s="8"/>
      <c r="W16" s="15">
        <v>284</v>
      </c>
      <c r="X16" s="11"/>
      <c r="Y16" s="18"/>
      <c r="Z16" s="18"/>
      <c r="AA16" s="18"/>
      <c r="AI16" s="15"/>
    </row>
    <row r="17" spans="1:27">
      <c r="A17" s="8" t="s">
        <v>14</v>
      </c>
      <c r="B17" s="14">
        <v>2</v>
      </c>
      <c r="C17" s="10">
        <v>-151</v>
      </c>
      <c r="D17" s="15"/>
      <c r="E17" s="32"/>
      <c r="F17" s="8" t="s">
        <v>12</v>
      </c>
      <c r="G17" s="36">
        <v>1</v>
      </c>
      <c r="H17" s="10">
        <v>32</v>
      </c>
      <c r="I17" s="11"/>
      <c r="J17" s="32"/>
      <c r="K17" s="8" t="s">
        <v>12</v>
      </c>
      <c r="L17" s="8"/>
      <c r="M17" s="15">
        <v>69</v>
      </c>
      <c r="N17" s="11"/>
      <c r="O17" s="32"/>
      <c r="P17" s="8" t="s">
        <v>12</v>
      </c>
      <c r="Q17" s="8"/>
      <c r="R17" s="10">
        <v>-34</v>
      </c>
      <c r="S17" s="11"/>
      <c r="T17" s="32"/>
      <c r="U17" s="8" t="s">
        <v>12</v>
      </c>
      <c r="V17" s="8"/>
      <c r="W17" s="10">
        <v>-59</v>
      </c>
      <c r="X17" s="11"/>
      <c r="Y17" s="18"/>
      <c r="Z17" s="18"/>
      <c r="AA17" s="18"/>
    </row>
    <row r="18" spans="1:27">
      <c r="A18" s="8" t="s">
        <v>15</v>
      </c>
      <c r="B18" s="36">
        <v>1</v>
      </c>
      <c r="C18" s="15">
        <v>48</v>
      </c>
      <c r="D18" s="15"/>
      <c r="E18" s="32"/>
      <c r="F18" s="8" t="s">
        <v>13</v>
      </c>
      <c r="G18" s="14">
        <v>2</v>
      </c>
      <c r="H18" s="10">
        <v>-108</v>
      </c>
      <c r="I18" s="11"/>
      <c r="J18" s="32"/>
      <c r="K18" s="8" t="s">
        <v>13</v>
      </c>
      <c r="L18" s="8"/>
      <c r="M18" s="10">
        <v>-42</v>
      </c>
      <c r="N18" s="11"/>
      <c r="O18" s="32"/>
      <c r="P18" s="8" t="s">
        <v>13</v>
      </c>
      <c r="Q18" s="8"/>
      <c r="R18" s="10">
        <v>-39</v>
      </c>
      <c r="S18" s="11"/>
      <c r="T18" s="32"/>
      <c r="U18" s="8" t="s">
        <v>13</v>
      </c>
      <c r="V18" s="8"/>
      <c r="W18" s="15">
        <v>405</v>
      </c>
      <c r="X18" s="11"/>
      <c r="Y18" s="18"/>
      <c r="Z18" s="18"/>
      <c r="AA18" s="18"/>
    </row>
    <row r="19" spans="1:27">
      <c r="A19" s="8" t="s">
        <v>16</v>
      </c>
      <c r="B19" s="14">
        <v>2</v>
      </c>
      <c r="C19" s="10">
        <v>-70</v>
      </c>
      <c r="D19" s="15"/>
      <c r="E19" s="32"/>
      <c r="F19" s="8" t="s">
        <v>14</v>
      </c>
      <c r="G19" s="36">
        <v>1</v>
      </c>
      <c r="H19" s="10">
        <v>-63</v>
      </c>
      <c r="I19" s="10"/>
      <c r="J19" s="32"/>
      <c r="K19" s="8" t="s">
        <v>14</v>
      </c>
      <c r="L19" s="8"/>
      <c r="M19" s="15">
        <v>37</v>
      </c>
      <c r="N19" s="10"/>
      <c r="O19" s="32"/>
      <c r="P19" s="8" t="s">
        <v>14</v>
      </c>
      <c r="Q19" s="8"/>
      <c r="R19" s="10">
        <v>-16</v>
      </c>
      <c r="S19" s="10"/>
      <c r="T19" s="32"/>
      <c r="U19" s="8" t="s">
        <v>14</v>
      </c>
      <c r="V19" s="8"/>
      <c r="W19" s="15">
        <v>233</v>
      </c>
      <c r="X19" s="10"/>
      <c r="Y19" s="18"/>
      <c r="Z19" s="18"/>
      <c r="AA19" s="18"/>
    </row>
    <row r="20" spans="1:27">
      <c r="A20" s="22" t="s">
        <v>20</v>
      </c>
      <c r="B20" s="22"/>
      <c r="C20" s="23">
        <f>SUM(C12:C19)</f>
        <v>-341</v>
      </c>
      <c r="D20" s="24">
        <v>180</v>
      </c>
      <c r="E20" s="32"/>
      <c r="F20" s="8" t="s">
        <v>15</v>
      </c>
      <c r="G20" s="36">
        <v>1</v>
      </c>
      <c r="H20" s="15">
        <v>31</v>
      </c>
      <c r="I20" s="10"/>
      <c r="J20" s="32"/>
      <c r="K20" s="8" t="s">
        <v>15</v>
      </c>
      <c r="L20" s="22"/>
      <c r="M20" s="10">
        <v>-29</v>
      </c>
      <c r="N20" s="10"/>
      <c r="O20" s="32"/>
      <c r="P20" s="8" t="s">
        <v>15</v>
      </c>
      <c r="Q20" s="22"/>
      <c r="R20" s="10">
        <v>-13</v>
      </c>
      <c r="S20" s="10"/>
      <c r="T20" s="32"/>
      <c r="U20" s="8" t="s">
        <v>15</v>
      </c>
      <c r="V20" s="22"/>
      <c r="W20" s="15">
        <v>239</v>
      </c>
      <c r="X20" s="10"/>
      <c r="Y20" s="18"/>
      <c r="Z20" s="18"/>
      <c r="AA20" s="18"/>
    </row>
    <row r="21" spans="1:27">
      <c r="A21" s="8" t="s">
        <v>9</v>
      </c>
      <c r="B21" s="16">
        <v>2</v>
      </c>
      <c r="C21" s="15">
        <v>87</v>
      </c>
      <c r="D21" s="10"/>
      <c r="E21" s="32"/>
      <c r="F21" s="8" t="s">
        <v>16</v>
      </c>
      <c r="G21" s="14">
        <v>6</v>
      </c>
      <c r="H21" s="10">
        <v>-18</v>
      </c>
      <c r="I21" s="11"/>
      <c r="J21" s="32"/>
      <c r="K21" s="8" t="s">
        <v>16</v>
      </c>
      <c r="L21" s="8"/>
      <c r="M21" s="15">
        <v>21</v>
      </c>
      <c r="N21" s="11"/>
      <c r="O21" s="32"/>
      <c r="P21" s="8" t="s">
        <v>16</v>
      </c>
      <c r="Q21" s="8"/>
      <c r="R21" s="10">
        <v>-19</v>
      </c>
      <c r="S21" s="11"/>
      <c r="T21" s="32"/>
      <c r="U21" s="8" t="s">
        <v>16</v>
      </c>
      <c r="V21" s="8"/>
      <c r="W21" s="15">
        <v>191</v>
      </c>
      <c r="X21" s="11"/>
      <c r="Y21" s="18"/>
      <c r="Z21" s="18"/>
      <c r="AA21" s="18"/>
    </row>
    <row r="22" spans="1:27">
      <c r="A22" s="8" t="s">
        <v>10</v>
      </c>
      <c r="B22" s="36">
        <v>1</v>
      </c>
      <c r="C22" s="15">
        <v>242</v>
      </c>
      <c r="D22" s="10"/>
      <c r="E22" s="32"/>
      <c r="F22" s="8" t="s">
        <v>17</v>
      </c>
      <c r="G22" s="16">
        <v>2</v>
      </c>
      <c r="H22" s="15">
        <v>206</v>
      </c>
      <c r="I22" s="18"/>
      <c r="J22" s="32"/>
      <c r="K22" s="8" t="s">
        <v>17</v>
      </c>
      <c r="L22" s="8"/>
      <c r="M22" s="10">
        <v>-13</v>
      </c>
      <c r="N22" s="18"/>
      <c r="O22" s="32"/>
      <c r="P22" s="8" t="s">
        <v>17</v>
      </c>
      <c r="Q22" s="8"/>
      <c r="R22" s="15">
        <v>71</v>
      </c>
      <c r="S22" s="18"/>
      <c r="T22" s="32"/>
      <c r="U22" s="8" t="s">
        <v>17</v>
      </c>
      <c r="V22" s="8"/>
      <c r="W22" s="10">
        <v>-48</v>
      </c>
      <c r="X22" s="18"/>
      <c r="Y22" s="18"/>
      <c r="Z22" s="18"/>
      <c r="AA22" s="18"/>
    </row>
    <row r="23" spans="1:27">
      <c r="A23" s="8" t="s">
        <v>11</v>
      </c>
      <c r="B23" s="36">
        <v>1</v>
      </c>
      <c r="C23" s="15">
        <v>189</v>
      </c>
      <c r="D23" s="10"/>
      <c r="E23" s="32"/>
      <c r="F23" s="8" t="s">
        <v>18</v>
      </c>
      <c r="G23" s="36">
        <v>1</v>
      </c>
      <c r="H23" s="15">
        <v>77</v>
      </c>
      <c r="J23" s="32"/>
      <c r="K23" s="8" t="s">
        <v>18</v>
      </c>
      <c r="L23" s="8"/>
      <c r="M23" s="15">
        <v>-34</v>
      </c>
      <c r="O23" s="32"/>
      <c r="P23" s="8" t="s">
        <v>18</v>
      </c>
      <c r="Q23" s="8"/>
      <c r="R23" s="10">
        <v>-84</v>
      </c>
      <c r="T23" s="32"/>
      <c r="U23" s="8" t="s">
        <v>18</v>
      </c>
      <c r="V23" s="8"/>
      <c r="W23" s="15">
        <v>92</v>
      </c>
      <c r="Y23" s="18"/>
      <c r="Z23" s="18"/>
      <c r="AA23" s="18"/>
    </row>
    <row r="24" spans="1:27">
      <c r="A24" s="8" t="s">
        <v>12</v>
      </c>
      <c r="B24" s="16">
        <v>2</v>
      </c>
      <c r="C24" s="15">
        <v>28</v>
      </c>
      <c r="D24" s="10"/>
      <c r="E24" s="32"/>
      <c r="F24" s="22" t="s">
        <v>20</v>
      </c>
      <c r="G24" s="8"/>
      <c r="H24" s="24">
        <f>SUM(H14:H23)</f>
        <v>59</v>
      </c>
      <c r="I24" s="23">
        <v>-31</v>
      </c>
      <c r="J24" s="32"/>
      <c r="K24" s="22" t="s">
        <v>20</v>
      </c>
      <c r="L24" s="8"/>
      <c r="M24" s="24">
        <f>SUM(M14:M23)</f>
        <v>33</v>
      </c>
      <c r="N24" s="23">
        <v>-136</v>
      </c>
      <c r="O24" s="32"/>
      <c r="P24" s="22" t="s">
        <v>20</v>
      </c>
      <c r="Q24" s="8"/>
      <c r="R24" s="24">
        <f>SUM(R14:R23)</f>
        <v>37</v>
      </c>
      <c r="S24" s="24">
        <v>53</v>
      </c>
      <c r="T24" s="32"/>
      <c r="U24" s="22" t="s">
        <v>20</v>
      </c>
      <c r="V24" s="8"/>
      <c r="W24" s="24">
        <f>SUM(W14:W23)</f>
        <v>1645</v>
      </c>
      <c r="X24" s="23"/>
      <c r="Y24" s="18"/>
      <c r="Z24" s="18"/>
      <c r="AA24" s="18"/>
    </row>
    <row r="25" spans="1:27">
      <c r="A25" s="8" t="s">
        <v>13</v>
      </c>
      <c r="B25" s="16">
        <v>2</v>
      </c>
      <c r="C25" s="15">
        <v>8</v>
      </c>
      <c r="D25" s="10"/>
      <c r="E25" s="32"/>
      <c r="F25" s="8" t="s">
        <v>9</v>
      </c>
      <c r="G25" s="36">
        <v>1</v>
      </c>
      <c r="H25" s="15">
        <v>97</v>
      </c>
      <c r="I25" s="11"/>
      <c r="J25" s="32"/>
      <c r="K25" s="8" t="s">
        <v>9</v>
      </c>
      <c r="L25" s="8"/>
      <c r="M25" s="15">
        <v>94</v>
      </c>
      <c r="N25" s="11"/>
      <c r="O25" s="32"/>
      <c r="P25" s="8" t="s">
        <v>9</v>
      </c>
      <c r="Q25" s="8"/>
      <c r="R25" s="15">
        <v>128</v>
      </c>
      <c r="S25" s="11"/>
      <c r="T25" s="32"/>
      <c r="U25" s="8" t="s">
        <v>9</v>
      </c>
      <c r="V25" s="8"/>
      <c r="W25" s="10">
        <v>-17</v>
      </c>
      <c r="X25" s="11"/>
      <c r="Y25" s="18"/>
      <c r="Z25" s="18"/>
      <c r="AA25" s="18"/>
    </row>
    <row r="26" spans="1:27">
      <c r="A26" s="8" t="s">
        <v>14</v>
      </c>
      <c r="B26" s="36">
        <v>1</v>
      </c>
      <c r="C26" s="15">
        <v>114</v>
      </c>
      <c r="D26" s="10"/>
      <c r="E26" s="32"/>
      <c r="F26" s="8" t="s">
        <v>10</v>
      </c>
      <c r="G26" s="36">
        <v>1</v>
      </c>
      <c r="H26" s="10">
        <v>-49</v>
      </c>
      <c r="I26" s="11"/>
      <c r="J26" s="32"/>
      <c r="K26" s="8" t="s">
        <v>10</v>
      </c>
      <c r="L26" s="8"/>
      <c r="M26" s="15">
        <v>129</v>
      </c>
      <c r="N26" s="11"/>
      <c r="O26" s="32"/>
      <c r="P26" s="8" t="s">
        <v>10</v>
      </c>
      <c r="Q26" s="8"/>
      <c r="R26" s="15">
        <v>12</v>
      </c>
      <c r="S26" s="11"/>
      <c r="T26" s="32"/>
      <c r="U26" s="8" t="s">
        <v>10</v>
      </c>
      <c r="V26" s="8"/>
      <c r="W26" s="15">
        <v>104</v>
      </c>
      <c r="X26" s="11"/>
      <c r="Y26" s="18"/>
      <c r="Z26" s="18"/>
      <c r="AA26" s="18"/>
    </row>
    <row r="27" spans="1:27">
      <c r="A27" s="8" t="s">
        <v>15</v>
      </c>
      <c r="B27" s="36">
        <v>1</v>
      </c>
      <c r="C27" s="10">
        <v>-32</v>
      </c>
      <c r="D27" s="10"/>
      <c r="E27" s="32"/>
      <c r="F27" s="8" t="s">
        <v>11</v>
      </c>
      <c r="G27" s="36">
        <v>1</v>
      </c>
      <c r="H27" s="15">
        <v>67</v>
      </c>
      <c r="I27" s="11"/>
      <c r="J27" s="32"/>
      <c r="K27" s="8" t="s">
        <v>11</v>
      </c>
      <c r="L27" s="8"/>
      <c r="M27" s="10">
        <v>-136</v>
      </c>
      <c r="N27" s="11"/>
      <c r="O27" s="32"/>
      <c r="P27" s="8" t="s">
        <v>11</v>
      </c>
      <c r="Q27" s="8"/>
      <c r="R27" s="15">
        <v>47</v>
      </c>
      <c r="S27" s="11"/>
      <c r="T27" s="32"/>
      <c r="U27" s="8" t="s">
        <v>11</v>
      </c>
      <c r="V27" s="8"/>
      <c r="W27" s="15">
        <v>353</v>
      </c>
      <c r="X27" s="11"/>
      <c r="Y27" s="18"/>
      <c r="Z27" s="18"/>
      <c r="AA27" s="18"/>
    </row>
    <row r="28" spans="1:27">
      <c r="A28" s="8" t="s">
        <v>16</v>
      </c>
      <c r="B28" s="14">
        <v>3</v>
      </c>
      <c r="C28" s="10">
        <v>-6</v>
      </c>
      <c r="D28" s="10"/>
      <c r="E28" s="32"/>
      <c r="F28" s="8" t="s">
        <v>12</v>
      </c>
      <c r="G28" s="14">
        <v>2</v>
      </c>
      <c r="H28" s="10">
        <v>-62</v>
      </c>
      <c r="I28" s="11"/>
      <c r="J28" s="32"/>
      <c r="K28" s="8" t="s">
        <v>12</v>
      </c>
      <c r="L28" s="8"/>
      <c r="M28" s="15">
        <v>33</v>
      </c>
      <c r="N28" s="11"/>
      <c r="O28" s="32"/>
      <c r="P28" s="8" t="s">
        <v>12</v>
      </c>
      <c r="Q28" s="8"/>
      <c r="R28" s="15">
        <v>66</v>
      </c>
      <c r="S28" s="11"/>
      <c r="T28" s="32"/>
      <c r="U28" s="8" t="s">
        <v>12</v>
      </c>
      <c r="V28" s="8"/>
      <c r="W28" s="10">
        <v>-109</v>
      </c>
      <c r="X28" s="11"/>
      <c r="Y28" s="18"/>
      <c r="Z28" s="18"/>
      <c r="AA28" s="18"/>
    </row>
    <row r="29" spans="1:27">
      <c r="A29" s="22" t="s">
        <v>21</v>
      </c>
      <c r="B29" s="22"/>
      <c r="C29" s="24">
        <f>SUM(C21:C28)</f>
        <v>630</v>
      </c>
      <c r="D29" s="23">
        <v>-186</v>
      </c>
      <c r="E29" s="32"/>
      <c r="F29" s="8" t="s">
        <v>13</v>
      </c>
      <c r="G29" s="36">
        <v>1</v>
      </c>
      <c r="H29" s="15">
        <v>93</v>
      </c>
      <c r="I29" s="11"/>
      <c r="J29" s="32"/>
      <c r="K29" s="8" t="s">
        <v>13</v>
      </c>
      <c r="L29" s="22"/>
      <c r="M29" s="15">
        <v>56</v>
      </c>
      <c r="N29" s="11"/>
      <c r="O29" s="32"/>
      <c r="P29" s="8" t="s">
        <v>13</v>
      </c>
      <c r="Q29" s="22"/>
      <c r="R29" s="10">
        <v>-31</v>
      </c>
      <c r="S29" s="11"/>
      <c r="T29" s="32"/>
      <c r="U29" s="8" t="s">
        <v>13</v>
      </c>
      <c r="V29" s="22"/>
      <c r="W29" s="10">
        <v>-31</v>
      </c>
      <c r="X29" s="11"/>
      <c r="Y29" s="18"/>
      <c r="Z29" s="18"/>
      <c r="AA29" s="18"/>
    </row>
    <row r="30" spans="1:27">
      <c r="A30" s="8" t="s">
        <v>9</v>
      </c>
      <c r="B30" s="36">
        <v>1</v>
      </c>
      <c r="C30" s="10">
        <v>-138</v>
      </c>
      <c r="D30" s="10"/>
      <c r="E30" s="32"/>
      <c r="F30" s="8" t="s">
        <v>14</v>
      </c>
      <c r="G30" s="14">
        <v>2</v>
      </c>
      <c r="H30" s="10">
        <v>-6</v>
      </c>
      <c r="I30" s="10"/>
      <c r="J30" s="32"/>
      <c r="K30" s="8" t="s">
        <v>14</v>
      </c>
      <c r="L30" s="8"/>
      <c r="M30" s="10">
        <v>-7</v>
      </c>
      <c r="N30" s="10"/>
      <c r="O30" s="32"/>
      <c r="P30" s="8" t="s">
        <v>14</v>
      </c>
      <c r="Q30" s="8"/>
      <c r="R30" s="15">
        <v>36</v>
      </c>
      <c r="S30" s="10"/>
      <c r="T30" s="32"/>
      <c r="U30" s="8" t="s">
        <v>14</v>
      </c>
      <c r="V30" s="8"/>
      <c r="W30" s="15">
        <v>166</v>
      </c>
      <c r="X30" s="10"/>
      <c r="Y30" s="18"/>
      <c r="Z30" s="18"/>
      <c r="AA30" s="18"/>
    </row>
    <row r="31" spans="1:27">
      <c r="A31" s="8" t="s">
        <v>10</v>
      </c>
      <c r="B31" s="36">
        <v>1</v>
      </c>
      <c r="C31" s="10">
        <v>-86</v>
      </c>
      <c r="D31" s="10"/>
      <c r="E31" s="32"/>
      <c r="F31" s="8" t="s">
        <v>15</v>
      </c>
      <c r="G31" s="16">
        <v>2</v>
      </c>
      <c r="H31" s="15">
        <v>11</v>
      </c>
      <c r="I31" s="10"/>
      <c r="J31" s="32"/>
      <c r="K31" s="8" t="s">
        <v>15</v>
      </c>
      <c r="L31" s="8"/>
      <c r="M31" s="15">
        <v>50</v>
      </c>
      <c r="N31" s="10"/>
      <c r="O31" s="32"/>
      <c r="P31" s="8" t="s">
        <v>15</v>
      </c>
      <c r="Q31" s="8"/>
      <c r="R31" s="15">
        <v>52</v>
      </c>
      <c r="S31" s="10"/>
      <c r="T31" s="32"/>
      <c r="U31" s="8" t="s">
        <v>15</v>
      </c>
      <c r="V31" s="8"/>
      <c r="W31" s="10">
        <v>-157</v>
      </c>
      <c r="X31" s="10"/>
      <c r="Y31" s="18"/>
      <c r="Z31" s="18"/>
      <c r="AA31" s="18"/>
    </row>
    <row r="32" spans="1:27">
      <c r="A32" s="8" t="s">
        <v>11</v>
      </c>
      <c r="B32" s="36">
        <v>1</v>
      </c>
      <c r="C32" s="10">
        <v>-6</v>
      </c>
      <c r="D32" s="10"/>
      <c r="E32" s="32"/>
      <c r="F32" s="8" t="s">
        <v>16</v>
      </c>
      <c r="G32" s="36">
        <v>1</v>
      </c>
      <c r="H32" s="15">
        <v>27</v>
      </c>
      <c r="I32" s="11"/>
      <c r="J32" s="32"/>
      <c r="K32" s="8" t="s">
        <v>16</v>
      </c>
      <c r="L32" s="8"/>
      <c r="M32" s="15">
        <v>106</v>
      </c>
      <c r="N32" s="11"/>
      <c r="O32" s="32"/>
      <c r="P32" s="8" t="s">
        <v>16</v>
      </c>
      <c r="Q32" s="8"/>
      <c r="R32" s="15">
        <v>79</v>
      </c>
      <c r="S32" s="11"/>
      <c r="T32" s="32"/>
      <c r="U32" s="8" t="s">
        <v>16</v>
      </c>
      <c r="V32" s="8"/>
      <c r="W32" s="15">
        <v>70</v>
      </c>
      <c r="X32" s="11"/>
      <c r="Y32" s="18"/>
      <c r="Z32" s="18"/>
      <c r="AA32" s="18"/>
    </row>
    <row r="33" spans="1:27">
      <c r="A33" s="8" t="s">
        <v>12</v>
      </c>
      <c r="B33" s="36">
        <v>1</v>
      </c>
      <c r="C33" s="10">
        <v>-32</v>
      </c>
      <c r="D33" s="10"/>
      <c r="E33" s="32"/>
      <c r="F33" s="8" t="s">
        <v>17</v>
      </c>
      <c r="G33" s="36">
        <v>1</v>
      </c>
      <c r="H33" s="10">
        <v>-96</v>
      </c>
      <c r="I33" s="18"/>
      <c r="J33" s="32"/>
      <c r="K33" s="8" t="s">
        <v>17</v>
      </c>
      <c r="L33" s="8"/>
      <c r="M33" s="15">
        <v>1</v>
      </c>
      <c r="N33" s="18"/>
      <c r="O33" s="32"/>
      <c r="P33" s="8" t="s">
        <v>17</v>
      </c>
      <c r="Q33" s="8"/>
      <c r="R33" s="10">
        <v>-20</v>
      </c>
      <c r="S33" s="18"/>
      <c r="T33" s="32"/>
      <c r="U33" s="8" t="s">
        <v>17</v>
      </c>
      <c r="V33" s="8"/>
      <c r="W33" s="15">
        <v>142</v>
      </c>
      <c r="X33" s="18"/>
      <c r="Y33" s="18"/>
      <c r="Z33" s="18"/>
      <c r="AA33" s="18"/>
    </row>
    <row r="34" spans="1:27">
      <c r="A34" s="8" t="s">
        <v>13</v>
      </c>
      <c r="B34" s="16">
        <v>3</v>
      </c>
      <c r="C34" s="15">
        <v>44</v>
      </c>
      <c r="D34" s="10"/>
      <c r="E34" s="32"/>
      <c r="F34" s="8" t="s">
        <v>18</v>
      </c>
      <c r="G34" s="16">
        <v>2</v>
      </c>
      <c r="H34" s="15">
        <v>19</v>
      </c>
      <c r="J34" s="32"/>
      <c r="K34" s="8" t="s">
        <v>18</v>
      </c>
      <c r="L34" s="8"/>
      <c r="M34" s="15">
        <v>107</v>
      </c>
      <c r="O34" s="32"/>
      <c r="P34" s="8" t="s">
        <v>18</v>
      </c>
      <c r="Q34" s="8"/>
      <c r="R34" s="15">
        <v>48</v>
      </c>
      <c r="T34" s="32"/>
      <c r="U34" s="8" t="s">
        <v>18</v>
      </c>
      <c r="V34" s="8"/>
      <c r="W34" s="10">
        <v>-37</v>
      </c>
      <c r="Y34" s="18"/>
      <c r="Z34" s="18"/>
      <c r="AA34" s="18"/>
    </row>
    <row r="35" spans="1:27">
      <c r="A35" s="8" t="s">
        <v>14</v>
      </c>
      <c r="B35" s="36">
        <v>1</v>
      </c>
      <c r="C35" s="10">
        <v>-67</v>
      </c>
      <c r="D35" s="10"/>
      <c r="E35" s="32"/>
      <c r="F35" s="22" t="s">
        <v>21</v>
      </c>
      <c r="G35" s="8"/>
      <c r="H35" s="24">
        <f>SUM(H25:H34)</f>
        <v>101</v>
      </c>
      <c r="I35" s="23">
        <v>-250</v>
      </c>
      <c r="J35" s="32"/>
      <c r="K35" s="22" t="s">
        <v>21</v>
      </c>
      <c r="L35" s="8"/>
      <c r="M35" s="24">
        <f>SUM(M25:M34)</f>
        <v>433</v>
      </c>
      <c r="N35" s="23">
        <v>-55</v>
      </c>
      <c r="O35" s="32"/>
      <c r="P35" s="22" t="s">
        <v>21</v>
      </c>
      <c r="Q35" s="8"/>
      <c r="R35" s="24">
        <f>SUM(R25:R34)</f>
        <v>417</v>
      </c>
      <c r="S35" s="24">
        <v>62</v>
      </c>
      <c r="T35" s="32"/>
      <c r="U35" s="22" t="s">
        <v>21</v>
      </c>
      <c r="V35" s="8"/>
      <c r="W35" s="24">
        <f>SUM(W25:W34)</f>
        <v>484</v>
      </c>
      <c r="X35" s="24"/>
      <c r="Y35" s="18"/>
      <c r="Z35" s="18"/>
      <c r="AA35" s="18"/>
    </row>
    <row r="36" spans="1:27">
      <c r="A36" s="8" t="s">
        <v>15</v>
      </c>
      <c r="B36" s="36">
        <v>1</v>
      </c>
      <c r="C36" s="15">
        <v>84</v>
      </c>
      <c r="D36" s="10"/>
      <c r="E36" s="32"/>
      <c r="F36" s="8" t="s">
        <v>9</v>
      </c>
      <c r="G36" s="36">
        <v>1</v>
      </c>
      <c r="H36" s="10">
        <v>-38</v>
      </c>
      <c r="I36" s="11"/>
      <c r="J36" s="32"/>
      <c r="K36" s="8" t="s">
        <v>9</v>
      </c>
      <c r="L36" s="8"/>
      <c r="M36" s="10">
        <v>-27</v>
      </c>
      <c r="N36" s="11"/>
      <c r="O36" s="32"/>
      <c r="P36" s="8" t="s">
        <v>9</v>
      </c>
      <c r="Q36" s="8"/>
      <c r="R36" s="10">
        <v>-69</v>
      </c>
      <c r="S36" s="11"/>
      <c r="T36" s="32"/>
      <c r="U36" s="8" t="s">
        <v>9</v>
      </c>
      <c r="V36" s="8"/>
      <c r="W36" s="10">
        <v>-109</v>
      </c>
      <c r="X36" s="11"/>
      <c r="Y36" s="18"/>
      <c r="Z36" s="18"/>
      <c r="AA36" s="18"/>
    </row>
    <row r="37" spans="1:27">
      <c r="A37" s="8" t="s">
        <v>16</v>
      </c>
      <c r="B37" s="14">
        <v>4</v>
      </c>
      <c r="C37" s="10">
        <v>-45</v>
      </c>
      <c r="D37" s="10"/>
      <c r="E37" s="32"/>
      <c r="F37" s="8" t="s">
        <v>10</v>
      </c>
      <c r="G37" s="36">
        <v>1</v>
      </c>
      <c r="H37" s="15">
        <v>155</v>
      </c>
      <c r="I37" s="11"/>
      <c r="J37" s="32"/>
      <c r="K37" s="8" t="s">
        <v>10</v>
      </c>
      <c r="L37" s="8"/>
      <c r="M37" s="10">
        <v>-46</v>
      </c>
      <c r="N37" s="11"/>
      <c r="O37" s="32"/>
      <c r="P37" s="8" t="s">
        <v>10</v>
      </c>
      <c r="Q37" s="8"/>
      <c r="R37" s="15">
        <v>24</v>
      </c>
      <c r="S37" s="11"/>
      <c r="T37" s="32"/>
      <c r="U37" s="8" t="s">
        <v>10</v>
      </c>
      <c r="V37" s="8"/>
      <c r="W37" s="10">
        <v>-135</v>
      </c>
      <c r="X37" s="11"/>
      <c r="Y37" s="18"/>
      <c r="Z37" s="18"/>
      <c r="AA37" s="18"/>
    </row>
    <row r="38" spans="1:27">
      <c r="A38" s="22" t="s">
        <v>22</v>
      </c>
      <c r="B38" s="22"/>
      <c r="C38" s="23">
        <f>SUM(C30:C37)</f>
        <v>-246</v>
      </c>
      <c r="D38" s="23">
        <v>-25</v>
      </c>
      <c r="E38" s="32"/>
      <c r="F38" s="8" t="s">
        <v>11</v>
      </c>
      <c r="G38" s="36">
        <v>1</v>
      </c>
      <c r="H38" s="11">
        <v>0</v>
      </c>
      <c r="I38" s="11"/>
      <c r="J38" s="32"/>
      <c r="K38" s="8" t="s">
        <v>11</v>
      </c>
      <c r="L38" s="22"/>
      <c r="M38" s="11"/>
      <c r="N38" s="11"/>
      <c r="O38" s="32"/>
      <c r="P38" s="8" t="s">
        <v>11</v>
      </c>
      <c r="Q38" s="22"/>
      <c r="R38" s="15">
        <v>36</v>
      </c>
      <c r="S38" s="11"/>
      <c r="T38" s="32"/>
      <c r="U38" s="8" t="s">
        <v>11</v>
      </c>
      <c r="V38" s="22"/>
      <c r="W38" s="10">
        <v>-449</v>
      </c>
      <c r="X38" s="11"/>
      <c r="Y38" s="18"/>
      <c r="Z38" s="18"/>
      <c r="AA38" s="18"/>
    </row>
    <row r="39" spans="1:27">
      <c r="A39" s="18"/>
      <c r="B39" s="22"/>
      <c r="C39" s="18"/>
      <c r="D39" s="11"/>
      <c r="E39" s="32"/>
      <c r="F39" s="8" t="s">
        <v>12</v>
      </c>
      <c r="G39" s="36">
        <v>1</v>
      </c>
      <c r="H39" s="15">
        <v>57</v>
      </c>
      <c r="I39" s="11"/>
      <c r="J39" s="32"/>
      <c r="K39" s="8" t="s">
        <v>12</v>
      </c>
      <c r="L39" s="18"/>
      <c r="M39" s="15">
        <v>5</v>
      </c>
      <c r="N39" s="11"/>
      <c r="O39" s="32"/>
      <c r="P39" s="8" t="s">
        <v>12</v>
      </c>
      <c r="Q39" s="18"/>
      <c r="R39" s="15">
        <v>8</v>
      </c>
      <c r="S39" s="11"/>
      <c r="T39" s="32"/>
      <c r="U39" s="8" t="s">
        <v>12</v>
      </c>
      <c r="V39" s="18"/>
      <c r="W39" s="15">
        <v>39</v>
      </c>
      <c r="X39" s="11"/>
      <c r="Y39" s="18"/>
      <c r="Z39" s="18"/>
      <c r="AA39" s="18"/>
    </row>
    <row r="40" spans="1:27">
      <c r="E40" s="32"/>
      <c r="F40" s="8" t="s">
        <v>13</v>
      </c>
      <c r="G40" s="16">
        <v>2</v>
      </c>
      <c r="H40" s="15">
        <v>102</v>
      </c>
      <c r="I40" s="11"/>
      <c r="J40" s="32"/>
      <c r="K40" s="8" t="s">
        <v>13</v>
      </c>
      <c r="M40" s="10">
        <v>-74</v>
      </c>
      <c r="N40" s="11"/>
      <c r="O40" s="32"/>
      <c r="P40" s="8" t="s">
        <v>13</v>
      </c>
      <c r="R40" s="10">
        <v>-159</v>
      </c>
      <c r="S40" s="11"/>
      <c r="T40" s="32"/>
      <c r="U40" s="8" t="s">
        <v>13</v>
      </c>
      <c r="W40" s="10">
        <v>-128</v>
      </c>
      <c r="X40" s="11"/>
      <c r="Y40" s="18"/>
      <c r="Z40" s="18"/>
      <c r="AA40" s="18"/>
    </row>
    <row r="41" spans="1:27">
      <c r="A41" s="18"/>
      <c r="B41" s="22"/>
      <c r="C41" s="18"/>
      <c r="D41" s="11"/>
      <c r="E41" s="32"/>
      <c r="F41" s="8" t="s">
        <v>14</v>
      </c>
      <c r="G41" s="36">
        <v>1</v>
      </c>
      <c r="H41" s="15">
        <v>38</v>
      </c>
      <c r="I41" s="10"/>
      <c r="J41" s="32"/>
      <c r="K41" s="8" t="s">
        <v>14</v>
      </c>
      <c r="L41" s="18"/>
      <c r="M41" s="10">
        <v>-43</v>
      </c>
      <c r="N41" s="10"/>
      <c r="O41" s="32"/>
      <c r="P41" s="8" t="s">
        <v>14</v>
      </c>
      <c r="Q41" s="18"/>
      <c r="R41" s="15">
        <v>2</v>
      </c>
      <c r="S41" s="10"/>
      <c r="T41" s="32"/>
      <c r="U41" s="8" t="s">
        <v>14</v>
      </c>
      <c r="V41" s="18"/>
      <c r="W41" s="10">
        <v>-233</v>
      </c>
      <c r="X41" s="10"/>
      <c r="Y41" s="18"/>
      <c r="Z41" s="18"/>
      <c r="AA41" s="18"/>
    </row>
    <row r="42" spans="1:27">
      <c r="A42" s="18"/>
      <c r="B42" s="22"/>
      <c r="C42" s="18"/>
      <c r="D42" s="11"/>
      <c r="E42" s="32"/>
      <c r="F42" s="8" t="s">
        <v>15</v>
      </c>
      <c r="G42" s="16">
        <v>3</v>
      </c>
      <c r="H42" s="15">
        <v>67</v>
      </c>
      <c r="I42" s="10"/>
      <c r="J42" s="32"/>
      <c r="K42" s="8" t="s">
        <v>15</v>
      </c>
      <c r="L42" s="18"/>
      <c r="M42" s="10"/>
      <c r="N42" s="10"/>
      <c r="O42" s="32"/>
      <c r="P42" s="8" t="s">
        <v>15</v>
      </c>
      <c r="Q42" s="18"/>
      <c r="R42" s="10">
        <v>-10</v>
      </c>
      <c r="S42" s="10"/>
      <c r="T42" s="32"/>
      <c r="U42" s="8" t="s">
        <v>15</v>
      </c>
      <c r="V42" s="18"/>
      <c r="W42" s="15">
        <v>101</v>
      </c>
      <c r="X42" s="10"/>
      <c r="Y42" s="18"/>
      <c r="Z42" s="18"/>
      <c r="AA42" s="18"/>
    </row>
    <row r="43" spans="1:27">
      <c r="A43" s="18"/>
      <c r="B43" s="22"/>
      <c r="C43" s="18"/>
      <c r="D43" s="11"/>
      <c r="E43" s="32"/>
      <c r="F43" s="8" t="s">
        <v>16</v>
      </c>
      <c r="G43" s="16">
        <v>2</v>
      </c>
      <c r="H43" s="15">
        <v>55</v>
      </c>
      <c r="I43" s="11"/>
      <c r="J43" s="32"/>
      <c r="K43" s="8" t="s">
        <v>16</v>
      </c>
      <c r="L43" s="18"/>
      <c r="M43" s="11">
        <v>0</v>
      </c>
      <c r="N43" s="11"/>
      <c r="O43" s="32"/>
      <c r="P43" s="8" t="s">
        <v>16</v>
      </c>
      <c r="Q43" s="18"/>
      <c r="R43" s="15">
        <v>28</v>
      </c>
      <c r="S43" s="11"/>
      <c r="T43" s="32"/>
      <c r="U43" s="8" t="s">
        <v>16</v>
      </c>
      <c r="V43" s="18"/>
      <c r="W43" s="10">
        <v>-59</v>
      </c>
      <c r="X43" s="11"/>
      <c r="Y43" s="18"/>
      <c r="Z43" s="18"/>
      <c r="AA43" s="18"/>
    </row>
    <row r="44" spans="1:27">
      <c r="A44" s="18"/>
      <c r="B44" s="22"/>
      <c r="C44" s="18"/>
      <c r="D44" s="11"/>
      <c r="E44" s="32"/>
      <c r="F44" s="8" t="s">
        <v>17</v>
      </c>
      <c r="G44" s="14">
        <v>2</v>
      </c>
      <c r="H44" s="10">
        <v>-66</v>
      </c>
      <c r="I44" s="18"/>
      <c r="J44" s="32"/>
      <c r="K44" s="8" t="s">
        <v>17</v>
      </c>
      <c r="L44" s="18"/>
      <c r="M44" s="10">
        <v>-11</v>
      </c>
      <c r="N44" s="18"/>
      <c r="O44" s="32"/>
      <c r="P44" s="8" t="s">
        <v>17</v>
      </c>
      <c r="Q44" s="18"/>
      <c r="R44" s="15">
        <v>125</v>
      </c>
      <c r="S44" s="18"/>
      <c r="T44" s="32"/>
      <c r="U44" s="8" t="s">
        <v>17</v>
      </c>
      <c r="V44" s="18"/>
      <c r="W44" s="15">
        <v>92</v>
      </c>
      <c r="X44" s="18"/>
      <c r="Y44" s="18"/>
      <c r="Z44" s="18"/>
      <c r="AA44" s="18"/>
    </row>
    <row r="45" spans="1:27">
      <c r="A45" s="18"/>
      <c r="B45" s="22"/>
      <c r="C45" s="18"/>
      <c r="D45" s="11"/>
      <c r="E45" s="32"/>
      <c r="F45" s="8" t="s">
        <v>18</v>
      </c>
      <c r="G45" s="36">
        <v>1</v>
      </c>
      <c r="H45" s="10">
        <v>-52</v>
      </c>
      <c r="J45" s="32"/>
      <c r="K45" s="8" t="s">
        <v>18</v>
      </c>
      <c r="L45" s="18"/>
      <c r="M45" s="11">
        <v>0</v>
      </c>
      <c r="O45" s="32"/>
      <c r="P45" s="8" t="s">
        <v>18</v>
      </c>
      <c r="Q45" s="18"/>
      <c r="R45" s="15">
        <v>87</v>
      </c>
      <c r="T45" s="32"/>
      <c r="U45" s="8" t="s">
        <v>18</v>
      </c>
      <c r="V45" s="18"/>
      <c r="W45" s="15">
        <v>9</v>
      </c>
      <c r="Y45" s="18"/>
      <c r="Z45" s="18"/>
      <c r="AA45" s="18"/>
    </row>
    <row r="46" spans="1:27">
      <c r="A46" s="18"/>
      <c r="B46" s="22"/>
      <c r="C46" s="18"/>
      <c r="D46" s="18"/>
      <c r="E46" s="32"/>
      <c r="F46" s="22" t="s">
        <v>22</v>
      </c>
      <c r="G46" s="18"/>
      <c r="H46" s="24">
        <f>SUM(H36:H45)</f>
        <v>318</v>
      </c>
      <c r="I46" s="24">
        <v>435</v>
      </c>
      <c r="J46" s="32"/>
      <c r="K46" s="22" t="s">
        <v>22</v>
      </c>
      <c r="L46" s="18"/>
      <c r="M46" s="23">
        <f>SUM(M36:M45)</f>
        <v>-196</v>
      </c>
      <c r="N46" s="24">
        <v>75</v>
      </c>
      <c r="O46" s="32"/>
      <c r="P46" s="22" t="s">
        <v>22</v>
      </c>
      <c r="Q46" s="18"/>
      <c r="R46" s="23">
        <f>SUM(R36:R45)</f>
        <v>72</v>
      </c>
      <c r="S46" s="23">
        <v>-225</v>
      </c>
      <c r="T46" s="32"/>
      <c r="U46" s="22" t="s">
        <v>22</v>
      </c>
      <c r="V46" s="18"/>
      <c r="W46" s="23">
        <f>SUM(W36:W45)</f>
        <v>-872</v>
      </c>
      <c r="X46" s="24"/>
      <c r="Y46" s="18"/>
      <c r="Z46" s="18"/>
      <c r="AA46" s="18"/>
    </row>
    <row r="47" spans="1:27" ht="18.75">
      <c r="A47" s="22" t="s">
        <v>34</v>
      </c>
      <c r="B47" s="22"/>
      <c r="C47" s="28">
        <f>C38+C29+C20+C11</f>
        <v>-376</v>
      </c>
      <c r="D47" s="28">
        <v>-50</v>
      </c>
      <c r="E47" s="32"/>
      <c r="F47" s="18"/>
      <c r="G47" s="22"/>
      <c r="H47" s="37">
        <f>H46+H35+H24+H13</f>
        <v>752</v>
      </c>
      <c r="I47" s="38">
        <v>64</v>
      </c>
      <c r="J47" s="32"/>
      <c r="K47" s="18"/>
      <c r="L47" s="22"/>
      <c r="M47" s="28">
        <f>M46+M35+M24+M13</f>
        <v>-196</v>
      </c>
      <c r="N47" s="28">
        <f>N46+N35+N24+N13</f>
        <v>-171</v>
      </c>
      <c r="O47" s="32"/>
      <c r="P47" s="18"/>
      <c r="Q47" s="22"/>
      <c r="R47" s="37">
        <f>R46+R35+R24+R13</f>
        <v>602</v>
      </c>
      <c r="S47" s="28">
        <f>S46+S35+S24+S13</f>
        <v>-85</v>
      </c>
      <c r="T47" s="32"/>
      <c r="U47" s="18"/>
      <c r="V47" s="22"/>
      <c r="W47" s="37">
        <f>W46+W35+W24+W13</f>
        <v>2895</v>
      </c>
      <c r="X47" s="28">
        <f>X46+X35+X24+X13</f>
        <v>0</v>
      </c>
      <c r="Y47" s="18"/>
      <c r="Z47" s="18"/>
      <c r="AA47" s="18"/>
    </row>
    <row r="48" spans="1:27">
      <c r="A48" s="18"/>
      <c r="B48" s="22"/>
      <c r="C48" s="18"/>
      <c r="D48" s="11"/>
      <c r="F48" s="18"/>
      <c r="G48" s="18"/>
      <c r="H48" s="18"/>
      <c r="I48" s="11"/>
      <c r="K48" s="18"/>
      <c r="L48" s="18"/>
      <c r="M48" s="18"/>
      <c r="N48" s="11"/>
      <c r="P48" s="18"/>
      <c r="Q48" s="18"/>
      <c r="R48" s="18"/>
      <c r="S48" s="11"/>
      <c r="U48" s="18"/>
      <c r="V48" s="18"/>
      <c r="W48" s="18"/>
      <c r="X48" s="11"/>
      <c r="Y48" s="18"/>
      <c r="Z48" s="18"/>
      <c r="AA48" s="18"/>
    </row>
    <row r="49" spans="1:27">
      <c r="A49" s="120" t="s">
        <v>35</v>
      </c>
      <c r="B49" s="120"/>
      <c r="C49" s="120"/>
      <c r="D49" s="120"/>
      <c r="F49" s="120" t="s">
        <v>36</v>
      </c>
      <c r="G49" s="120"/>
      <c r="H49" s="120"/>
      <c r="I49" s="120"/>
      <c r="K49" s="120" t="s">
        <v>37</v>
      </c>
      <c r="L49" s="120"/>
      <c r="M49" s="120"/>
      <c r="N49" s="120"/>
      <c r="P49" s="120" t="s">
        <v>94</v>
      </c>
      <c r="Q49" s="120"/>
      <c r="R49" s="120"/>
      <c r="S49" s="120"/>
      <c r="U49" s="121"/>
      <c r="V49" s="121"/>
      <c r="W49" s="121"/>
      <c r="X49" s="121"/>
      <c r="Y49" s="18"/>
      <c r="Z49" s="18"/>
      <c r="AA49" s="18"/>
    </row>
    <row r="50" spans="1:27">
      <c r="A50" s="2" t="s">
        <v>30</v>
      </c>
      <c r="B50" s="2"/>
      <c r="C50" s="5" t="s">
        <v>32</v>
      </c>
      <c r="D50" s="34" t="s">
        <v>33</v>
      </c>
      <c r="F50" s="2" t="s">
        <v>30</v>
      </c>
      <c r="G50" s="2"/>
      <c r="H50" s="5" t="s">
        <v>32</v>
      </c>
      <c r="I50" s="34" t="s">
        <v>33</v>
      </c>
      <c r="K50" s="2" t="s">
        <v>30</v>
      </c>
      <c r="L50" s="2"/>
      <c r="M50" s="5" t="s">
        <v>32</v>
      </c>
      <c r="N50" s="34" t="s">
        <v>33</v>
      </c>
      <c r="P50" s="2" t="s">
        <v>30</v>
      </c>
      <c r="Q50" s="2"/>
      <c r="R50" s="5" t="s">
        <v>32</v>
      </c>
      <c r="S50" s="34" t="s">
        <v>33</v>
      </c>
      <c r="U50" s="39"/>
      <c r="V50" s="39"/>
      <c r="W50" s="39"/>
      <c r="X50" s="8"/>
      <c r="Y50" s="18"/>
      <c r="Z50" s="18"/>
      <c r="AA50" s="18"/>
    </row>
    <row r="51" spans="1:27">
      <c r="A51" s="8" t="s">
        <v>9</v>
      </c>
      <c r="B51" s="8"/>
      <c r="C51" s="10">
        <v>-77</v>
      </c>
      <c r="D51" s="11"/>
      <c r="F51" s="8" t="s">
        <v>9</v>
      </c>
      <c r="G51" s="8"/>
      <c r="H51" s="10">
        <v>-268</v>
      </c>
      <c r="I51" s="11"/>
      <c r="K51" s="8" t="s">
        <v>9</v>
      </c>
      <c r="L51" s="8"/>
      <c r="M51" s="15">
        <v>95</v>
      </c>
      <c r="N51" s="11"/>
      <c r="P51" s="8" t="s">
        <v>9</v>
      </c>
      <c r="Q51" s="8"/>
      <c r="R51" s="10">
        <v>-40</v>
      </c>
      <c r="S51" s="11"/>
      <c r="U51" s="8"/>
      <c r="V51" s="8"/>
      <c r="W51" s="10"/>
      <c r="X51" s="11"/>
      <c r="Y51" s="18"/>
      <c r="Z51" s="18"/>
      <c r="AA51" s="18"/>
    </row>
    <row r="52" spans="1:27">
      <c r="A52" s="8" t="s">
        <v>10</v>
      </c>
      <c r="B52" s="8"/>
      <c r="C52" s="10">
        <v>-83</v>
      </c>
      <c r="D52" s="11"/>
      <c r="F52" s="8" t="s">
        <v>10</v>
      </c>
      <c r="G52" s="8"/>
      <c r="H52" s="10">
        <v>-17</v>
      </c>
      <c r="I52" s="11"/>
      <c r="K52" s="8" t="s">
        <v>10</v>
      </c>
      <c r="L52" s="8"/>
      <c r="M52" s="15">
        <v>142</v>
      </c>
      <c r="N52" s="11"/>
      <c r="P52" s="8" t="s">
        <v>10</v>
      </c>
      <c r="Q52" s="8"/>
      <c r="R52" s="10">
        <v>-380</v>
      </c>
      <c r="S52" s="11"/>
      <c r="U52" s="8"/>
      <c r="V52" s="8"/>
      <c r="W52" s="10"/>
      <c r="X52" s="11"/>
      <c r="Y52" s="18"/>
      <c r="Z52" s="18"/>
      <c r="AA52" s="18"/>
    </row>
    <row r="53" spans="1:27">
      <c r="A53" s="8" t="s">
        <v>11</v>
      </c>
      <c r="B53" s="8"/>
      <c r="C53" s="10">
        <v>-73</v>
      </c>
      <c r="D53" s="11"/>
      <c r="F53" s="8" t="s">
        <v>11</v>
      </c>
      <c r="G53" s="8"/>
      <c r="H53" s="15">
        <v>551</v>
      </c>
      <c r="I53" s="11"/>
      <c r="K53" s="8" t="s">
        <v>11</v>
      </c>
      <c r="L53" s="8"/>
      <c r="M53" s="10">
        <v>-331</v>
      </c>
      <c r="N53" s="11"/>
      <c r="P53" s="8" t="s">
        <v>11</v>
      </c>
      <c r="Q53" s="8"/>
      <c r="R53" s="10">
        <v>-247</v>
      </c>
      <c r="S53" s="11"/>
      <c r="U53" s="8"/>
      <c r="V53" s="8"/>
      <c r="W53" s="15"/>
      <c r="X53" s="11"/>
      <c r="Y53" s="18"/>
      <c r="Z53" s="18"/>
      <c r="AA53" s="18"/>
    </row>
    <row r="54" spans="1:27">
      <c r="A54" s="8" t="s">
        <v>12</v>
      </c>
      <c r="B54" s="8"/>
      <c r="C54" s="15">
        <v>32</v>
      </c>
      <c r="D54" s="11"/>
      <c r="F54" s="8" t="s">
        <v>12</v>
      </c>
      <c r="G54" s="8"/>
      <c r="H54" s="15">
        <v>138</v>
      </c>
      <c r="I54" s="11"/>
      <c r="K54" s="8" t="s">
        <v>12</v>
      </c>
      <c r="L54" s="8"/>
      <c r="M54" s="10">
        <v>-59</v>
      </c>
      <c r="N54" s="11"/>
      <c r="P54" s="8" t="s">
        <v>12</v>
      </c>
      <c r="Q54" s="8"/>
      <c r="R54" s="10">
        <v>-46</v>
      </c>
      <c r="S54" s="11"/>
      <c r="U54" s="8"/>
      <c r="V54" s="8"/>
      <c r="W54" s="10"/>
      <c r="X54" s="11"/>
      <c r="Y54" s="18"/>
      <c r="Z54" s="18"/>
      <c r="AA54" s="18"/>
    </row>
    <row r="55" spans="1:27">
      <c r="A55" s="8" t="s">
        <v>13</v>
      </c>
      <c r="B55" s="8"/>
      <c r="C55" s="10">
        <v>-125</v>
      </c>
      <c r="D55" s="11"/>
      <c r="F55" s="8" t="s">
        <v>13</v>
      </c>
      <c r="G55" s="8"/>
      <c r="H55" s="10">
        <v>-96</v>
      </c>
      <c r="I55" s="11"/>
      <c r="K55" s="8" t="s">
        <v>13</v>
      </c>
      <c r="L55" s="8"/>
      <c r="M55" s="15">
        <v>60</v>
      </c>
      <c r="N55" s="11"/>
      <c r="P55" s="8" t="s">
        <v>13</v>
      </c>
      <c r="Q55" s="8"/>
      <c r="R55" s="15">
        <v>17</v>
      </c>
      <c r="S55" s="11"/>
      <c r="U55" s="8"/>
      <c r="V55" s="8"/>
      <c r="W55" s="10"/>
      <c r="X55" s="11"/>
      <c r="Y55" s="18"/>
      <c r="Z55" s="18"/>
      <c r="AA55" s="18"/>
    </row>
    <row r="56" spans="1:27">
      <c r="A56" s="8" t="s">
        <v>14</v>
      </c>
      <c r="B56" s="8"/>
      <c r="C56" s="10">
        <v>-5</v>
      </c>
      <c r="D56" s="10"/>
      <c r="F56" s="8" t="s">
        <v>14</v>
      </c>
      <c r="G56" s="8"/>
      <c r="H56" s="15">
        <v>345</v>
      </c>
      <c r="I56" s="10"/>
      <c r="K56" s="8" t="s">
        <v>14</v>
      </c>
      <c r="L56" s="8"/>
      <c r="M56" s="10">
        <v>-190</v>
      </c>
      <c r="N56" s="10"/>
      <c r="P56" s="8" t="s">
        <v>14</v>
      </c>
      <c r="Q56" s="8"/>
      <c r="R56" s="10">
        <v>-109</v>
      </c>
      <c r="S56" s="10"/>
      <c r="U56" s="8"/>
      <c r="V56" s="8"/>
      <c r="W56" s="15"/>
      <c r="X56" s="10"/>
      <c r="Y56" s="18"/>
      <c r="Z56" s="18"/>
      <c r="AA56" s="18"/>
    </row>
    <row r="57" spans="1:27">
      <c r="A57" s="8" t="s">
        <v>15</v>
      </c>
      <c r="B57" s="8"/>
      <c r="C57" s="10">
        <v>-47</v>
      </c>
      <c r="D57" s="10"/>
      <c r="F57" s="8" t="s">
        <v>15</v>
      </c>
      <c r="G57" s="8"/>
      <c r="H57" s="10">
        <v>-16</v>
      </c>
      <c r="I57" s="10"/>
      <c r="K57" s="8" t="s">
        <v>15</v>
      </c>
      <c r="L57" s="8"/>
      <c r="M57" s="15">
        <v>31</v>
      </c>
      <c r="N57" s="10"/>
      <c r="P57" s="8" t="s">
        <v>15</v>
      </c>
      <c r="Q57" s="8"/>
      <c r="R57" s="10">
        <v>-64</v>
      </c>
      <c r="S57" s="10"/>
      <c r="U57" s="8"/>
      <c r="V57" s="8"/>
      <c r="W57" s="15"/>
      <c r="X57" s="10"/>
      <c r="Y57" s="18"/>
      <c r="Z57" s="18"/>
      <c r="AA57" s="18"/>
    </row>
    <row r="58" spans="1:27">
      <c r="A58" s="8" t="s">
        <v>16</v>
      </c>
      <c r="B58" s="8"/>
      <c r="C58" s="15">
        <v>87</v>
      </c>
      <c r="D58" s="11"/>
      <c r="F58" s="8" t="s">
        <v>16</v>
      </c>
      <c r="G58" s="8"/>
      <c r="H58" s="15">
        <v>343</v>
      </c>
      <c r="I58" s="11"/>
      <c r="K58" s="8" t="s">
        <v>16</v>
      </c>
      <c r="L58" s="8"/>
      <c r="M58" s="15">
        <v>73</v>
      </c>
      <c r="N58" s="11"/>
      <c r="P58" s="8" t="s">
        <v>16</v>
      </c>
      <c r="Q58" s="8"/>
      <c r="R58" s="10">
        <v>-85</v>
      </c>
      <c r="S58" s="11"/>
      <c r="U58" s="8"/>
      <c r="V58" s="8"/>
      <c r="W58" s="15"/>
      <c r="X58" s="11"/>
      <c r="Y58" s="18"/>
      <c r="Z58" s="18"/>
      <c r="AA58" s="18"/>
    </row>
    <row r="59" spans="1:27">
      <c r="A59" s="8" t="s">
        <v>17</v>
      </c>
      <c r="B59" s="8"/>
      <c r="C59" s="10">
        <v>-179</v>
      </c>
      <c r="D59" s="18"/>
      <c r="F59" s="8" t="s">
        <v>17</v>
      </c>
      <c r="G59" s="8"/>
      <c r="H59" s="15">
        <v>390</v>
      </c>
      <c r="I59" s="18"/>
      <c r="K59" s="8" t="s">
        <v>17</v>
      </c>
      <c r="L59" s="8"/>
      <c r="M59" s="10">
        <v>-51</v>
      </c>
      <c r="N59" s="18"/>
      <c r="P59" s="8" t="s">
        <v>17</v>
      </c>
      <c r="Q59" s="8"/>
      <c r="R59" s="10">
        <v>-39</v>
      </c>
      <c r="S59" s="18"/>
      <c r="U59" s="8"/>
      <c r="V59" s="8"/>
      <c r="W59" s="10"/>
      <c r="X59" s="18"/>
      <c r="Y59" s="18"/>
      <c r="Z59" s="18"/>
      <c r="AA59" s="18"/>
    </row>
    <row r="60" spans="1:27">
      <c r="A60" s="8" t="s">
        <v>18</v>
      </c>
      <c r="B60" s="8"/>
      <c r="C60" s="20">
        <v>60</v>
      </c>
      <c r="F60" s="8" t="s">
        <v>18</v>
      </c>
      <c r="G60" s="8"/>
      <c r="H60" s="15">
        <v>218</v>
      </c>
      <c r="K60" s="8" t="s">
        <v>18</v>
      </c>
      <c r="L60" s="8"/>
      <c r="M60" s="10">
        <v>-57</v>
      </c>
      <c r="P60" s="8" t="s">
        <v>18</v>
      </c>
      <c r="Q60" s="8"/>
      <c r="R60" s="10">
        <v>-65</v>
      </c>
      <c r="U60" s="8"/>
      <c r="V60" s="8"/>
      <c r="W60" s="19"/>
      <c r="X60" s="40"/>
      <c r="Y60" s="18"/>
      <c r="Z60" s="18"/>
      <c r="AA60" s="18"/>
    </row>
    <row r="61" spans="1:27">
      <c r="A61" s="22" t="s">
        <v>19</v>
      </c>
      <c r="B61" s="22"/>
      <c r="C61" s="23">
        <f>SUM(C51:C60)</f>
        <v>-410</v>
      </c>
      <c r="D61" s="23">
        <v>0</v>
      </c>
      <c r="F61" s="22" t="s">
        <v>19</v>
      </c>
      <c r="G61" s="22"/>
      <c r="H61" s="24">
        <f>SUM(H51:H60)</f>
        <v>1588</v>
      </c>
      <c r="I61" s="24"/>
      <c r="K61" s="22" t="s">
        <v>19</v>
      </c>
      <c r="L61" s="22"/>
      <c r="M61" s="23">
        <f>SUM(M51:M60)</f>
        <v>-287</v>
      </c>
      <c r="N61" s="24"/>
      <c r="P61" s="22" t="s">
        <v>19</v>
      </c>
      <c r="Q61" s="22"/>
      <c r="R61" s="23">
        <f>SUM(R51:R60)</f>
        <v>-1058</v>
      </c>
      <c r="S61" s="24"/>
      <c r="U61" s="22"/>
      <c r="V61" s="22"/>
      <c r="W61" s="41"/>
      <c r="X61" s="42"/>
      <c r="Y61" s="18"/>
      <c r="Z61" s="18"/>
      <c r="AA61" s="18"/>
    </row>
    <row r="62" spans="1:27">
      <c r="A62" s="8" t="s">
        <v>9</v>
      </c>
      <c r="B62" s="8"/>
      <c r="C62" s="10">
        <v>-12</v>
      </c>
      <c r="D62" s="11"/>
      <c r="F62" s="8" t="s">
        <v>9</v>
      </c>
      <c r="G62" s="8"/>
      <c r="H62" s="10">
        <v>-8</v>
      </c>
      <c r="I62" s="11"/>
      <c r="K62" s="8" t="s">
        <v>9</v>
      </c>
      <c r="L62" s="8"/>
      <c r="M62" s="10">
        <v>-78</v>
      </c>
      <c r="N62" s="11"/>
      <c r="P62" s="8" t="s">
        <v>9</v>
      </c>
      <c r="Q62" s="8"/>
      <c r="R62" s="10"/>
      <c r="S62" s="11"/>
      <c r="U62" s="8"/>
      <c r="V62" s="8"/>
      <c r="W62" s="15"/>
      <c r="X62" s="11"/>
      <c r="Y62" s="18"/>
      <c r="Z62" s="18"/>
      <c r="AA62" s="18"/>
    </row>
    <row r="63" spans="1:27">
      <c r="A63" s="8" t="s">
        <v>10</v>
      </c>
      <c r="B63" s="8"/>
      <c r="C63" s="10">
        <v>-148</v>
      </c>
      <c r="D63" s="11"/>
      <c r="F63" s="8" t="s">
        <v>10</v>
      </c>
      <c r="G63" s="8"/>
      <c r="H63" s="15">
        <v>159</v>
      </c>
      <c r="I63" s="11"/>
      <c r="K63" s="8" t="s">
        <v>10</v>
      </c>
      <c r="L63" s="8"/>
      <c r="M63" s="10">
        <v>-53</v>
      </c>
      <c r="N63" s="11"/>
      <c r="P63" s="8" t="s">
        <v>10</v>
      </c>
      <c r="Q63" s="8"/>
      <c r="R63" s="15">
        <v>213</v>
      </c>
      <c r="S63" s="11"/>
      <c r="U63" s="8"/>
      <c r="V63" s="8"/>
      <c r="W63" s="15"/>
      <c r="X63" s="11"/>
      <c r="Y63" s="18"/>
      <c r="Z63" s="18"/>
      <c r="AA63" s="18"/>
    </row>
    <row r="64" spans="1:27">
      <c r="A64" s="8" t="s">
        <v>11</v>
      </c>
      <c r="B64" s="8"/>
      <c r="C64" s="15">
        <v>263</v>
      </c>
      <c r="D64" s="11"/>
      <c r="F64" s="8" t="s">
        <v>11</v>
      </c>
      <c r="G64" s="8"/>
      <c r="H64" s="10">
        <v>-42</v>
      </c>
      <c r="I64" s="11"/>
      <c r="K64" s="8" t="s">
        <v>11</v>
      </c>
      <c r="L64" s="8"/>
      <c r="M64" s="15">
        <v>36</v>
      </c>
      <c r="N64" s="11"/>
      <c r="P64" s="8" t="s">
        <v>11</v>
      </c>
      <c r="Q64" s="8"/>
      <c r="R64" s="15"/>
      <c r="S64" s="11"/>
      <c r="U64" s="8"/>
      <c r="V64" s="8"/>
      <c r="W64" s="15"/>
      <c r="X64" s="11"/>
      <c r="Y64" s="18"/>
      <c r="Z64" s="18"/>
      <c r="AA64" s="18"/>
    </row>
    <row r="65" spans="1:27">
      <c r="A65" s="8" t="s">
        <v>12</v>
      </c>
      <c r="B65" s="8"/>
      <c r="C65" s="10">
        <v>-12</v>
      </c>
      <c r="D65" s="11"/>
      <c r="F65" s="8" t="s">
        <v>12</v>
      </c>
      <c r="G65" s="8"/>
      <c r="H65" s="10">
        <v>-58</v>
      </c>
      <c r="I65" s="11"/>
      <c r="K65" s="8" t="s">
        <v>12</v>
      </c>
      <c r="L65" s="8"/>
      <c r="M65" s="15">
        <v>208</v>
      </c>
      <c r="N65" s="11"/>
      <c r="P65" s="8" t="s">
        <v>12</v>
      </c>
      <c r="Q65" s="8"/>
      <c r="R65" s="15">
        <v>185</v>
      </c>
      <c r="S65" s="11"/>
      <c r="U65" s="8"/>
      <c r="V65" s="8"/>
      <c r="W65" s="10"/>
      <c r="X65" s="11"/>
      <c r="Y65" s="18"/>
      <c r="Z65" s="18"/>
      <c r="AA65" s="18"/>
    </row>
    <row r="66" spans="1:27">
      <c r="A66" s="8" t="s">
        <v>13</v>
      </c>
      <c r="B66" s="8"/>
      <c r="C66" s="10">
        <v>-152</v>
      </c>
      <c r="D66" s="11"/>
      <c r="F66" s="8" t="s">
        <v>13</v>
      </c>
      <c r="G66" s="8"/>
      <c r="H66" s="15">
        <v>88</v>
      </c>
      <c r="I66" s="11"/>
      <c r="K66" s="8" t="s">
        <v>13</v>
      </c>
      <c r="L66" s="8"/>
      <c r="M66" s="10">
        <v>-305</v>
      </c>
      <c r="N66" s="11"/>
      <c r="P66" s="8" t="s">
        <v>13</v>
      </c>
      <c r="Q66" s="8"/>
      <c r="R66" s="10">
        <v>-146</v>
      </c>
      <c r="S66" s="11"/>
      <c r="U66" s="8"/>
      <c r="V66" s="8"/>
      <c r="W66" s="10"/>
      <c r="X66" s="11"/>
      <c r="Y66" s="18"/>
      <c r="Z66" s="18"/>
      <c r="AA66" s="18"/>
    </row>
    <row r="67" spans="1:27">
      <c r="A67" s="8" t="s">
        <v>14</v>
      </c>
      <c r="B67" s="8"/>
      <c r="C67" s="15">
        <v>35</v>
      </c>
      <c r="D67" s="10"/>
      <c r="F67" s="8" t="s">
        <v>14</v>
      </c>
      <c r="G67" s="8"/>
      <c r="H67" s="10">
        <v>-101</v>
      </c>
      <c r="I67" s="10"/>
      <c r="K67" s="8" t="s">
        <v>14</v>
      </c>
      <c r="L67" s="8"/>
      <c r="M67" s="10">
        <v>-153</v>
      </c>
      <c r="N67" s="10"/>
      <c r="P67" s="8" t="s">
        <v>14</v>
      </c>
      <c r="Q67" s="8"/>
      <c r="R67" s="10">
        <v>-9</v>
      </c>
      <c r="S67" s="10"/>
      <c r="U67" s="8"/>
      <c r="V67" s="8"/>
      <c r="W67" s="10"/>
      <c r="X67" s="10"/>
      <c r="Y67" s="18"/>
      <c r="Z67" s="18"/>
      <c r="AA67" s="18"/>
    </row>
    <row r="68" spans="1:27">
      <c r="A68" s="8" t="s">
        <v>15</v>
      </c>
      <c r="B68" s="8"/>
      <c r="C68" s="15">
        <v>86</v>
      </c>
      <c r="D68" s="10"/>
      <c r="F68" s="8" t="s">
        <v>15</v>
      </c>
      <c r="G68" s="8"/>
      <c r="H68" s="15">
        <v>116</v>
      </c>
      <c r="I68" s="10"/>
      <c r="K68" s="8" t="s">
        <v>15</v>
      </c>
      <c r="L68" s="8"/>
      <c r="M68" s="10">
        <v>-92</v>
      </c>
      <c r="N68" s="10"/>
      <c r="P68" s="8" t="s">
        <v>15</v>
      </c>
      <c r="Q68" s="8"/>
      <c r="R68" s="15">
        <v>62</v>
      </c>
      <c r="S68" s="10"/>
      <c r="U68" s="8"/>
      <c r="V68" s="8"/>
      <c r="W68" s="10"/>
      <c r="X68" s="10"/>
      <c r="Y68" s="18"/>
      <c r="Z68" s="18"/>
      <c r="AA68" s="18"/>
    </row>
    <row r="69" spans="1:27">
      <c r="A69" s="8" t="s">
        <v>16</v>
      </c>
      <c r="B69" s="8"/>
      <c r="C69" s="15">
        <v>115</v>
      </c>
      <c r="D69" s="11"/>
      <c r="F69" s="8" t="s">
        <v>16</v>
      </c>
      <c r="G69" s="8"/>
      <c r="H69" s="15">
        <v>90</v>
      </c>
      <c r="I69" s="11"/>
      <c r="K69" s="8" t="s">
        <v>16</v>
      </c>
      <c r="L69" s="8"/>
      <c r="M69" s="15">
        <v>178</v>
      </c>
      <c r="N69" s="11"/>
      <c r="P69" s="8" t="s">
        <v>16</v>
      </c>
      <c r="Q69" s="8"/>
      <c r="R69" s="15">
        <v>57</v>
      </c>
      <c r="S69" s="11"/>
      <c r="U69" s="8"/>
      <c r="V69" s="8"/>
      <c r="W69" s="15"/>
      <c r="X69" s="11"/>
      <c r="Y69" s="18"/>
      <c r="Z69" s="18"/>
      <c r="AA69" s="18"/>
    </row>
    <row r="70" spans="1:27">
      <c r="A70" s="8" t="s">
        <v>17</v>
      </c>
      <c r="B70" s="8"/>
      <c r="C70" s="10">
        <v>-9</v>
      </c>
      <c r="D70" s="18"/>
      <c r="F70" s="8" t="s">
        <v>17</v>
      </c>
      <c r="G70" s="8"/>
      <c r="H70" s="10">
        <v>-23</v>
      </c>
      <c r="I70" s="18"/>
      <c r="K70" s="8" t="s">
        <v>17</v>
      </c>
      <c r="L70" s="8"/>
      <c r="M70" s="10">
        <v>-463</v>
      </c>
      <c r="N70" s="18"/>
      <c r="P70" s="8" t="s">
        <v>17</v>
      </c>
      <c r="Q70" s="8"/>
      <c r="R70" s="10">
        <v>-126</v>
      </c>
      <c r="S70" s="18"/>
      <c r="U70" s="8"/>
      <c r="V70" s="8"/>
      <c r="W70" s="10"/>
      <c r="X70" s="18"/>
      <c r="Y70" s="18"/>
      <c r="Z70" s="18"/>
      <c r="AA70" s="18"/>
    </row>
    <row r="71" spans="1:27">
      <c r="A71" s="8" t="s">
        <v>18</v>
      </c>
      <c r="B71" s="8"/>
      <c r="C71" s="19">
        <v>-27</v>
      </c>
      <c r="F71" s="8" t="s">
        <v>18</v>
      </c>
      <c r="G71" s="8"/>
      <c r="H71" s="15">
        <v>28</v>
      </c>
      <c r="K71" s="8" t="s">
        <v>18</v>
      </c>
      <c r="L71" s="8"/>
      <c r="M71" s="15">
        <v>59</v>
      </c>
      <c r="P71" s="8" t="s">
        <v>18</v>
      </c>
      <c r="Q71" s="8"/>
      <c r="R71" s="15"/>
      <c r="U71" s="8"/>
      <c r="V71" s="8"/>
      <c r="W71" s="15"/>
      <c r="X71" s="40"/>
      <c r="Y71" s="18"/>
      <c r="Z71" s="18"/>
      <c r="AA71" s="18"/>
    </row>
    <row r="72" spans="1:27">
      <c r="A72" s="22" t="s">
        <v>20</v>
      </c>
      <c r="B72" s="22"/>
      <c r="C72" s="24">
        <f>SUM(C62:C71)</f>
        <v>139</v>
      </c>
      <c r="D72" s="23">
        <v>-503</v>
      </c>
      <c r="F72" s="22" t="s">
        <v>20</v>
      </c>
      <c r="G72" s="22"/>
      <c r="H72" s="24">
        <f>SUM(H62:H71)</f>
        <v>249</v>
      </c>
      <c r="I72" s="24"/>
      <c r="K72" s="22" t="s">
        <v>20</v>
      </c>
      <c r="L72" s="22"/>
      <c r="M72" s="23">
        <f>SUM(M62:M71)</f>
        <v>-663</v>
      </c>
      <c r="N72" s="24"/>
      <c r="P72" s="22" t="s">
        <v>20</v>
      </c>
      <c r="Q72" s="22"/>
      <c r="R72" s="23">
        <f>SUM(R62:R71)</f>
        <v>236</v>
      </c>
      <c r="S72" s="24"/>
      <c r="U72" s="22"/>
      <c r="V72" s="22"/>
      <c r="W72" s="42"/>
      <c r="X72" s="41"/>
      <c r="Y72" s="18"/>
      <c r="Z72" s="18"/>
      <c r="AA72" s="18"/>
    </row>
    <row r="73" spans="1:27">
      <c r="A73" s="8" t="s">
        <v>9</v>
      </c>
      <c r="B73" s="8"/>
      <c r="C73" s="15">
        <v>75</v>
      </c>
      <c r="D73" s="11"/>
      <c r="F73" s="8" t="s">
        <v>9</v>
      </c>
      <c r="G73" s="8"/>
      <c r="H73" s="15">
        <v>116</v>
      </c>
      <c r="I73" s="11"/>
      <c r="K73" s="8" t="s">
        <v>9</v>
      </c>
      <c r="L73" s="8"/>
      <c r="M73" s="10">
        <v>-98</v>
      </c>
      <c r="N73" s="11"/>
      <c r="P73" s="18"/>
      <c r="Q73" s="18"/>
      <c r="R73" s="18"/>
      <c r="S73" s="18"/>
      <c r="U73" s="8"/>
      <c r="V73" s="8"/>
      <c r="W73" s="15"/>
      <c r="X73" s="11"/>
      <c r="Y73" s="18"/>
      <c r="Z73" s="18"/>
      <c r="AA73" s="18"/>
    </row>
    <row r="74" spans="1:27">
      <c r="A74" s="8" t="s">
        <v>10</v>
      </c>
      <c r="B74" s="8"/>
      <c r="C74" s="15">
        <v>62</v>
      </c>
      <c r="D74" s="11"/>
      <c r="F74" s="8" t="s">
        <v>10</v>
      </c>
      <c r="G74" s="8"/>
      <c r="H74" s="10">
        <v>-386</v>
      </c>
      <c r="I74" s="11"/>
      <c r="K74" s="8" t="s">
        <v>10</v>
      </c>
      <c r="L74" s="8"/>
      <c r="M74" s="10">
        <v>-290</v>
      </c>
      <c r="N74" s="11"/>
      <c r="P74" s="18"/>
      <c r="Q74" s="18"/>
      <c r="R74" s="18"/>
      <c r="S74" s="18"/>
      <c r="U74" s="8"/>
      <c r="V74" s="8"/>
      <c r="W74" s="10"/>
      <c r="X74" s="11"/>
      <c r="Y74" s="18"/>
      <c r="Z74" s="18"/>
      <c r="AA74" s="18"/>
    </row>
    <row r="75" spans="1:27">
      <c r="A75" s="8" t="s">
        <v>11</v>
      </c>
      <c r="B75" s="8"/>
      <c r="C75" s="15">
        <v>51</v>
      </c>
      <c r="D75" s="11"/>
      <c r="F75" s="8" t="s">
        <v>11</v>
      </c>
      <c r="G75" s="8"/>
      <c r="H75" s="15">
        <v>71</v>
      </c>
      <c r="I75" s="11"/>
      <c r="K75" s="8" t="s">
        <v>11</v>
      </c>
      <c r="L75" s="8"/>
      <c r="M75" s="15">
        <v>109</v>
      </c>
      <c r="N75" s="11"/>
      <c r="P75" s="18"/>
      <c r="Q75" s="18"/>
      <c r="R75" s="18"/>
      <c r="S75" s="18"/>
      <c r="U75" s="8"/>
      <c r="V75" s="8"/>
      <c r="W75" s="15"/>
      <c r="X75" s="11"/>
      <c r="Y75" s="18"/>
      <c r="Z75" s="18"/>
      <c r="AA75" s="18"/>
    </row>
    <row r="76" spans="1:27">
      <c r="A76" s="8" t="s">
        <v>12</v>
      </c>
      <c r="B76" s="8"/>
      <c r="C76" s="10">
        <v>-93</v>
      </c>
      <c r="D76" s="11"/>
      <c r="F76" s="8" t="s">
        <v>12</v>
      </c>
      <c r="G76" s="8"/>
      <c r="H76" s="10">
        <v>-93</v>
      </c>
      <c r="I76" s="11"/>
      <c r="K76" s="8" t="s">
        <v>12</v>
      </c>
      <c r="L76" s="8"/>
      <c r="M76" s="15">
        <v>3</v>
      </c>
      <c r="N76" s="11"/>
      <c r="P76" s="18"/>
      <c r="Q76" s="18"/>
      <c r="R76" s="18"/>
      <c r="S76" s="18"/>
      <c r="U76" s="8"/>
      <c r="V76" s="8"/>
      <c r="W76" s="15"/>
      <c r="X76" s="11"/>
      <c r="Y76" s="18"/>
      <c r="Z76" s="18"/>
      <c r="AA76" s="18"/>
    </row>
    <row r="77" spans="1:27">
      <c r="A77" s="8" t="s">
        <v>13</v>
      </c>
      <c r="B77" s="8"/>
      <c r="C77" s="10">
        <v>-274</v>
      </c>
      <c r="D77" s="11"/>
      <c r="F77" s="8" t="s">
        <v>13</v>
      </c>
      <c r="G77" s="8"/>
      <c r="H77" s="10">
        <v>-158</v>
      </c>
      <c r="I77" s="11"/>
      <c r="K77" s="8" t="s">
        <v>13</v>
      </c>
      <c r="L77" s="8"/>
      <c r="M77" s="10">
        <v>-21</v>
      </c>
      <c r="N77" s="11"/>
      <c r="P77" s="18"/>
      <c r="Q77" s="18"/>
      <c r="R77" s="18"/>
      <c r="S77" s="18"/>
      <c r="U77" s="8"/>
      <c r="V77" s="8"/>
      <c r="W77" s="10"/>
      <c r="X77" s="11"/>
      <c r="Y77" s="18"/>
      <c r="Z77" s="18"/>
      <c r="AA77" s="18"/>
    </row>
    <row r="78" spans="1:27">
      <c r="A78" s="8" t="s">
        <v>14</v>
      </c>
      <c r="B78" s="8"/>
      <c r="C78" s="10">
        <v>-252</v>
      </c>
      <c r="D78" s="10"/>
      <c r="F78" s="8" t="s">
        <v>14</v>
      </c>
      <c r="G78" s="8"/>
      <c r="H78" s="15">
        <v>215</v>
      </c>
      <c r="I78" s="10"/>
      <c r="K78" s="8" t="s">
        <v>14</v>
      </c>
      <c r="L78" s="8"/>
      <c r="M78" s="10">
        <v>-251</v>
      </c>
      <c r="N78" s="10"/>
      <c r="P78" s="18"/>
      <c r="Q78" s="18"/>
      <c r="R78" s="18"/>
      <c r="S78" s="18"/>
      <c r="U78" s="8"/>
      <c r="V78" s="8"/>
      <c r="W78" s="15"/>
      <c r="X78" s="10"/>
      <c r="Y78" s="18"/>
      <c r="Z78" s="18"/>
      <c r="AA78" s="18"/>
    </row>
    <row r="79" spans="1:27">
      <c r="A79" s="8" t="s">
        <v>15</v>
      </c>
      <c r="B79" s="8"/>
      <c r="C79" s="10">
        <v>-197</v>
      </c>
      <c r="D79" s="10"/>
      <c r="F79" s="8" t="s">
        <v>15</v>
      </c>
      <c r="G79" s="8"/>
      <c r="H79" s="10">
        <v>-102</v>
      </c>
      <c r="I79" s="10"/>
      <c r="K79" s="8" t="s">
        <v>15</v>
      </c>
      <c r="L79" s="8"/>
      <c r="M79" s="10">
        <v>-257</v>
      </c>
      <c r="N79" s="10"/>
      <c r="P79" s="18"/>
      <c r="Q79" s="18"/>
      <c r="R79" s="18"/>
      <c r="S79" s="18"/>
      <c r="U79" s="8"/>
      <c r="V79" s="8"/>
      <c r="W79" s="10"/>
      <c r="X79" s="10"/>
      <c r="Y79" s="18"/>
      <c r="Z79" s="18"/>
      <c r="AA79" s="18"/>
    </row>
    <row r="80" spans="1:27">
      <c r="A80" s="8" t="s">
        <v>16</v>
      </c>
      <c r="B80" s="8"/>
      <c r="C80" s="15">
        <v>62</v>
      </c>
      <c r="D80" s="11"/>
      <c r="F80" s="8" t="s">
        <v>16</v>
      </c>
      <c r="G80" s="8"/>
      <c r="H80" s="10">
        <v>-163</v>
      </c>
      <c r="I80" s="11"/>
      <c r="K80" s="8" t="s">
        <v>16</v>
      </c>
      <c r="L80" s="8"/>
      <c r="M80" s="15">
        <v>46</v>
      </c>
      <c r="N80" s="11"/>
      <c r="P80" s="18"/>
      <c r="Q80" s="18"/>
      <c r="R80" s="18"/>
      <c r="S80" s="18"/>
      <c r="U80" s="8"/>
      <c r="V80" s="8"/>
      <c r="W80" s="15"/>
      <c r="X80" s="11"/>
      <c r="Y80" s="18"/>
      <c r="Z80" s="18"/>
      <c r="AA80" s="18"/>
    </row>
    <row r="81" spans="1:27">
      <c r="A81" s="8" t="s">
        <v>17</v>
      </c>
      <c r="B81" s="8"/>
      <c r="C81" s="10">
        <v>-285</v>
      </c>
      <c r="D81" s="18"/>
      <c r="F81" s="8" t="s">
        <v>17</v>
      </c>
      <c r="G81" s="8"/>
      <c r="H81" s="10">
        <v>-123</v>
      </c>
      <c r="I81" s="18"/>
      <c r="K81" s="8" t="s">
        <v>17</v>
      </c>
      <c r="L81" s="8"/>
      <c r="M81" s="15">
        <v>99</v>
      </c>
      <c r="N81" s="18"/>
      <c r="P81" s="18"/>
      <c r="Q81" s="18"/>
      <c r="R81" s="18"/>
      <c r="S81" s="18"/>
      <c r="U81" s="8"/>
      <c r="V81" s="8"/>
      <c r="W81" s="10"/>
      <c r="X81" s="18"/>
      <c r="Y81" s="18"/>
      <c r="Z81" s="18"/>
      <c r="AA81" s="18"/>
    </row>
    <row r="82" spans="1:27">
      <c r="A82" s="8" t="s">
        <v>18</v>
      </c>
      <c r="B82" s="8"/>
      <c r="C82" s="15">
        <v>7</v>
      </c>
      <c r="F82" s="8" t="s">
        <v>18</v>
      </c>
      <c r="G82" s="8"/>
      <c r="H82" s="15">
        <v>28</v>
      </c>
      <c r="K82" s="8" t="s">
        <v>18</v>
      </c>
      <c r="L82" s="8"/>
      <c r="M82" s="15">
        <v>8</v>
      </c>
      <c r="P82" s="18"/>
      <c r="Q82" s="18"/>
      <c r="R82" s="18"/>
      <c r="S82" s="18"/>
      <c r="U82" s="8"/>
      <c r="V82" s="8"/>
      <c r="W82" s="10"/>
      <c r="X82" s="40"/>
      <c r="Y82" s="18"/>
      <c r="Z82" s="18"/>
      <c r="AA82" s="18"/>
    </row>
    <row r="83" spans="1:27">
      <c r="A83" s="22" t="s">
        <v>21</v>
      </c>
      <c r="B83" s="22"/>
      <c r="C83" s="23">
        <f>SUM(C73:C82)</f>
        <v>-844</v>
      </c>
      <c r="D83" s="24">
        <v>55</v>
      </c>
      <c r="F83" s="22" t="s">
        <v>21</v>
      </c>
      <c r="G83" s="22"/>
      <c r="H83" s="23">
        <f>SUM(H73:H82)</f>
        <v>-595</v>
      </c>
      <c r="I83" s="24"/>
      <c r="K83" s="22" t="s">
        <v>21</v>
      </c>
      <c r="L83" s="22"/>
      <c r="M83" s="23">
        <f>SUM(M73:M82)</f>
        <v>-652</v>
      </c>
      <c r="N83" s="24"/>
      <c r="P83" s="18"/>
      <c r="Q83" s="18"/>
      <c r="R83" s="18"/>
      <c r="S83" s="18"/>
      <c r="U83" s="22"/>
      <c r="V83" s="22"/>
      <c r="W83" s="42"/>
      <c r="X83" s="41"/>
      <c r="Y83" s="18"/>
      <c r="Z83" s="18"/>
      <c r="AA83" s="18"/>
    </row>
    <row r="84" spans="1:27">
      <c r="A84" s="8" t="s">
        <v>9</v>
      </c>
      <c r="B84" s="8"/>
      <c r="C84" s="15">
        <v>157</v>
      </c>
      <c r="D84" s="11"/>
      <c r="F84" s="8" t="s">
        <v>9</v>
      </c>
      <c r="G84" s="8"/>
      <c r="H84" s="10">
        <v>-242</v>
      </c>
      <c r="I84" s="11"/>
      <c r="K84" s="8" t="s">
        <v>9</v>
      </c>
      <c r="L84" s="8"/>
      <c r="M84" s="15">
        <v>65</v>
      </c>
      <c r="N84" s="11"/>
      <c r="P84" s="18"/>
      <c r="Q84" s="18"/>
      <c r="R84" s="18"/>
      <c r="S84" s="18"/>
      <c r="U84" s="8"/>
      <c r="V84" s="8"/>
      <c r="W84" s="10"/>
      <c r="X84" s="11"/>
      <c r="Y84" s="18"/>
      <c r="Z84" s="18"/>
      <c r="AA84" s="18"/>
    </row>
    <row r="85" spans="1:27">
      <c r="A85" s="8" t="s">
        <v>10</v>
      </c>
      <c r="B85" s="8"/>
      <c r="C85" s="10">
        <v>-300</v>
      </c>
      <c r="D85" s="11"/>
      <c r="F85" s="8" t="s">
        <v>10</v>
      </c>
      <c r="G85" s="8"/>
      <c r="H85" s="15">
        <v>102</v>
      </c>
      <c r="I85" s="11"/>
      <c r="K85" s="8" t="s">
        <v>10</v>
      </c>
      <c r="L85" s="8"/>
      <c r="M85" s="10">
        <v>-276</v>
      </c>
      <c r="N85" s="11"/>
      <c r="P85" s="18"/>
      <c r="Q85" s="18"/>
      <c r="R85" s="18"/>
      <c r="S85" s="18"/>
      <c r="U85" s="8"/>
      <c r="V85" s="8"/>
      <c r="W85" s="10"/>
      <c r="X85" s="11"/>
      <c r="Y85" s="18"/>
      <c r="Z85" s="18"/>
      <c r="AA85" s="18"/>
    </row>
    <row r="86" spans="1:27">
      <c r="A86" s="8" t="s">
        <v>11</v>
      </c>
      <c r="B86" s="8"/>
      <c r="C86" s="15">
        <v>95</v>
      </c>
      <c r="D86" s="11"/>
      <c r="F86" s="8" t="s">
        <v>11</v>
      </c>
      <c r="G86" s="8"/>
      <c r="H86" s="15">
        <v>293</v>
      </c>
      <c r="I86" s="11"/>
      <c r="K86" s="8" t="s">
        <v>11</v>
      </c>
      <c r="L86" s="8"/>
      <c r="M86" s="10">
        <v>-439</v>
      </c>
      <c r="N86" s="11"/>
      <c r="P86" s="18"/>
      <c r="Q86" s="18"/>
      <c r="R86" s="18"/>
      <c r="S86" s="18"/>
      <c r="U86" s="8"/>
      <c r="V86" s="8"/>
      <c r="W86" s="11"/>
      <c r="X86" s="11"/>
      <c r="Y86" s="18"/>
      <c r="Z86" s="18"/>
      <c r="AA86" s="18"/>
    </row>
    <row r="87" spans="1:27">
      <c r="A87" s="8" t="s">
        <v>12</v>
      </c>
      <c r="B87" s="8"/>
      <c r="C87" s="15">
        <v>87</v>
      </c>
      <c r="D87" s="11"/>
      <c r="F87" s="8" t="s">
        <v>12</v>
      </c>
      <c r="G87" s="8"/>
      <c r="H87" s="15">
        <v>82</v>
      </c>
      <c r="I87" s="11"/>
      <c r="K87" s="8" t="s">
        <v>12</v>
      </c>
      <c r="L87" s="8"/>
      <c r="M87" s="15">
        <v>107</v>
      </c>
      <c r="N87" s="11"/>
      <c r="P87" s="18"/>
      <c r="Q87" s="18"/>
      <c r="R87" s="18"/>
      <c r="S87" s="18"/>
      <c r="U87" s="8"/>
      <c r="V87" s="8"/>
      <c r="W87" s="15"/>
      <c r="X87" s="11"/>
      <c r="Y87" s="18"/>
      <c r="Z87" s="18"/>
      <c r="AA87" s="18"/>
    </row>
    <row r="88" spans="1:27">
      <c r="A88" s="8" t="s">
        <v>13</v>
      </c>
      <c r="B88" s="8"/>
      <c r="C88" s="10">
        <v>-541</v>
      </c>
      <c r="D88" s="11"/>
      <c r="F88" s="8" t="s">
        <v>13</v>
      </c>
      <c r="G88" s="8"/>
      <c r="H88" s="15">
        <v>363</v>
      </c>
      <c r="I88" s="11"/>
      <c r="K88" s="8" t="s">
        <v>13</v>
      </c>
      <c r="L88" s="8"/>
      <c r="M88" s="10">
        <v>-35</v>
      </c>
      <c r="N88" s="11"/>
      <c r="U88" s="8"/>
      <c r="V88" s="8"/>
      <c r="W88" s="10"/>
      <c r="X88" s="11"/>
      <c r="Y88" s="18"/>
      <c r="Z88" s="18"/>
      <c r="AA88" s="18"/>
    </row>
    <row r="89" spans="1:27">
      <c r="A89" s="8" t="s">
        <v>14</v>
      </c>
      <c r="B89" s="8"/>
      <c r="C89" s="15">
        <v>48</v>
      </c>
      <c r="D89" s="10"/>
      <c r="F89" s="8" t="s">
        <v>14</v>
      </c>
      <c r="G89" s="8"/>
      <c r="H89" s="15">
        <v>351</v>
      </c>
      <c r="I89" s="10"/>
      <c r="K89" s="8" t="s">
        <v>14</v>
      </c>
      <c r="L89" s="8"/>
      <c r="M89" s="10">
        <v>-328</v>
      </c>
      <c r="N89" s="10"/>
      <c r="U89" s="8"/>
      <c r="V89" s="8"/>
      <c r="W89" s="10"/>
      <c r="X89" s="10"/>
      <c r="Y89" s="18"/>
      <c r="Z89" s="18"/>
      <c r="AA89" s="18"/>
    </row>
    <row r="90" spans="1:27">
      <c r="A90" s="8" t="s">
        <v>15</v>
      </c>
      <c r="B90" s="8"/>
      <c r="C90" s="10">
        <v>-122</v>
      </c>
      <c r="D90" s="10"/>
      <c r="F90" s="8" t="s">
        <v>15</v>
      </c>
      <c r="G90" s="8"/>
      <c r="H90" s="15">
        <v>15</v>
      </c>
      <c r="I90" s="10"/>
      <c r="K90" s="8" t="s">
        <v>15</v>
      </c>
      <c r="L90" s="8"/>
      <c r="M90" s="10">
        <v>-208</v>
      </c>
      <c r="N90" s="10"/>
      <c r="U90" s="8"/>
      <c r="V90" s="8"/>
      <c r="W90" s="10"/>
      <c r="X90" s="10"/>
      <c r="Y90" s="18"/>
      <c r="Z90" s="18"/>
      <c r="AA90" s="18"/>
    </row>
    <row r="91" spans="1:27">
      <c r="A91" s="8" t="s">
        <v>16</v>
      </c>
      <c r="B91" s="8"/>
      <c r="C91" s="15">
        <v>50</v>
      </c>
      <c r="D91" s="11"/>
      <c r="F91" s="8" t="s">
        <v>16</v>
      </c>
      <c r="G91" s="8"/>
      <c r="H91" s="10">
        <v>-127</v>
      </c>
      <c r="I91" s="11"/>
      <c r="K91" s="8" t="s">
        <v>16</v>
      </c>
      <c r="L91" s="8"/>
      <c r="M91" s="15">
        <v>289</v>
      </c>
      <c r="N91" s="11"/>
      <c r="U91" s="8"/>
      <c r="V91" s="8"/>
      <c r="W91" s="11"/>
      <c r="X91" s="11"/>
      <c r="Y91" s="18"/>
      <c r="Z91" s="18"/>
      <c r="AA91" s="18"/>
    </row>
    <row r="92" spans="1:27">
      <c r="A92" s="8" t="s">
        <v>17</v>
      </c>
      <c r="B92" s="8"/>
      <c r="C92" s="10">
        <v>-177</v>
      </c>
      <c r="D92" s="18"/>
      <c r="F92" s="8" t="s">
        <v>17</v>
      </c>
      <c r="G92" s="8"/>
      <c r="H92" s="15">
        <v>140</v>
      </c>
      <c r="I92" s="18"/>
      <c r="K92" s="8" t="s">
        <v>17</v>
      </c>
      <c r="L92" s="8"/>
      <c r="M92" s="10">
        <v>-310</v>
      </c>
      <c r="N92" s="18"/>
      <c r="U92" s="8"/>
      <c r="V92" s="8"/>
      <c r="W92" s="15"/>
      <c r="X92" s="18"/>
      <c r="Y92" s="18"/>
      <c r="Z92" s="18"/>
      <c r="AA92" s="18"/>
    </row>
    <row r="93" spans="1:27">
      <c r="A93" s="8" t="s">
        <v>18</v>
      </c>
      <c r="B93" s="8"/>
      <c r="C93" s="10">
        <v>-83</v>
      </c>
      <c r="F93" s="8" t="s">
        <v>18</v>
      </c>
      <c r="G93" s="8"/>
      <c r="H93" s="10">
        <v>-77</v>
      </c>
      <c r="K93" s="8" t="s">
        <v>18</v>
      </c>
      <c r="L93" s="8"/>
      <c r="M93" s="10">
        <v>-140</v>
      </c>
      <c r="U93" s="8"/>
      <c r="V93" s="8"/>
      <c r="W93" s="15"/>
      <c r="X93" s="40"/>
      <c r="Y93" s="18"/>
      <c r="Z93" s="18"/>
      <c r="AA93" s="18"/>
    </row>
    <row r="94" spans="1:27">
      <c r="A94" s="22" t="s">
        <v>22</v>
      </c>
      <c r="B94" s="22"/>
      <c r="C94" s="23">
        <f>SUM(C84:C93)</f>
        <v>-786</v>
      </c>
      <c r="D94" s="24"/>
      <c r="F94" s="22" t="s">
        <v>22</v>
      </c>
      <c r="G94" s="22"/>
      <c r="H94" s="24">
        <f>SUM(H84:H93)</f>
        <v>900</v>
      </c>
      <c r="I94" s="24"/>
      <c r="K94" s="22" t="s">
        <v>22</v>
      </c>
      <c r="L94" s="22"/>
      <c r="M94" s="23">
        <f>SUM(M84:M93)</f>
        <v>-1275</v>
      </c>
      <c r="N94" s="24"/>
      <c r="U94" s="22"/>
      <c r="V94" s="22"/>
      <c r="W94" s="42"/>
      <c r="X94" s="41"/>
      <c r="Y94" s="18"/>
      <c r="Z94" s="18"/>
      <c r="AA94" s="18"/>
    </row>
    <row r="95" spans="1:27" ht="18">
      <c r="A95" s="18"/>
      <c r="B95" s="22"/>
      <c r="C95" s="28">
        <f>C94+C83+C72+C61</f>
        <v>-1901</v>
      </c>
      <c r="D95" s="28">
        <f>D94+D83+D72+D61</f>
        <v>-448</v>
      </c>
      <c r="F95" s="18"/>
      <c r="G95" s="18"/>
      <c r="H95" s="37">
        <f>H94+H83+H72+H61</f>
        <v>2142</v>
      </c>
      <c r="I95" s="28">
        <f>I94+I83+I72+I61</f>
        <v>0</v>
      </c>
      <c r="K95" s="18"/>
      <c r="L95" s="18"/>
      <c r="M95" s="28">
        <f>M94+M83+M72+M61</f>
        <v>-2877</v>
      </c>
      <c r="N95" s="28">
        <f>N94+N83+N72+N61</f>
        <v>0</v>
      </c>
      <c r="P95" s="18"/>
      <c r="Q95" s="18"/>
      <c r="R95" s="28">
        <f>R94+R83+R72+R61</f>
        <v>-822</v>
      </c>
      <c r="S95" s="28">
        <f>S94+S83+S72+S61</f>
        <v>0</v>
      </c>
      <c r="U95" s="18"/>
      <c r="V95" s="18"/>
      <c r="W95" s="43"/>
      <c r="X95" s="43"/>
      <c r="Y95" s="18"/>
      <c r="Z95" s="18"/>
      <c r="AA95" s="18"/>
    </row>
    <row r="96" spans="1:27">
      <c r="A96" s="18"/>
      <c r="B96" s="22"/>
      <c r="C96" s="18"/>
      <c r="D96" s="18"/>
      <c r="F96" s="18"/>
      <c r="G96" s="18"/>
      <c r="H96" s="18"/>
      <c r="I96" s="18"/>
      <c r="K96" s="18"/>
      <c r="L96" s="18"/>
      <c r="M96" s="18"/>
      <c r="N96" s="18"/>
      <c r="U96" s="18"/>
      <c r="V96" s="18"/>
      <c r="W96" s="18"/>
      <c r="X96" s="18"/>
      <c r="Y96" s="18"/>
      <c r="Z96" s="18"/>
      <c r="AA96" s="18"/>
    </row>
    <row r="97" spans="1:27">
      <c r="A97" s="18"/>
      <c r="B97" s="22"/>
      <c r="C97" s="18"/>
      <c r="D97" s="18"/>
      <c r="F97" s="18"/>
      <c r="G97" s="18"/>
      <c r="H97" s="18"/>
      <c r="I97" s="18"/>
      <c r="K97" s="18"/>
      <c r="L97" s="18"/>
      <c r="M97" s="18"/>
      <c r="N97" s="18"/>
      <c r="U97" s="18"/>
      <c r="V97" s="18"/>
      <c r="W97" s="18"/>
      <c r="X97" s="18"/>
      <c r="Y97" s="18"/>
      <c r="Z97" s="18"/>
      <c r="AA97" s="18"/>
    </row>
    <row r="98" spans="1:27">
      <c r="A98" s="18"/>
      <c r="B98" s="22"/>
      <c r="C98" s="18"/>
      <c r="D98" s="18"/>
      <c r="F98" s="18"/>
      <c r="G98" s="18"/>
      <c r="H98" s="18"/>
      <c r="I98" s="18"/>
      <c r="K98" s="18"/>
      <c r="L98" s="18"/>
      <c r="M98" s="18"/>
      <c r="N98" s="18"/>
      <c r="U98" s="18"/>
      <c r="V98" s="18"/>
      <c r="W98" s="18"/>
      <c r="X98" s="18"/>
      <c r="Y98" s="18"/>
      <c r="Z98" s="18"/>
      <c r="AA98" s="18"/>
    </row>
    <row r="99" spans="1:27">
      <c r="A99" s="18"/>
      <c r="B99" s="22"/>
      <c r="C99" s="18"/>
      <c r="D99" s="18"/>
      <c r="F99" s="18"/>
      <c r="G99" s="18"/>
      <c r="H99" s="18"/>
      <c r="I99" s="18"/>
      <c r="K99" s="18"/>
      <c r="L99" s="18"/>
      <c r="M99" s="18"/>
      <c r="N99" s="18"/>
      <c r="U99" s="18"/>
      <c r="V99" s="18"/>
      <c r="W99" s="18"/>
      <c r="X99" s="18"/>
      <c r="Y99" s="18"/>
      <c r="Z99" s="18"/>
      <c r="AA99" s="18"/>
    </row>
    <row r="100" spans="1:27">
      <c r="A100" s="18"/>
      <c r="B100" s="22"/>
      <c r="C100" s="18"/>
      <c r="D100" s="18"/>
      <c r="F100" s="18"/>
      <c r="G100" s="18"/>
      <c r="H100" s="18"/>
      <c r="I100" s="18"/>
      <c r="K100" s="18"/>
      <c r="L100" s="18"/>
      <c r="M100" s="18"/>
      <c r="N100" s="18"/>
      <c r="U100" s="18"/>
      <c r="V100" s="18"/>
      <c r="W100" s="18"/>
      <c r="X100" s="18"/>
      <c r="Y100" s="18"/>
      <c r="Z100" s="18"/>
      <c r="AA100" s="18"/>
    </row>
    <row r="101" spans="1:27">
      <c r="A101" s="18"/>
      <c r="B101" s="22"/>
      <c r="C101" s="18"/>
      <c r="D101" s="18"/>
      <c r="F101" s="18"/>
      <c r="G101" s="18"/>
      <c r="H101" s="18"/>
      <c r="I101" s="18"/>
      <c r="K101" s="18"/>
      <c r="L101" s="18"/>
      <c r="M101" s="18"/>
      <c r="N101" s="18"/>
      <c r="U101" s="18"/>
      <c r="V101" s="18"/>
      <c r="W101" s="18"/>
      <c r="X101" s="18"/>
      <c r="Y101" s="18"/>
      <c r="Z101" s="18"/>
      <c r="AA101" s="18"/>
    </row>
    <row r="102" spans="1:27">
      <c r="A102" s="18"/>
      <c r="B102" s="22"/>
      <c r="C102" s="18"/>
      <c r="D102" s="18"/>
      <c r="F102" s="18"/>
      <c r="G102" s="18"/>
      <c r="H102" s="18"/>
      <c r="I102" s="18"/>
      <c r="K102" s="18"/>
      <c r="L102" s="18"/>
      <c r="M102" s="18"/>
      <c r="N102" s="18"/>
      <c r="U102" s="18"/>
      <c r="V102" s="18"/>
      <c r="W102" s="18"/>
      <c r="X102" s="18"/>
      <c r="Y102" s="18"/>
      <c r="Z102" s="18"/>
      <c r="AA102" s="18"/>
    </row>
    <row r="103" spans="1:27">
      <c r="A103" s="18"/>
      <c r="B103" s="22"/>
      <c r="C103" s="18"/>
      <c r="D103" s="18"/>
      <c r="F103" s="18"/>
      <c r="G103" s="18"/>
      <c r="H103" s="18"/>
      <c r="I103" s="18"/>
      <c r="K103" s="18"/>
      <c r="L103" s="18"/>
      <c r="M103" s="18"/>
      <c r="N103" s="18"/>
      <c r="U103" s="18"/>
      <c r="V103" s="18"/>
      <c r="W103" s="18"/>
      <c r="X103" s="18"/>
      <c r="Y103" s="18"/>
      <c r="Z103" s="18"/>
      <c r="AA103" s="18"/>
    </row>
    <row r="104" spans="1:27">
      <c r="A104" s="18"/>
      <c r="B104" s="22"/>
      <c r="C104" s="18"/>
      <c r="D104" s="18"/>
      <c r="F104" s="18"/>
      <c r="G104" s="18"/>
      <c r="H104" s="18"/>
      <c r="I104" s="18"/>
      <c r="K104" s="18"/>
      <c r="L104" s="18"/>
      <c r="M104" s="18"/>
      <c r="N104" s="18"/>
      <c r="U104" s="18"/>
      <c r="V104" s="18"/>
      <c r="W104" s="18"/>
      <c r="X104" s="18"/>
      <c r="Y104" s="18"/>
      <c r="Z104" s="18"/>
      <c r="AA104" s="18"/>
    </row>
    <row r="105" spans="1:27">
      <c r="A105" s="18"/>
      <c r="B105" s="22"/>
      <c r="C105" s="18"/>
      <c r="D105" s="18"/>
      <c r="F105" s="18"/>
      <c r="G105" s="18"/>
      <c r="H105" s="18"/>
      <c r="I105" s="18"/>
      <c r="K105" s="18"/>
      <c r="L105" s="18"/>
      <c r="M105" s="18"/>
      <c r="N105" s="18"/>
      <c r="U105" s="18"/>
      <c r="V105" s="18"/>
      <c r="W105" s="18"/>
      <c r="X105" s="18"/>
      <c r="Y105" s="18"/>
      <c r="Z105" s="18"/>
      <c r="AA105" s="18"/>
    </row>
    <row r="106" spans="1:27">
      <c r="A106" s="18"/>
      <c r="B106" s="22"/>
      <c r="C106" s="18"/>
      <c r="D106" s="18"/>
      <c r="F106" s="18"/>
      <c r="G106" s="18"/>
      <c r="H106" s="18"/>
      <c r="I106" s="18"/>
      <c r="K106" s="18"/>
      <c r="L106" s="18"/>
      <c r="M106" s="18"/>
      <c r="N106" s="18"/>
      <c r="U106" s="18"/>
      <c r="V106" s="18"/>
      <c r="W106" s="18"/>
      <c r="X106" s="18"/>
      <c r="Y106" s="18"/>
      <c r="Z106" s="18"/>
      <c r="AA106" s="18"/>
    </row>
    <row r="107" spans="1:27">
      <c r="A107" s="18"/>
      <c r="B107" s="22"/>
      <c r="C107" s="18"/>
      <c r="D107" s="18"/>
      <c r="F107" s="18"/>
      <c r="G107" s="18"/>
      <c r="H107" s="18"/>
      <c r="I107" s="18"/>
      <c r="K107" s="18"/>
      <c r="L107" s="18"/>
      <c r="M107" s="18"/>
      <c r="N107" s="18"/>
      <c r="U107" s="18"/>
      <c r="V107" s="18"/>
      <c r="W107" s="18"/>
      <c r="X107" s="18"/>
      <c r="Y107" s="18"/>
      <c r="Z107" s="18"/>
      <c r="AA107" s="18"/>
    </row>
    <row r="108" spans="1:27">
      <c r="A108" s="18"/>
      <c r="B108" s="22"/>
      <c r="C108" s="18"/>
      <c r="D108" s="18"/>
      <c r="F108" s="18"/>
      <c r="G108" s="18"/>
      <c r="H108" s="18"/>
      <c r="I108" s="18"/>
      <c r="K108" s="18"/>
      <c r="L108" s="18"/>
      <c r="M108" s="18"/>
      <c r="N108" s="18"/>
      <c r="U108" s="18"/>
      <c r="V108" s="18"/>
      <c r="W108" s="18"/>
      <c r="X108" s="18"/>
      <c r="Y108" s="18"/>
      <c r="Z108" s="18"/>
      <c r="AA108" s="18"/>
    </row>
    <row r="109" spans="1:27">
      <c r="A109" s="18"/>
      <c r="B109" s="22"/>
      <c r="C109" s="18"/>
      <c r="D109" s="18"/>
      <c r="F109" s="18"/>
      <c r="G109" s="18"/>
      <c r="H109" s="18"/>
      <c r="I109" s="18"/>
      <c r="K109" s="18"/>
      <c r="L109" s="18"/>
      <c r="M109" s="18"/>
      <c r="N109" s="18"/>
      <c r="U109" s="18"/>
      <c r="V109" s="18"/>
      <c r="W109" s="18"/>
      <c r="X109" s="18"/>
      <c r="Y109" s="18"/>
      <c r="Z109" s="18"/>
      <c r="AA109" s="18"/>
    </row>
    <row r="110" spans="1:27">
      <c r="A110" s="18"/>
      <c r="B110" s="22"/>
      <c r="C110" s="18"/>
      <c r="D110" s="18"/>
      <c r="F110" s="18"/>
      <c r="G110" s="18"/>
      <c r="H110" s="18"/>
      <c r="I110" s="18"/>
      <c r="K110" s="18"/>
      <c r="L110" s="18"/>
      <c r="M110" s="18"/>
      <c r="N110" s="18"/>
      <c r="U110" s="18"/>
      <c r="V110" s="18"/>
      <c r="W110" s="18"/>
      <c r="X110" s="18"/>
      <c r="Y110" s="18"/>
      <c r="Z110" s="18"/>
      <c r="AA110" s="18"/>
    </row>
    <row r="111" spans="1:27">
      <c r="A111" s="18"/>
      <c r="B111" s="22"/>
      <c r="C111" s="18"/>
      <c r="D111" s="18"/>
      <c r="F111" s="18"/>
      <c r="G111" s="18"/>
      <c r="H111" s="18"/>
      <c r="I111" s="18"/>
      <c r="K111" s="18"/>
      <c r="L111" s="18"/>
      <c r="M111" s="18"/>
      <c r="N111" s="18"/>
      <c r="U111" s="18"/>
      <c r="V111" s="18"/>
      <c r="W111" s="18"/>
      <c r="X111" s="18"/>
      <c r="Y111" s="18"/>
      <c r="Z111" s="18"/>
      <c r="AA111" s="18"/>
    </row>
    <row r="112" spans="1:27">
      <c r="A112" s="18"/>
      <c r="B112" s="22"/>
      <c r="C112" s="18"/>
      <c r="D112" s="18"/>
      <c r="F112" s="18"/>
      <c r="G112" s="18"/>
      <c r="H112" s="18"/>
      <c r="I112" s="18"/>
      <c r="K112" s="18"/>
      <c r="L112" s="18"/>
      <c r="M112" s="18"/>
      <c r="N112" s="18"/>
      <c r="U112" s="18"/>
      <c r="V112" s="18"/>
      <c r="W112" s="18"/>
      <c r="X112" s="18"/>
      <c r="Y112" s="18"/>
      <c r="Z112" s="18"/>
      <c r="AA112" s="18"/>
    </row>
    <row r="113" spans="1:27">
      <c r="A113" s="18"/>
      <c r="B113" s="22"/>
      <c r="C113" s="18"/>
      <c r="D113" s="18"/>
      <c r="F113" s="18"/>
      <c r="G113" s="18"/>
      <c r="H113" s="18"/>
      <c r="I113" s="18"/>
      <c r="K113" s="18"/>
      <c r="L113" s="18"/>
      <c r="M113" s="18"/>
      <c r="N113" s="18"/>
      <c r="U113" s="18"/>
      <c r="V113" s="18"/>
      <c r="W113" s="18"/>
      <c r="X113" s="18"/>
      <c r="Y113" s="18"/>
      <c r="Z113" s="18"/>
      <c r="AA113" s="18"/>
    </row>
    <row r="114" spans="1:27">
      <c r="A114" s="18"/>
      <c r="B114" s="22"/>
      <c r="C114" s="18"/>
      <c r="D114" s="18"/>
      <c r="F114" s="18"/>
      <c r="G114" s="18"/>
      <c r="H114" s="18"/>
      <c r="I114" s="18"/>
      <c r="K114" s="18"/>
      <c r="L114" s="18"/>
      <c r="M114" s="18"/>
      <c r="N114" s="18"/>
      <c r="U114" s="18"/>
      <c r="V114" s="18"/>
      <c r="W114" s="18"/>
      <c r="X114" s="18"/>
      <c r="Y114" s="18"/>
      <c r="Z114" s="18"/>
      <c r="AA114" s="18"/>
    </row>
    <row r="115" spans="1:27">
      <c r="A115" s="18"/>
      <c r="B115" s="22"/>
      <c r="C115" s="18"/>
      <c r="D115" s="18"/>
      <c r="F115" s="18"/>
      <c r="G115" s="18"/>
      <c r="H115" s="18"/>
      <c r="I115" s="18"/>
      <c r="K115" s="18"/>
      <c r="L115" s="18"/>
      <c r="M115" s="18"/>
      <c r="N115" s="18"/>
      <c r="U115" s="18"/>
      <c r="V115" s="18"/>
      <c r="W115" s="18"/>
      <c r="X115" s="18"/>
      <c r="Y115" s="18"/>
      <c r="Z115" s="18"/>
      <c r="AA115" s="18"/>
    </row>
    <row r="116" spans="1:27">
      <c r="A116" s="18"/>
      <c r="B116" s="22"/>
      <c r="C116" s="18"/>
      <c r="D116" s="18"/>
      <c r="F116" s="18"/>
      <c r="G116" s="18"/>
      <c r="H116" s="18"/>
      <c r="I116" s="18"/>
      <c r="K116" s="18"/>
      <c r="L116" s="18"/>
      <c r="M116" s="18"/>
      <c r="N116" s="18"/>
      <c r="U116" s="18"/>
      <c r="V116" s="18"/>
      <c r="W116" s="18"/>
      <c r="X116" s="18"/>
      <c r="Y116" s="18"/>
      <c r="Z116" s="18"/>
      <c r="AA116" s="18"/>
    </row>
    <row r="117" spans="1:27">
      <c r="A117" s="18"/>
      <c r="B117" s="22"/>
      <c r="C117" s="18"/>
      <c r="D117" s="18"/>
      <c r="F117" s="18"/>
      <c r="G117" s="18"/>
      <c r="H117" s="18"/>
      <c r="I117" s="18"/>
      <c r="K117" s="18"/>
      <c r="L117" s="18"/>
      <c r="M117" s="18"/>
      <c r="N117" s="18"/>
      <c r="U117" s="18"/>
      <c r="V117" s="18"/>
      <c r="W117" s="18"/>
      <c r="X117" s="18"/>
      <c r="Y117" s="18"/>
      <c r="Z117" s="18"/>
      <c r="AA117" s="18"/>
    </row>
    <row r="118" spans="1:27">
      <c r="A118" s="18"/>
      <c r="B118" s="22"/>
      <c r="C118" s="18"/>
      <c r="D118" s="18"/>
      <c r="F118" s="18"/>
      <c r="G118" s="18"/>
      <c r="H118" s="18"/>
      <c r="I118" s="18"/>
      <c r="K118" s="18"/>
      <c r="L118" s="18"/>
      <c r="M118" s="18"/>
      <c r="N118" s="18"/>
      <c r="U118" s="18"/>
      <c r="V118" s="18"/>
      <c r="W118" s="18"/>
      <c r="X118" s="18"/>
      <c r="Y118" s="18"/>
      <c r="Z118" s="18"/>
      <c r="AA118" s="18"/>
    </row>
    <row r="119" spans="1:27">
      <c r="A119" s="18"/>
      <c r="B119" s="22"/>
      <c r="C119" s="18"/>
      <c r="D119" s="18"/>
      <c r="F119" s="18"/>
      <c r="G119" s="18"/>
      <c r="H119" s="18"/>
      <c r="I119" s="18"/>
      <c r="K119" s="18"/>
      <c r="L119" s="18"/>
      <c r="M119" s="18"/>
      <c r="N119" s="18"/>
      <c r="U119" s="18"/>
      <c r="V119" s="18"/>
      <c r="W119" s="18"/>
      <c r="X119" s="18"/>
      <c r="Y119" s="18"/>
      <c r="Z119" s="18"/>
      <c r="AA119" s="18"/>
    </row>
    <row r="120" spans="1:27">
      <c r="A120" s="18"/>
      <c r="B120" s="22"/>
      <c r="C120" s="18"/>
      <c r="D120" s="18"/>
      <c r="F120" s="18"/>
      <c r="G120" s="18"/>
      <c r="H120" s="18"/>
      <c r="I120" s="18"/>
      <c r="K120" s="18"/>
      <c r="L120" s="18"/>
      <c r="M120" s="18"/>
      <c r="N120" s="18"/>
      <c r="U120" s="18"/>
      <c r="V120" s="18"/>
      <c r="W120" s="18"/>
      <c r="X120" s="18"/>
      <c r="Y120" s="18"/>
      <c r="Z120" s="18"/>
      <c r="AA120" s="18"/>
    </row>
  </sheetData>
  <mergeCells count="10">
    <mergeCell ref="A49:D49"/>
    <mergeCell ref="F49:I49"/>
    <mergeCell ref="K49:N49"/>
    <mergeCell ref="P49:S49"/>
    <mergeCell ref="U49:X49"/>
    <mergeCell ref="A1:D1"/>
    <mergeCell ref="F1:I1"/>
    <mergeCell ref="K1:N1"/>
    <mergeCell ref="P1:S1"/>
    <mergeCell ref="U1:X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W52"/>
  <sheetViews>
    <sheetView zoomScaleNormal="100" workbookViewId="0">
      <selection activeCell="B24" sqref="B24"/>
    </sheetView>
  </sheetViews>
  <sheetFormatPr defaultRowHeight="15"/>
  <cols>
    <col min="1" max="1" width="12" bestFit="1" customWidth="1"/>
    <col min="2" max="2" width="8.28515625" bestFit="1" customWidth="1"/>
    <col min="3" max="4" width="8.140625" bestFit="1" customWidth="1"/>
    <col min="5" max="5" width="0.5703125" style="18" customWidth="1"/>
    <col min="6" max="6" width="12" bestFit="1" customWidth="1"/>
    <col min="7" max="7" width="8.42578125" bestFit="1" customWidth="1"/>
    <col min="8" max="8" width="7.42578125" customWidth="1"/>
    <col min="9" max="9" width="8.140625" bestFit="1" customWidth="1"/>
    <col min="10" max="10" width="0.85546875" style="18" customWidth="1"/>
    <col min="11" max="11" width="12" bestFit="1" customWidth="1"/>
    <col min="12" max="12" width="8.28515625" bestFit="1" customWidth="1"/>
    <col min="13" max="14" width="8.140625" bestFit="1" customWidth="1"/>
    <col min="15" max="15" width="1.42578125" style="18" customWidth="1"/>
    <col min="16" max="16" width="12" bestFit="1" customWidth="1"/>
    <col min="17" max="17" width="8.28515625" bestFit="1" customWidth="1"/>
    <col min="18" max="19" width="8.140625" bestFit="1" customWidth="1"/>
    <col min="245" max="245" width="14" bestFit="1" customWidth="1"/>
    <col min="246" max="246" width="3" bestFit="1" customWidth="1"/>
    <col min="247" max="247" width="8.28515625" bestFit="1" customWidth="1"/>
    <col min="248" max="248" width="8.140625" bestFit="1" customWidth="1"/>
    <col min="249" max="249" width="1.42578125" customWidth="1"/>
    <col min="250" max="250" width="12" bestFit="1" customWidth="1"/>
    <col min="251" max="251" width="3" bestFit="1" customWidth="1"/>
    <col min="252" max="252" width="8.42578125" bestFit="1" customWidth="1"/>
    <col min="253" max="253" width="8.140625" bestFit="1" customWidth="1"/>
    <col min="254" max="254" width="1.42578125" customWidth="1"/>
    <col min="255" max="255" width="12" bestFit="1" customWidth="1"/>
    <col min="256" max="256" width="3" bestFit="1" customWidth="1"/>
    <col min="257" max="257" width="8.28515625" bestFit="1" customWidth="1"/>
    <col min="258" max="258" width="8.140625" bestFit="1" customWidth="1"/>
    <col min="259" max="259" width="1.42578125" customWidth="1"/>
    <col min="260" max="260" width="12" bestFit="1" customWidth="1"/>
    <col min="261" max="261" width="3" bestFit="1" customWidth="1"/>
    <col min="262" max="262" width="8.28515625" bestFit="1" customWidth="1"/>
    <col min="263" max="263" width="8.140625" bestFit="1" customWidth="1"/>
    <col min="264" max="264" width="1.42578125" customWidth="1"/>
    <col min="265" max="265" width="12" bestFit="1" customWidth="1"/>
    <col min="266" max="266" width="3" bestFit="1" customWidth="1"/>
    <col min="267" max="267" width="8.28515625" bestFit="1" customWidth="1"/>
    <col min="501" max="501" width="14" bestFit="1" customWidth="1"/>
    <col min="502" max="502" width="3" bestFit="1" customWidth="1"/>
    <col min="503" max="503" width="8.28515625" bestFit="1" customWidth="1"/>
    <col min="504" max="504" width="8.140625" bestFit="1" customWidth="1"/>
    <col min="505" max="505" width="1.42578125" customWidth="1"/>
    <col min="506" max="506" width="12" bestFit="1" customWidth="1"/>
    <col min="507" max="507" width="3" bestFit="1" customWidth="1"/>
    <col min="508" max="508" width="8.42578125" bestFit="1" customWidth="1"/>
    <col min="509" max="509" width="8.140625" bestFit="1" customWidth="1"/>
    <col min="510" max="510" width="1.42578125" customWidth="1"/>
    <col min="511" max="511" width="12" bestFit="1" customWidth="1"/>
    <col min="512" max="512" width="3" bestFit="1" customWidth="1"/>
    <col min="513" max="513" width="8.28515625" bestFit="1" customWidth="1"/>
    <col min="514" max="514" width="8.140625" bestFit="1" customWidth="1"/>
    <col min="515" max="515" width="1.42578125" customWidth="1"/>
    <col min="516" max="516" width="12" bestFit="1" customWidth="1"/>
    <col min="517" max="517" width="3" bestFit="1" customWidth="1"/>
    <col min="518" max="518" width="8.28515625" bestFit="1" customWidth="1"/>
    <col min="519" max="519" width="8.140625" bestFit="1" customWidth="1"/>
    <col min="520" max="520" width="1.42578125" customWidth="1"/>
    <col min="521" max="521" width="12" bestFit="1" customWidth="1"/>
    <col min="522" max="522" width="3" bestFit="1" customWidth="1"/>
    <col min="523" max="523" width="8.28515625" bestFit="1" customWidth="1"/>
    <col min="757" max="757" width="14" bestFit="1" customWidth="1"/>
    <col min="758" max="758" width="3" bestFit="1" customWidth="1"/>
    <col min="759" max="759" width="8.28515625" bestFit="1" customWidth="1"/>
    <col min="760" max="760" width="8.140625" bestFit="1" customWidth="1"/>
    <col min="761" max="761" width="1.42578125" customWidth="1"/>
    <col min="762" max="762" width="12" bestFit="1" customWidth="1"/>
    <col min="763" max="763" width="3" bestFit="1" customWidth="1"/>
    <col min="764" max="764" width="8.42578125" bestFit="1" customWidth="1"/>
    <col min="765" max="765" width="8.140625" bestFit="1" customWidth="1"/>
    <col min="766" max="766" width="1.42578125" customWidth="1"/>
    <col min="767" max="767" width="12" bestFit="1" customWidth="1"/>
    <col min="768" max="768" width="3" bestFit="1" customWidth="1"/>
    <col min="769" max="769" width="8.28515625" bestFit="1" customWidth="1"/>
    <col min="770" max="770" width="8.140625" bestFit="1" customWidth="1"/>
    <col min="771" max="771" width="1.42578125" customWidth="1"/>
    <col min="772" max="772" width="12" bestFit="1" customWidth="1"/>
    <col min="773" max="773" width="3" bestFit="1" customWidth="1"/>
    <col min="774" max="774" width="8.28515625" bestFit="1" customWidth="1"/>
    <col min="775" max="775" width="8.140625" bestFit="1" customWidth="1"/>
    <col min="776" max="776" width="1.42578125" customWidth="1"/>
    <col min="777" max="777" width="12" bestFit="1" customWidth="1"/>
    <col min="778" max="778" width="3" bestFit="1" customWidth="1"/>
    <col min="779" max="779" width="8.28515625" bestFit="1" customWidth="1"/>
    <col min="1013" max="1013" width="14" bestFit="1" customWidth="1"/>
    <col min="1014" max="1014" width="3" bestFit="1" customWidth="1"/>
    <col min="1015" max="1015" width="8.28515625" bestFit="1" customWidth="1"/>
    <col min="1016" max="1016" width="8.140625" bestFit="1" customWidth="1"/>
    <col min="1017" max="1017" width="1.42578125" customWidth="1"/>
    <col min="1018" max="1018" width="12" bestFit="1" customWidth="1"/>
    <col min="1019" max="1019" width="3" bestFit="1" customWidth="1"/>
    <col min="1020" max="1020" width="8.42578125" bestFit="1" customWidth="1"/>
    <col min="1021" max="1021" width="8.140625" bestFit="1" customWidth="1"/>
    <col min="1022" max="1022" width="1.42578125" customWidth="1"/>
    <col min="1023" max="1023" width="12" bestFit="1" customWidth="1"/>
    <col min="1024" max="1024" width="3" bestFit="1" customWidth="1"/>
    <col min="1025" max="1025" width="8.28515625" bestFit="1" customWidth="1"/>
    <col min="1026" max="1026" width="8.140625" bestFit="1" customWidth="1"/>
    <col min="1027" max="1027" width="1.42578125" customWidth="1"/>
    <col min="1028" max="1028" width="12" bestFit="1" customWidth="1"/>
    <col min="1029" max="1029" width="3" bestFit="1" customWidth="1"/>
    <col min="1030" max="1030" width="8.28515625" bestFit="1" customWidth="1"/>
    <col min="1031" max="1031" width="8.140625" bestFit="1" customWidth="1"/>
    <col min="1032" max="1032" width="1.42578125" customWidth="1"/>
    <col min="1033" max="1033" width="12" bestFit="1" customWidth="1"/>
    <col min="1034" max="1034" width="3" bestFit="1" customWidth="1"/>
    <col min="1035" max="1035" width="8.28515625" bestFit="1" customWidth="1"/>
    <col min="1269" max="1269" width="14" bestFit="1" customWidth="1"/>
    <col min="1270" max="1270" width="3" bestFit="1" customWidth="1"/>
    <col min="1271" max="1271" width="8.28515625" bestFit="1" customWidth="1"/>
    <col min="1272" max="1272" width="8.140625" bestFit="1" customWidth="1"/>
    <col min="1273" max="1273" width="1.42578125" customWidth="1"/>
    <col min="1274" max="1274" width="12" bestFit="1" customWidth="1"/>
    <col min="1275" max="1275" width="3" bestFit="1" customWidth="1"/>
    <col min="1276" max="1276" width="8.42578125" bestFit="1" customWidth="1"/>
    <col min="1277" max="1277" width="8.140625" bestFit="1" customWidth="1"/>
    <col min="1278" max="1278" width="1.42578125" customWidth="1"/>
    <col min="1279" max="1279" width="12" bestFit="1" customWidth="1"/>
    <col min="1280" max="1280" width="3" bestFit="1" customWidth="1"/>
    <col min="1281" max="1281" width="8.28515625" bestFit="1" customWidth="1"/>
    <col min="1282" max="1282" width="8.140625" bestFit="1" customWidth="1"/>
    <col min="1283" max="1283" width="1.42578125" customWidth="1"/>
    <col min="1284" max="1284" width="12" bestFit="1" customWidth="1"/>
    <col min="1285" max="1285" width="3" bestFit="1" customWidth="1"/>
    <col min="1286" max="1286" width="8.28515625" bestFit="1" customWidth="1"/>
    <col min="1287" max="1287" width="8.140625" bestFit="1" customWidth="1"/>
    <col min="1288" max="1288" width="1.42578125" customWidth="1"/>
    <col min="1289" max="1289" width="12" bestFit="1" customWidth="1"/>
    <col min="1290" max="1290" width="3" bestFit="1" customWidth="1"/>
    <col min="1291" max="1291" width="8.28515625" bestFit="1" customWidth="1"/>
    <col min="1525" max="1525" width="14" bestFit="1" customWidth="1"/>
    <col min="1526" max="1526" width="3" bestFit="1" customWidth="1"/>
    <col min="1527" max="1527" width="8.28515625" bestFit="1" customWidth="1"/>
    <col min="1528" max="1528" width="8.140625" bestFit="1" customWidth="1"/>
    <col min="1529" max="1529" width="1.42578125" customWidth="1"/>
    <col min="1530" max="1530" width="12" bestFit="1" customWidth="1"/>
    <col min="1531" max="1531" width="3" bestFit="1" customWidth="1"/>
    <col min="1532" max="1532" width="8.42578125" bestFit="1" customWidth="1"/>
    <col min="1533" max="1533" width="8.140625" bestFit="1" customWidth="1"/>
    <col min="1534" max="1534" width="1.42578125" customWidth="1"/>
    <col min="1535" max="1535" width="12" bestFit="1" customWidth="1"/>
    <col min="1536" max="1536" width="3" bestFit="1" customWidth="1"/>
    <col min="1537" max="1537" width="8.28515625" bestFit="1" customWidth="1"/>
    <col min="1538" max="1538" width="8.140625" bestFit="1" customWidth="1"/>
    <col min="1539" max="1539" width="1.42578125" customWidth="1"/>
    <col min="1540" max="1540" width="12" bestFit="1" customWidth="1"/>
    <col min="1541" max="1541" width="3" bestFit="1" customWidth="1"/>
    <col min="1542" max="1542" width="8.28515625" bestFit="1" customWidth="1"/>
    <col min="1543" max="1543" width="8.140625" bestFit="1" customWidth="1"/>
    <col min="1544" max="1544" width="1.42578125" customWidth="1"/>
    <col min="1545" max="1545" width="12" bestFit="1" customWidth="1"/>
    <col min="1546" max="1546" width="3" bestFit="1" customWidth="1"/>
    <col min="1547" max="1547" width="8.28515625" bestFit="1" customWidth="1"/>
    <col min="1781" max="1781" width="14" bestFit="1" customWidth="1"/>
    <col min="1782" max="1782" width="3" bestFit="1" customWidth="1"/>
    <col min="1783" max="1783" width="8.28515625" bestFit="1" customWidth="1"/>
    <col min="1784" max="1784" width="8.140625" bestFit="1" customWidth="1"/>
    <col min="1785" max="1785" width="1.42578125" customWidth="1"/>
    <col min="1786" max="1786" width="12" bestFit="1" customWidth="1"/>
    <col min="1787" max="1787" width="3" bestFit="1" customWidth="1"/>
    <col min="1788" max="1788" width="8.42578125" bestFit="1" customWidth="1"/>
    <col min="1789" max="1789" width="8.140625" bestFit="1" customWidth="1"/>
    <col min="1790" max="1790" width="1.42578125" customWidth="1"/>
    <col min="1791" max="1791" width="12" bestFit="1" customWidth="1"/>
    <col min="1792" max="1792" width="3" bestFit="1" customWidth="1"/>
    <col min="1793" max="1793" width="8.28515625" bestFit="1" customWidth="1"/>
    <col min="1794" max="1794" width="8.140625" bestFit="1" customWidth="1"/>
    <col min="1795" max="1795" width="1.42578125" customWidth="1"/>
    <col min="1796" max="1796" width="12" bestFit="1" customWidth="1"/>
    <col min="1797" max="1797" width="3" bestFit="1" customWidth="1"/>
    <col min="1798" max="1798" width="8.28515625" bestFit="1" customWidth="1"/>
    <col min="1799" max="1799" width="8.140625" bestFit="1" customWidth="1"/>
    <col min="1800" max="1800" width="1.42578125" customWidth="1"/>
    <col min="1801" max="1801" width="12" bestFit="1" customWidth="1"/>
    <col min="1802" max="1802" width="3" bestFit="1" customWidth="1"/>
    <col min="1803" max="1803" width="8.28515625" bestFit="1" customWidth="1"/>
    <col min="2037" max="2037" width="14" bestFit="1" customWidth="1"/>
    <col min="2038" max="2038" width="3" bestFit="1" customWidth="1"/>
    <col min="2039" max="2039" width="8.28515625" bestFit="1" customWidth="1"/>
    <col min="2040" max="2040" width="8.140625" bestFit="1" customWidth="1"/>
    <col min="2041" max="2041" width="1.42578125" customWidth="1"/>
    <col min="2042" max="2042" width="12" bestFit="1" customWidth="1"/>
    <col min="2043" max="2043" width="3" bestFit="1" customWidth="1"/>
    <col min="2044" max="2044" width="8.42578125" bestFit="1" customWidth="1"/>
    <col min="2045" max="2045" width="8.140625" bestFit="1" customWidth="1"/>
    <col min="2046" max="2046" width="1.42578125" customWidth="1"/>
    <col min="2047" max="2047" width="12" bestFit="1" customWidth="1"/>
    <col min="2048" max="2048" width="3" bestFit="1" customWidth="1"/>
    <col min="2049" max="2049" width="8.28515625" bestFit="1" customWidth="1"/>
    <col min="2050" max="2050" width="8.140625" bestFit="1" customWidth="1"/>
    <col min="2051" max="2051" width="1.42578125" customWidth="1"/>
    <col min="2052" max="2052" width="12" bestFit="1" customWidth="1"/>
    <col min="2053" max="2053" width="3" bestFit="1" customWidth="1"/>
    <col min="2054" max="2054" width="8.28515625" bestFit="1" customWidth="1"/>
    <col min="2055" max="2055" width="8.140625" bestFit="1" customWidth="1"/>
    <col min="2056" max="2056" width="1.42578125" customWidth="1"/>
    <col min="2057" max="2057" width="12" bestFit="1" customWidth="1"/>
    <col min="2058" max="2058" width="3" bestFit="1" customWidth="1"/>
    <col min="2059" max="2059" width="8.28515625" bestFit="1" customWidth="1"/>
    <col min="2293" max="2293" width="14" bestFit="1" customWidth="1"/>
    <col min="2294" max="2294" width="3" bestFit="1" customWidth="1"/>
    <col min="2295" max="2295" width="8.28515625" bestFit="1" customWidth="1"/>
    <col min="2296" max="2296" width="8.140625" bestFit="1" customWidth="1"/>
    <col min="2297" max="2297" width="1.42578125" customWidth="1"/>
    <col min="2298" max="2298" width="12" bestFit="1" customWidth="1"/>
    <col min="2299" max="2299" width="3" bestFit="1" customWidth="1"/>
    <col min="2300" max="2300" width="8.42578125" bestFit="1" customWidth="1"/>
    <col min="2301" max="2301" width="8.140625" bestFit="1" customWidth="1"/>
    <col min="2302" max="2302" width="1.42578125" customWidth="1"/>
    <col min="2303" max="2303" width="12" bestFit="1" customWidth="1"/>
    <col min="2304" max="2304" width="3" bestFit="1" customWidth="1"/>
    <col min="2305" max="2305" width="8.28515625" bestFit="1" customWidth="1"/>
    <col min="2306" max="2306" width="8.140625" bestFit="1" customWidth="1"/>
    <col min="2307" max="2307" width="1.42578125" customWidth="1"/>
    <col min="2308" max="2308" width="12" bestFit="1" customWidth="1"/>
    <col min="2309" max="2309" width="3" bestFit="1" customWidth="1"/>
    <col min="2310" max="2310" width="8.28515625" bestFit="1" customWidth="1"/>
    <col min="2311" max="2311" width="8.140625" bestFit="1" customWidth="1"/>
    <col min="2312" max="2312" width="1.42578125" customWidth="1"/>
    <col min="2313" max="2313" width="12" bestFit="1" customWidth="1"/>
    <col min="2314" max="2314" width="3" bestFit="1" customWidth="1"/>
    <col min="2315" max="2315" width="8.28515625" bestFit="1" customWidth="1"/>
    <col min="2549" max="2549" width="14" bestFit="1" customWidth="1"/>
    <col min="2550" max="2550" width="3" bestFit="1" customWidth="1"/>
    <col min="2551" max="2551" width="8.28515625" bestFit="1" customWidth="1"/>
    <col min="2552" max="2552" width="8.140625" bestFit="1" customWidth="1"/>
    <col min="2553" max="2553" width="1.42578125" customWidth="1"/>
    <col min="2554" max="2554" width="12" bestFit="1" customWidth="1"/>
    <col min="2555" max="2555" width="3" bestFit="1" customWidth="1"/>
    <col min="2556" max="2556" width="8.42578125" bestFit="1" customWidth="1"/>
    <col min="2557" max="2557" width="8.140625" bestFit="1" customWidth="1"/>
    <col min="2558" max="2558" width="1.42578125" customWidth="1"/>
    <col min="2559" max="2559" width="12" bestFit="1" customWidth="1"/>
    <col min="2560" max="2560" width="3" bestFit="1" customWidth="1"/>
    <col min="2561" max="2561" width="8.28515625" bestFit="1" customWidth="1"/>
    <col min="2562" max="2562" width="8.140625" bestFit="1" customWidth="1"/>
    <col min="2563" max="2563" width="1.42578125" customWidth="1"/>
    <col min="2564" max="2564" width="12" bestFit="1" customWidth="1"/>
    <col min="2565" max="2565" width="3" bestFit="1" customWidth="1"/>
    <col min="2566" max="2566" width="8.28515625" bestFit="1" customWidth="1"/>
    <col min="2567" max="2567" width="8.140625" bestFit="1" customWidth="1"/>
    <col min="2568" max="2568" width="1.42578125" customWidth="1"/>
    <col min="2569" max="2569" width="12" bestFit="1" customWidth="1"/>
    <col min="2570" max="2570" width="3" bestFit="1" customWidth="1"/>
    <col min="2571" max="2571" width="8.28515625" bestFit="1" customWidth="1"/>
    <col min="2805" max="2805" width="14" bestFit="1" customWidth="1"/>
    <col min="2806" max="2806" width="3" bestFit="1" customWidth="1"/>
    <col min="2807" max="2807" width="8.28515625" bestFit="1" customWidth="1"/>
    <col min="2808" max="2808" width="8.140625" bestFit="1" customWidth="1"/>
    <col min="2809" max="2809" width="1.42578125" customWidth="1"/>
    <col min="2810" max="2810" width="12" bestFit="1" customWidth="1"/>
    <col min="2811" max="2811" width="3" bestFit="1" customWidth="1"/>
    <col min="2812" max="2812" width="8.42578125" bestFit="1" customWidth="1"/>
    <col min="2813" max="2813" width="8.140625" bestFit="1" customWidth="1"/>
    <col min="2814" max="2814" width="1.42578125" customWidth="1"/>
    <col min="2815" max="2815" width="12" bestFit="1" customWidth="1"/>
    <col min="2816" max="2816" width="3" bestFit="1" customWidth="1"/>
    <col min="2817" max="2817" width="8.28515625" bestFit="1" customWidth="1"/>
    <col min="2818" max="2818" width="8.140625" bestFit="1" customWidth="1"/>
    <col min="2819" max="2819" width="1.42578125" customWidth="1"/>
    <col min="2820" max="2820" width="12" bestFit="1" customWidth="1"/>
    <col min="2821" max="2821" width="3" bestFit="1" customWidth="1"/>
    <col min="2822" max="2822" width="8.28515625" bestFit="1" customWidth="1"/>
    <col min="2823" max="2823" width="8.140625" bestFit="1" customWidth="1"/>
    <col min="2824" max="2824" width="1.42578125" customWidth="1"/>
    <col min="2825" max="2825" width="12" bestFit="1" customWidth="1"/>
    <col min="2826" max="2826" width="3" bestFit="1" customWidth="1"/>
    <col min="2827" max="2827" width="8.28515625" bestFit="1" customWidth="1"/>
    <col min="3061" max="3061" width="14" bestFit="1" customWidth="1"/>
    <col min="3062" max="3062" width="3" bestFit="1" customWidth="1"/>
    <col min="3063" max="3063" width="8.28515625" bestFit="1" customWidth="1"/>
    <col min="3064" max="3064" width="8.140625" bestFit="1" customWidth="1"/>
    <col min="3065" max="3065" width="1.42578125" customWidth="1"/>
    <col min="3066" max="3066" width="12" bestFit="1" customWidth="1"/>
    <col min="3067" max="3067" width="3" bestFit="1" customWidth="1"/>
    <col min="3068" max="3068" width="8.42578125" bestFit="1" customWidth="1"/>
    <col min="3069" max="3069" width="8.140625" bestFit="1" customWidth="1"/>
    <col min="3070" max="3070" width="1.42578125" customWidth="1"/>
    <col min="3071" max="3071" width="12" bestFit="1" customWidth="1"/>
    <col min="3072" max="3072" width="3" bestFit="1" customWidth="1"/>
    <col min="3073" max="3073" width="8.28515625" bestFit="1" customWidth="1"/>
    <col min="3074" max="3074" width="8.140625" bestFit="1" customWidth="1"/>
    <col min="3075" max="3075" width="1.42578125" customWidth="1"/>
    <col min="3076" max="3076" width="12" bestFit="1" customWidth="1"/>
    <col min="3077" max="3077" width="3" bestFit="1" customWidth="1"/>
    <col min="3078" max="3078" width="8.28515625" bestFit="1" customWidth="1"/>
    <col min="3079" max="3079" width="8.140625" bestFit="1" customWidth="1"/>
    <col min="3080" max="3080" width="1.42578125" customWidth="1"/>
    <col min="3081" max="3081" width="12" bestFit="1" customWidth="1"/>
    <col min="3082" max="3082" width="3" bestFit="1" customWidth="1"/>
    <col min="3083" max="3083" width="8.28515625" bestFit="1" customWidth="1"/>
    <col min="3317" max="3317" width="14" bestFit="1" customWidth="1"/>
    <col min="3318" max="3318" width="3" bestFit="1" customWidth="1"/>
    <col min="3319" max="3319" width="8.28515625" bestFit="1" customWidth="1"/>
    <col min="3320" max="3320" width="8.140625" bestFit="1" customWidth="1"/>
    <col min="3321" max="3321" width="1.42578125" customWidth="1"/>
    <col min="3322" max="3322" width="12" bestFit="1" customWidth="1"/>
    <col min="3323" max="3323" width="3" bestFit="1" customWidth="1"/>
    <col min="3324" max="3324" width="8.42578125" bestFit="1" customWidth="1"/>
    <col min="3325" max="3325" width="8.140625" bestFit="1" customWidth="1"/>
    <col min="3326" max="3326" width="1.42578125" customWidth="1"/>
    <col min="3327" max="3327" width="12" bestFit="1" customWidth="1"/>
    <col min="3328" max="3328" width="3" bestFit="1" customWidth="1"/>
    <col min="3329" max="3329" width="8.28515625" bestFit="1" customWidth="1"/>
    <col min="3330" max="3330" width="8.140625" bestFit="1" customWidth="1"/>
    <col min="3331" max="3331" width="1.42578125" customWidth="1"/>
    <col min="3332" max="3332" width="12" bestFit="1" customWidth="1"/>
    <col min="3333" max="3333" width="3" bestFit="1" customWidth="1"/>
    <col min="3334" max="3334" width="8.28515625" bestFit="1" customWidth="1"/>
    <col min="3335" max="3335" width="8.140625" bestFit="1" customWidth="1"/>
    <col min="3336" max="3336" width="1.42578125" customWidth="1"/>
    <col min="3337" max="3337" width="12" bestFit="1" customWidth="1"/>
    <col min="3338" max="3338" width="3" bestFit="1" customWidth="1"/>
    <col min="3339" max="3339" width="8.28515625" bestFit="1" customWidth="1"/>
    <col min="3573" max="3573" width="14" bestFit="1" customWidth="1"/>
    <col min="3574" max="3574" width="3" bestFit="1" customWidth="1"/>
    <col min="3575" max="3575" width="8.28515625" bestFit="1" customWidth="1"/>
    <col min="3576" max="3576" width="8.140625" bestFit="1" customWidth="1"/>
    <col min="3577" max="3577" width="1.42578125" customWidth="1"/>
    <col min="3578" max="3578" width="12" bestFit="1" customWidth="1"/>
    <col min="3579" max="3579" width="3" bestFit="1" customWidth="1"/>
    <col min="3580" max="3580" width="8.42578125" bestFit="1" customWidth="1"/>
    <col min="3581" max="3581" width="8.140625" bestFit="1" customWidth="1"/>
    <col min="3582" max="3582" width="1.42578125" customWidth="1"/>
    <col min="3583" max="3583" width="12" bestFit="1" customWidth="1"/>
    <col min="3584" max="3584" width="3" bestFit="1" customWidth="1"/>
    <col min="3585" max="3585" width="8.28515625" bestFit="1" customWidth="1"/>
    <col min="3586" max="3586" width="8.140625" bestFit="1" customWidth="1"/>
    <col min="3587" max="3587" width="1.42578125" customWidth="1"/>
    <col min="3588" max="3588" width="12" bestFit="1" customWidth="1"/>
    <col min="3589" max="3589" width="3" bestFit="1" customWidth="1"/>
    <col min="3590" max="3590" width="8.28515625" bestFit="1" customWidth="1"/>
    <col min="3591" max="3591" width="8.140625" bestFit="1" customWidth="1"/>
    <col min="3592" max="3592" width="1.42578125" customWidth="1"/>
    <col min="3593" max="3593" width="12" bestFit="1" customWidth="1"/>
    <col min="3594" max="3594" width="3" bestFit="1" customWidth="1"/>
    <col min="3595" max="3595" width="8.28515625" bestFit="1" customWidth="1"/>
    <col min="3829" max="3829" width="14" bestFit="1" customWidth="1"/>
    <col min="3830" max="3830" width="3" bestFit="1" customWidth="1"/>
    <col min="3831" max="3831" width="8.28515625" bestFit="1" customWidth="1"/>
    <col min="3832" max="3832" width="8.140625" bestFit="1" customWidth="1"/>
    <col min="3833" max="3833" width="1.42578125" customWidth="1"/>
    <col min="3834" max="3834" width="12" bestFit="1" customWidth="1"/>
    <col min="3835" max="3835" width="3" bestFit="1" customWidth="1"/>
    <col min="3836" max="3836" width="8.42578125" bestFit="1" customWidth="1"/>
    <col min="3837" max="3837" width="8.140625" bestFit="1" customWidth="1"/>
    <col min="3838" max="3838" width="1.42578125" customWidth="1"/>
    <col min="3839" max="3839" width="12" bestFit="1" customWidth="1"/>
    <col min="3840" max="3840" width="3" bestFit="1" customWidth="1"/>
    <col min="3841" max="3841" width="8.28515625" bestFit="1" customWidth="1"/>
    <col min="3842" max="3842" width="8.140625" bestFit="1" customWidth="1"/>
    <col min="3843" max="3843" width="1.42578125" customWidth="1"/>
    <col min="3844" max="3844" width="12" bestFit="1" customWidth="1"/>
    <col min="3845" max="3845" width="3" bestFit="1" customWidth="1"/>
    <col min="3846" max="3846" width="8.28515625" bestFit="1" customWidth="1"/>
    <col min="3847" max="3847" width="8.140625" bestFit="1" customWidth="1"/>
    <col min="3848" max="3848" width="1.42578125" customWidth="1"/>
    <col min="3849" max="3849" width="12" bestFit="1" customWidth="1"/>
    <col min="3850" max="3850" width="3" bestFit="1" customWidth="1"/>
    <col min="3851" max="3851" width="8.28515625" bestFit="1" customWidth="1"/>
    <col min="4085" max="4085" width="14" bestFit="1" customWidth="1"/>
    <col min="4086" max="4086" width="3" bestFit="1" customWidth="1"/>
    <col min="4087" max="4087" width="8.28515625" bestFit="1" customWidth="1"/>
    <col min="4088" max="4088" width="8.140625" bestFit="1" customWidth="1"/>
    <col min="4089" max="4089" width="1.42578125" customWidth="1"/>
    <col min="4090" max="4090" width="12" bestFit="1" customWidth="1"/>
    <col min="4091" max="4091" width="3" bestFit="1" customWidth="1"/>
    <col min="4092" max="4092" width="8.42578125" bestFit="1" customWidth="1"/>
    <col min="4093" max="4093" width="8.140625" bestFit="1" customWidth="1"/>
    <col min="4094" max="4094" width="1.42578125" customWidth="1"/>
    <col min="4095" max="4095" width="12" bestFit="1" customWidth="1"/>
    <col min="4096" max="4096" width="3" bestFit="1" customWidth="1"/>
    <col min="4097" max="4097" width="8.28515625" bestFit="1" customWidth="1"/>
    <col min="4098" max="4098" width="8.140625" bestFit="1" customWidth="1"/>
    <col min="4099" max="4099" width="1.42578125" customWidth="1"/>
    <col min="4100" max="4100" width="12" bestFit="1" customWidth="1"/>
    <col min="4101" max="4101" width="3" bestFit="1" customWidth="1"/>
    <col min="4102" max="4102" width="8.28515625" bestFit="1" customWidth="1"/>
    <col min="4103" max="4103" width="8.140625" bestFit="1" customWidth="1"/>
    <col min="4104" max="4104" width="1.42578125" customWidth="1"/>
    <col min="4105" max="4105" width="12" bestFit="1" customWidth="1"/>
    <col min="4106" max="4106" width="3" bestFit="1" customWidth="1"/>
    <col min="4107" max="4107" width="8.28515625" bestFit="1" customWidth="1"/>
    <col min="4341" max="4341" width="14" bestFit="1" customWidth="1"/>
    <col min="4342" max="4342" width="3" bestFit="1" customWidth="1"/>
    <col min="4343" max="4343" width="8.28515625" bestFit="1" customWidth="1"/>
    <col min="4344" max="4344" width="8.140625" bestFit="1" customWidth="1"/>
    <col min="4345" max="4345" width="1.42578125" customWidth="1"/>
    <col min="4346" max="4346" width="12" bestFit="1" customWidth="1"/>
    <col min="4347" max="4347" width="3" bestFit="1" customWidth="1"/>
    <col min="4348" max="4348" width="8.42578125" bestFit="1" customWidth="1"/>
    <col min="4349" max="4349" width="8.140625" bestFit="1" customWidth="1"/>
    <col min="4350" max="4350" width="1.42578125" customWidth="1"/>
    <col min="4351" max="4351" width="12" bestFit="1" customWidth="1"/>
    <col min="4352" max="4352" width="3" bestFit="1" customWidth="1"/>
    <col min="4353" max="4353" width="8.28515625" bestFit="1" customWidth="1"/>
    <col min="4354" max="4354" width="8.140625" bestFit="1" customWidth="1"/>
    <col min="4355" max="4355" width="1.42578125" customWidth="1"/>
    <col min="4356" max="4356" width="12" bestFit="1" customWidth="1"/>
    <col min="4357" max="4357" width="3" bestFit="1" customWidth="1"/>
    <col min="4358" max="4358" width="8.28515625" bestFit="1" customWidth="1"/>
    <col min="4359" max="4359" width="8.140625" bestFit="1" customWidth="1"/>
    <col min="4360" max="4360" width="1.42578125" customWidth="1"/>
    <col min="4361" max="4361" width="12" bestFit="1" customWidth="1"/>
    <col min="4362" max="4362" width="3" bestFit="1" customWidth="1"/>
    <col min="4363" max="4363" width="8.28515625" bestFit="1" customWidth="1"/>
    <col min="4597" max="4597" width="14" bestFit="1" customWidth="1"/>
    <col min="4598" max="4598" width="3" bestFit="1" customWidth="1"/>
    <col min="4599" max="4599" width="8.28515625" bestFit="1" customWidth="1"/>
    <col min="4600" max="4600" width="8.140625" bestFit="1" customWidth="1"/>
    <col min="4601" max="4601" width="1.42578125" customWidth="1"/>
    <col min="4602" max="4602" width="12" bestFit="1" customWidth="1"/>
    <col min="4603" max="4603" width="3" bestFit="1" customWidth="1"/>
    <col min="4604" max="4604" width="8.42578125" bestFit="1" customWidth="1"/>
    <col min="4605" max="4605" width="8.140625" bestFit="1" customWidth="1"/>
    <col min="4606" max="4606" width="1.42578125" customWidth="1"/>
    <col min="4607" max="4607" width="12" bestFit="1" customWidth="1"/>
    <col min="4608" max="4608" width="3" bestFit="1" customWidth="1"/>
    <col min="4609" max="4609" width="8.28515625" bestFit="1" customWidth="1"/>
    <col min="4610" max="4610" width="8.140625" bestFit="1" customWidth="1"/>
    <col min="4611" max="4611" width="1.42578125" customWidth="1"/>
    <col min="4612" max="4612" width="12" bestFit="1" customWidth="1"/>
    <col min="4613" max="4613" width="3" bestFit="1" customWidth="1"/>
    <col min="4614" max="4614" width="8.28515625" bestFit="1" customWidth="1"/>
    <col min="4615" max="4615" width="8.140625" bestFit="1" customWidth="1"/>
    <col min="4616" max="4616" width="1.42578125" customWidth="1"/>
    <col min="4617" max="4617" width="12" bestFit="1" customWidth="1"/>
    <col min="4618" max="4618" width="3" bestFit="1" customWidth="1"/>
    <col min="4619" max="4619" width="8.28515625" bestFit="1" customWidth="1"/>
    <col min="4853" max="4853" width="14" bestFit="1" customWidth="1"/>
    <col min="4854" max="4854" width="3" bestFit="1" customWidth="1"/>
    <col min="4855" max="4855" width="8.28515625" bestFit="1" customWidth="1"/>
    <col min="4856" max="4856" width="8.140625" bestFit="1" customWidth="1"/>
    <col min="4857" max="4857" width="1.42578125" customWidth="1"/>
    <col min="4858" max="4858" width="12" bestFit="1" customWidth="1"/>
    <col min="4859" max="4859" width="3" bestFit="1" customWidth="1"/>
    <col min="4860" max="4860" width="8.42578125" bestFit="1" customWidth="1"/>
    <col min="4861" max="4861" width="8.140625" bestFit="1" customWidth="1"/>
    <col min="4862" max="4862" width="1.42578125" customWidth="1"/>
    <col min="4863" max="4863" width="12" bestFit="1" customWidth="1"/>
    <col min="4864" max="4864" width="3" bestFit="1" customWidth="1"/>
    <col min="4865" max="4865" width="8.28515625" bestFit="1" customWidth="1"/>
    <col min="4866" max="4866" width="8.140625" bestFit="1" customWidth="1"/>
    <col min="4867" max="4867" width="1.42578125" customWidth="1"/>
    <col min="4868" max="4868" width="12" bestFit="1" customWidth="1"/>
    <col min="4869" max="4869" width="3" bestFit="1" customWidth="1"/>
    <col min="4870" max="4870" width="8.28515625" bestFit="1" customWidth="1"/>
    <col min="4871" max="4871" width="8.140625" bestFit="1" customWidth="1"/>
    <col min="4872" max="4872" width="1.42578125" customWidth="1"/>
    <col min="4873" max="4873" width="12" bestFit="1" customWidth="1"/>
    <col min="4874" max="4874" width="3" bestFit="1" customWidth="1"/>
    <col min="4875" max="4875" width="8.28515625" bestFit="1" customWidth="1"/>
    <col min="5109" max="5109" width="14" bestFit="1" customWidth="1"/>
    <col min="5110" max="5110" width="3" bestFit="1" customWidth="1"/>
    <col min="5111" max="5111" width="8.28515625" bestFit="1" customWidth="1"/>
    <col min="5112" max="5112" width="8.140625" bestFit="1" customWidth="1"/>
    <col min="5113" max="5113" width="1.42578125" customWidth="1"/>
    <col min="5114" max="5114" width="12" bestFit="1" customWidth="1"/>
    <col min="5115" max="5115" width="3" bestFit="1" customWidth="1"/>
    <col min="5116" max="5116" width="8.42578125" bestFit="1" customWidth="1"/>
    <col min="5117" max="5117" width="8.140625" bestFit="1" customWidth="1"/>
    <col min="5118" max="5118" width="1.42578125" customWidth="1"/>
    <col min="5119" max="5119" width="12" bestFit="1" customWidth="1"/>
    <col min="5120" max="5120" width="3" bestFit="1" customWidth="1"/>
    <col min="5121" max="5121" width="8.28515625" bestFit="1" customWidth="1"/>
    <col min="5122" max="5122" width="8.140625" bestFit="1" customWidth="1"/>
    <col min="5123" max="5123" width="1.42578125" customWidth="1"/>
    <col min="5124" max="5124" width="12" bestFit="1" customWidth="1"/>
    <col min="5125" max="5125" width="3" bestFit="1" customWidth="1"/>
    <col min="5126" max="5126" width="8.28515625" bestFit="1" customWidth="1"/>
    <col min="5127" max="5127" width="8.140625" bestFit="1" customWidth="1"/>
    <col min="5128" max="5128" width="1.42578125" customWidth="1"/>
    <col min="5129" max="5129" width="12" bestFit="1" customWidth="1"/>
    <col min="5130" max="5130" width="3" bestFit="1" customWidth="1"/>
    <col min="5131" max="5131" width="8.28515625" bestFit="1" customWidth="1"/>
    <col min="5365" max="5365" width="14" bestFit="1" customWidth="1"/>
    <col min="5366" max="5366" width="3" bestFit="1" customWidth="1"/>
    <col min="5367" max="5367" width="8.28515625" bestFit="1" customWidth="1"/>
    <col min="5368" max="5368" width="8.140625" bestFit="1" customWidth="1"/>
    <col min="5369" max="5369" width="1.42578125" customWidth="1"/>
    <col min="5370" max="5370" width="12" bestFit="1" customWidth="1"/>
    <col min="5371" max="5371" width="3" bestFit="1" customWidth="1"/>
    <col min="5372" max="5372" width="8.42578125" bestFit="1" customWidth="1"/>
    <col min="5373" max="5373" width="8.140625" bestFit="1" customWidth="1"/>
    <col min="5374" max="5374" width="1.42578125" customWidth="1"/>
    <col min="5375" max="5375" width="12" bestFit="1" customWidth="1"/>
    <col min="5376" max="5376" width="3" bestFit="1" customWidth="1"/>
    <col min="5377" max="5377" width="8.28515625" bestFit="1" customWidth="1"/>
    <col min="5378" max="5378" width="8.140625" bestFit="1" customWidth="1"/>
    <col min="5379" max="5379" width="1.42578125" customWidth="1"/>
    <col min="5380" max="5380" width="12" bestFit="1" customWidth="1"/>
    <col min="5381" max="5381" width="3" bestFit="1" customWidth="1"/>
    <col min="5382" max="5382" width="8.28515625" bestFit="1" customWidth="1"/>
    <col min="5383" max="5383" width="8.140625" bestFit="1" customWidth="1"/>
    <col min="5384" max="5384" width="1.42578125" customWidth="1"/>
    <col min="5385" max="5385" width="12" bestFit="1" customWidth="1"/>
    <col min="5386" max="5386" width="3" bestFit="1" customWidth="1"/>
    <col min="5387" max="5387" width="8.28515625" bestFit="1" customWidth="1"/>
    <col min="5621" max="5621" width="14" bestFit="1" customWidth="1"/>
    <col min="5622" max="5622" width="3" bestFit="1" customWidth="1"/>
    <col min="5623" max="5623" width="8.28515625" bestFit="1" customWidth="1"/>
    <col min="5624" max="5624" width="8.140625" bestFit="1" customWidth="1"/>
    <col min="5625" max="5625" width="1.42578125" customWidth="1"/>
    <col min="5626" max="5626" width="12" bestFit="1" customWidth="1"/>
    <col min="5627" max="5627" width="3" bestFit="1" customWidth="1"/>
    <col min="5628" max="5628" width="8.42578125" bestFit="1" customWidth="1"/>
    <col min="5629" max="5629" width="8.140625" bestFit="1" customWidth="1"/>
    <col min="5630" max="5630" width="1.42578125" customWidth="1"/>
    <col min="5631" max="5631" width="12" bestFit="1" customWidth="1"/>
    <col min="5632" max="5632" width="3" bestFit="1" customWidth="1"/>
    <col min="5633" max="5633" width="8.28515625" bestFit="1" customWidth="1"/>
    <col min="5634" max="5634" width="8.140625" bestFit="1" customWidth="1"/>
    <col min="5635" max="5635" width="1.42578125" customWidth="1"/>
    <col min="5636" max="5636" width="12" bestFit="1" customWidth="1"/>
    <col min="5637" max="5637" width="3" bestFit="1" customWidth="1"/>
    <col min="5638" max="5638" width="8.28515625" bestFit="1" customWidth="1"/>
    <col min="5639" max="5639" width="8.140625" bestFit="1" customWidth="1"/>
    <col min="5640" max="5640" width="1.42578125" customWidth="1"/>
    <col min="5641" max="5641" width="12" bestFit="1" customWidth="1"/>
    <col min="5642" max="5642" width="3" bestFit="1" customWidth="1"/>
    <col min="5643" max="5643" width="8.28515625" bestFit="1" customWidth="1"/>
    <col min="5877" max="5877" width="14" bestFit="1" customWidth="1"/>
    <col min="5878" max="5878" width="3" bestFit="1" customWidth="1"/>
    <col min="5879" max="5879" width="8.28515625" bestFit="1" customWidth="1"/>
    <col min="5880" max="5880" width="8.140625" bestFit="1" customWidth="1"/>
    <col min="5881" max="5881" width="1.42578125" customWidth="1"/>
    <col min="5882" max="5882" width="12" bestFit="1" customWidth="1"/>
    <col min="5883" max="5883" width="3" bestFit="1" customWidth="1"/>
    <col min="5884" max="5884" width="8.42578125" bestFit="1" customWidth="1"/>
    <col min="5885" max="5885" width="8.140625" bestFit="1" customWidth="1"/>
    <col min="5886" max="5886" width="1.42578125" customWidth="1"/>
    <col min="5887" max="5887" width="12" bestFit="1" customWidth="1"/>
    <col min="5888" max="5888" width="3" bestFit="1" customWidth="1"/>
    <col min="5889" max="5889" width="8.28515625" bestFit="1" customWidth="1"/>
    <col min="5890" max="5890" width="8.140625" bestFit="1" customWidth="1"/>
    <col min="5891" max="5891" width="1.42578125" customWidth="1"/>
    <col min="5892" max="5892" width="12" bestFit="1" customWidth="1"/>
    <col min="5893" max="5893" width="3" bestFit="1" customWidth="1"/>
    <col min="5894" max="5894" width="8.28515625" bestFit="1" customWidth="1"/>
    <col min="5895" max="5895" width="8.140625" bestFit="1" customWidth="1"/>
    <col min="5896" max="5896" width="1.42578125" customWidth="1"/>
    <col min="5897" max="5897" width="12" bestFit="1" customWidth="1"/>
    <col min="5898" max="5898" width="3" bestFit="1" customWidth="1"/>
    <col min="5899" max="5899" width="8.28515625" bestFit="1" customWidth="1"/>
    <col min="6133" max="6133" width="14" bestFit="1" customWidth="1"/>
    <col min="6134" max="6134" width="3" bestFit="1" customWidth="1"/>
    <col min="6135" max="6135" width="8.28515625" bestFit="1" customWidth="1"/>
    <col min="6136" max="6136" width="8.140625" bestFit="1" customWidth="1"/>
    <col min="6137" max="6137" width="1.42578125" customWidth="1"/>
    <col min="6138" max="6138" width="12" bestFit="1" customWidth="1"/>
    <col min="6139" max="6139" width="3" bestFit="1" customWidth="1"/>
    <col min="6140" max="6140" width="8.42578125" bestFit="1" customWidth="1"/>
    <col min="6141" max="6141" width="8.140625" bestFit="1" customWidth="1"/>
    <col min="6142" max="6142" width="1.42578125" customWidth="1"/>
    <col min="6143" max="6143" width="12" bestFit="1" customWidth="1"/>
    <col min="6144" max="6144" width="3" bestFit="1" customWidth="1"/>
    <col min="6145" max="6145" width="8.28515625" bestFit="1" customWidth="1"/>
    <col min="6146" max="6146" width="8.140625" bestFit="1" customWidth="1"/>
    <col min="6147" max="6147" width="1.42578125" customWidth="1"/>
    <col min="6148" max="6148" width="12" bestFit="1" customWidth="1"/>
    <col min="6149" max="6149" width="3" bestFit="1" customWidth="1"/>
    <col min="6150" max="6150" width="8.28515625" bestFit="1" customWidth="1"/>
    <col min="6151" max="6151" width="8.140625" bestFit="1" customWidth="1"/>
    <col min="6152" max="6152" width="1.42578125" customWidth="1"/>
    <col min="6153" max="6153" width="12" bestFit="1" customWidth="1"/>
    <col min="6154" max="6154" width="3" bestFit="1" customWidth="1"/>
    <col min="6155" max="6155" width="8.28515625" bestFit="1" customWidth="1"/>
    <col min="6389" max="6389" width="14" bestFit="1" customWidth="1"/>
    <col min="6390" max="6390" width="3" bestFit="1" customWidth="1"/>
    <col min="6391" max="6391" width="8.28515625" bestFit="1" customWidth="1"/>
    <col min="6392" max="6392" width="8.140625" bestFit="1" customWidth="1"/>
    <col min="6393" max="6393" width="1.42578125" customWidth="1"/>
    <col min="6394" max="6394" width="12" bestFit="1" customWidth="1"/>
    <col min="6395" max="6395" width="3" bestFit="1" customWidth="1"/>
    <col min="6396" max="6396" width="8.42578125" bestFit="1" customWidth="1"/>
    <col min="6397" max="6397" width="8.140625" bestFit="1" customWidth="1"/>
    <col min="6398" max="6398" width="1.42578125" customWidth="1"/>
    <col min="6399" max="6399" width="12" bestFit="1" customWidth="1"/>
    <col min="6400" max="6400" width="3" bestFit="1" customWidth="1"/>
    <col min="6401" max="6401" width="8.28515625" bestFit="1" customWidth="1"/>
    <col min="6402" max="6402" width="8.140625" bestFit="1" customWidth="1"/>
    <col min="6403" max="6403" width="1.42578125" customWidth="1"/>
    <col min="6404" max="6404" width="12" bestFit="1" customWidth="1"/>
    <col min="6405" max="6405" width="3" bestFit="1" customWidth="1"/>
    <col min="6406" max="6406" width="8.28515625" bestFit="1" customWidth="1"/>
    <col min="6407" max="6407" width="8.140625" bestFit="1" customWidth="1"/>
    <col min="6408" max="6408" width="1.42578125" customWidth="1"/>
    <col min="6409" max="6409" width="12" bestFit="1" customWidth="1"/>
    <col min="6410" max="6410" width="3" bestFit="1" customWidth="1"/>
    <col min="6411" max="6411" width="8.28515625" bestFit="1" customWidth="1"/>
    <col min="6645" max="6645" width="14" bestFit="1" customWidth="1"/>
    <col min="6646" max="6646" width="3" bestFit="1" customWidth="1"/>
    <col min="6647" max="6647" width="8.28515625" bestFit="1" customWidth="1"/>
    <col min="6648" max="6648" width="8.140625" bestFit="1" customWidth="1"/>
    <col min="6649" max="6649" width="1.42578125" customWidth="1"/>
    <col min="6650" max="6650" width="12" bestFit="1" customWidth="1"/>
    <col min="6651" max="6651" width="3" bestFit="1" customWidth="1"/>
    <col min="6652" max="6652" width="8.42578125" bestFit="1" customWidth="1"/>
    <col min="6653" max="6653" width="8.140625" bestFit="1" customWidth="1"/>
    <col min="6654" max="6654" width="1.42578125" customWidth="1"/>
    <col min="6655" max="6655" width="12" bestFit="1" customWidth="1"/>
    <col min="6656" max="6656" width="3" bestFit="1" customWidth="1"/>
    <col min="6657" max="6657" width="8.28515625" bestFit="1" customWidth="1"/>
    <col min="6658" max="6658" width="8.140625" bestFit="1" customWidth="1"/>
    <col min="6659" max="6659" width="1.42578125" customWidth="1"/>
    <col min="6660" max="6660" width="12" bestFit="1" customWidth="1"/>
    <col min="6661" max="6661" width="3" bestFit="1" customWidth="1"/>
    <col min="6662" max="6662" width="8.28515625" bestFit="1" customWidth="1"/>
    <col min="6663" max="6663" width="8.140625" bestFit="1" customWidth="1"/>
    <col min="6664" max="6664" width="1.42578125" customWidth="1"/>
    <col min="6665" max="6665" width="12" bestFit="1" customWidth="1"/>
    <col min="6666" max="6666" width="3" bestFit="1" customWidth="1"/>
    <col min="6667" max="6667" width="8.28515625" bestFit="1" customWidth="1"/>
    <col min="6901" max="6901" width="14" bestFit="1" customWidth="1"/>
    <col min="6902" max="6902" width="3" bestFit="1" customWidth="1"/>
    <col min="6903" max="6903" width="8.28515625" bestFit="1" customWidth="1"/>
    <col min="6904" max="6904" width="8.140625" bestFit="1" customWidth="1"/>
    <col min="6905" max="6905" width="1.42578125" customWidth="1"/>
    <col min="6906" max="6906" width="12" bestFit="1" customWidth="1"/>
    <col min="6907" max="6907" width="3" bestFit="1" customWidth="1"/>
    <col min="6908" max="6908" width="8.42578125" bestFit="1" customWidth="1"/>
    <col min="6909" max="6909" width="8.140625" bestFit="1" customWidth="1"/>
    <col min="6910" max="6910" width="1.42578125" customWidth="1"/>
    <col min="6911" max="6911" width="12" bestFit="1" customWidth="1"/>
    <col min="6912" max="6912" width="3" bestFit="1" customWidth="1"/>
    <col min="6913" max="6913" width="8.28515625" bestFit="1" customWidth="1"/>
    <col min="6914" max="6914" width="8.140625" bestFit="1" customWidth="1"/>
    <col min="6915" max="6915" width="1.42578125" customWidth="1"/>
    <col min="6916" max="6916" width="12" bestFit="1" customWidth="1"/>
    <col min="6917" max="6917" width="3" bestFit="1" customWidth="1"/>
    <col min="6918" max="6918" width="8.28515625" bestFit="1" customWidth="1"/>
    <col min="6919" max="6919" width="8.140625" bestFit="1" customWidth="1"/>
    <col min="6920" max="6920" width="1.42578125" customWidth="1"/>
    <col min="6921" max="6921" width="12" bestFit="1" customWidth="1"/>
    <col min="6922" max="6922" width="3" bestFit="1" customWidth="1"/>
    <col min="6923" max="6923" width="8.28515625" bestFit="1" customWidth="1"/>
    <col min="7157" max="7157" width="14" bestFit="1" customWidth="1"/>
    <col min="7158" max="7158" width="3" bestFit="1" customWidth="1"/>
    <col min="7159" max="7159" width="8.28515625" bestFit="1" customWidth="1"/>
    <col min="7160" max="7160" width="8.140625" bestFit="1" customWidth="1"/>
    <col min="7161" max="7161" width="1.42578125" customWidth="1"/>
    <col min="7162" max="7162" width="12" bestFit="1" customWidth="1"/>
    <col min="7163" max="7163" width="3" bestFit="1" customWidth="1"/>
    <col min="7164" max="7164" width="8.42578125" bestFit="1" customWidth="1"/>
    <col min="7165" max="7165" width="8.140625" bestFit="1" customWidth="1"/>
    <col min="7166" max="7166" width="1.42578125" customWidth="1"/>
    <col min="7167" max="7167" width="12" bestFit="1" customWidth="1"/>
    <col min="7168" max="7168" width="3" bestFit="1" customWidth="1"/>
    <col min="7169" max="7169" width="8.28515625" bestFit="1" customWidth="1"/>
    <col min="7170" max="7170" width="8.140625" bestFit="1" customWidth="1"/>
    <col min="7171" max="7171" width="1.42578125" customWidth="1"/>
    <col min="7172" max="7172" width="12" bestFit="1" customWidth="1"/>
    <col min="7173" max="7173" width="3" bestFit="1" customWidth="1"/>
    <col min="7174" max="7174" width="8.28515625" bestFit="1" customWidth="1"/>
    <col min="7175" max="7175" width="8.140625" bestFit="1" customWidth="1"/>
    <col min="7176" max="7176" width="1.42578125" customWidth="1"/>
    <col min="7177" max="7177" width="12" bestFit="1" customWidth="1"/>
    <col min="7178" max="7178" width="3" bestFit="1" customWidth="1"/>
    <col min="7179" max="7179" width="8.28515625" bestFit="1" customWidth="1"/>
    <col min="7413" max="7413" width="14" bestFit="1" customWidth="1"/>
    <col min="7414" max="7414" width="3" bestFit="1" customWidth="1"/>
    <col min="7415" max="7415" width="8.28515625" bestFit="1" customWidth="1"/>
    <col min="7416" max="7416" width="8.140625" bestFit="1" customWidth="1"/>
    <col min="7417" max="7417" width="1.42578125" customWidth="1"/>
    <col min="7418" max="7418" width="12" bestFit="1" customWidth="1"/>
    <col min="7419" max="7419" width="3" bestFit="1" customWidth="1"/>
    <col min="7420" max="7420" width="8.42578125" bestFit="1" customWidth="1"/>
    <col min="7421" max="7421" width="8.140625" bestFit="1" customWidth="1"/>
    <col min="7422" max="7422" width="1.42578125" customWidth="1"/>
    <col min="7423" max="7423" width="12" bestFit="1" customWidth="1"/>
    <col min="7424" max="7424" width="3" bestFit="1" customWidth="1"/>
    <col min="7425" max="7425" width="8.28515625" bestFit="1" customWidth="1"/>
    <col min="7426" max="7426" width="8.140625" bestFit="1" customWidth="1"/>
    <col min="7427" max="7427" width="1.42578125" customWidth="1"/>
    <col min="7428" max="7428" width="12" bestFit="1" customWidth="1"/>
    <col min="7429" max="7429" width="3" bestFit="1" customWidth="1"/>
    <col min="7430" max="7430" width="8.28515625" bestFit="1" customWidth="1"/>
    <col min="7431" max="7431" width="8.140625" bestFit="1" customWidth="1"/>
    <col min="7432" max="7432" width="1.42578125" customWidth="1"/>
    <col min="7433" max="7433" width="12" bestFit="1" customWidth="1"/>
    <col min="7434" max="7434" width="3" bestFit="1" customWidth="1"/>
    <col min="7435" max="7435" width="8.28515625" bestFit="1" customWidth="1"/>
    <col min="7669" max="7669" width="14" bestFit="1" customWidth="1"/>
    <col min="7670" max="7670" width="3" bestFit="1" customWidth="1"/>
    <col min="7671" max="7671" width="8.28515625" bestFit="1" customWidth="1"/>
    <col min="7672" max="7672" width="8.140625" bestFit="1" customWidth="1"/>
    <col min="7673" max="7673" width="1.42578125" customWidth="1"/>
    <col min="7674" max="7674" width="12" bestFit="1" customWidth="1"/>
    <col min="7675" max="7675" width="3" bestFit="1" customWidth="1"/>
    <col min="7676" max="7676" width="8.42578125" bestFit="1" customWidth="1"/>
    <col min="7677" max="7677" width="8.140625" bestFit="1" customWidth="1"/>
    <col min="7678" max="7678" width="1.42578125" customWidth="1"/>
    <col min="7679" max="7679" width="12" bestFit="1" customWidth="1"/>
    <col min="7680" max="7680" width="3" bestFit="1" customWidth="1"/>
    <col min="7681" max="7681" width="8.28515625" bestFit="1" customWidth="1"/>
    <col min="7682" max="7682" width="8.140625" bestFit="1" customWidth="1"/>
    <col min="7683" max="7683" width="1.42578125" customWidth="1"/>
    <col min="7684" max="7684" width="12" bestFit="1" customWidth="1"/>
    <col min="7685" max="7685" width="3" bestFit="1" customWidth="1"/>
    <col min="7686" max="7686" width="8.28515625" bestFit="1" customWidth="1"/>
    <col min="7687" max="7687" width="8.140625" bestFit="1" customWidth="1"/>
    <col min="7688" max="7688" width="1.42578125" customWidth="1"/>
    <col min="7689" max="7689" width="12" bestFit="1" customWidth="1"/>
    <col min="7690" max="7690" width="3" bestFit="1" customWidth="1"/>
    <col min="7691" max="7691" width="8.28515625" bestFit="1" customWidth="1"/>
    <col min="7925" max="7925" width="14" bestFit="1" customWidth="1"/>
    <col min="7926" max="7926" width="3" bestFit="1" customWidth="1"/>
    <col min="7927" max="7927" width="8.28515625" bestFit="1" customWidth="1"/>
    <col min="7928" max="7928" width="8.140625" bestFit="1" customWidth="1"/>
    <col min="7929" max="7929" width="1.42578125" customWidth="1"/>
    <col min="7930" max="7930" width="12" bestFit="1" customWidth="1"/>
    <col min="7931" max="7931" width="3" bestFit="1" customWidth="1"/>
    <col min="7932" max="7932" width="8.42578125" bestFit="1" customWidth="1"/>
    <col min="7933" max="7933" width="8.140625" bestFit="1" customWidth="1"/>
    <col min="7934" max="7934" width="1.42578125" customWidth="1"/>
    <col min="7935" max="7935" width="12" bestFit="1" customWidth="1"/>
    <col min="7936" max="7936" width="3" bestFit="1" customWidth="1"/>
    <col min="7937" max="7937" width="8.28515625" bestFit="1" customWidth="1"/>
    <col min="7938" max="7938" width="8.140625" bestFit="1" customWidth="1"/>
    <col min="7939" max="7939" width="1.42578125" customWidth="1"/>
    <col min="7940" max="7940" width="12" bestFit="1" customWidth="1"/>
    <col min="7941" max="7941" width="3" bestFit="1" customWidth="1"/>
    <col min="7942" max="7942" width="8.28515625" bestFit="1" customWidth="1"/>
    <col min="7943" max="7943" width="8.140625" bestFit="1" customWidth="1"/>
    <col min="7944" max="7944" width="1.42578125" customWidth="1"/>
    <col min="7945" max="7945" width="12" bestFit="1" customWidth="1"/>
    <col min="7946" max="7946" width="3" bestFit="1" customWidth="1"/>
    <col min="7947" max="7947" width="8.28515625" bestFit="1" customWidth="1"/>
    <col min="8181" max="8181" width="14" bestFit="1" customWidth="1"/>
    <col min="8182" max="8182" width="3" bestFit="1" customWidth="1"/>
    <col min="8183" max="8183" width="8.28515625" bestFit="1" customWidth="1"/>
    <col min="8184" max="8184" width="8.140625" bestFit="1" customWidth="1"/>
    <col min="8185" max="8185" width="1.42578125" customWidth="1"/>
    <col min="8186" max="8186" width="12" bestFit="1" customWidth="1"/>
    <col min="8187" max="8187" width="3" bestFit="1" customWidth="1"/>
    <col min="8188" max="8188" width="8.42578125" bestFit="1" customWidth="1"/>
    <col min="8189" max="8189" width="8.140625" bestFit="1" customWidth="1"/>
    <col min="8190" max="8190" width="1.42578125" customWidth="1"/>
    <col min="8191" max="8191" width="12" bestFit="1" customWidth="1"/>
    <col min="8192" max="8192" width="3" bestFit="1" customWidth="1"/>
    <col min="8193" max="8193" width="8.28515625" bestFit="1" customWidth="1"/>
    <col min="8194" max="8194" width="8.140625" bestFit="1" customWidth="1"/>
    <col min="8195" max="8195" width="1.42578125" customWidth="1"/>
    <col min="8196" max="8196" width="12" bestFit="1" customWidth="1"/>
    <col min="8197" max="8197" width="3" bestFit="1" customWidth="1"/>
    <col min="8198" max="8198" width="8.28515625" bestFit="1" customWidth="1"/>
    <col min="8199" max="8199" width="8.140625" bestFit="1" customWidth="1"/>
    <col min="8200" max="8200" width="1.42578125" customWidth="1"/>
    <col min="8201" max="8201" width="12" bestFit="1" customWidth="1"/>
    <col min="8202" max="8202" width="3" bestFit="1" customWidth="1"/>
    <col min="8203" max="8203" width="8.28515625" bestFit="1" customWidth="1"/>
    <col min="8437" max="8437" width="14" bestFit="1" customWidth="1"/>
    <col min="8438" max="8438" width="3" bestFit="1" customWidth="1"/>
    <col min="8439" max="8439" width="8.28515625" bestFit="1" customWidth="1"/>
    <col min="8440" max="8440" width="8.140625" bestFit="1" customWidth="1"/>
    <col min="8441" max="8441" width="1.42578125" customWidth="1"/>
    <col min="8442" max="8442" width="12" bestFit="1" customWidth="1"/>
    <col min="8443" max="8443" width="3" bestFit="1" customWidth="1"/>
    <col min="8444" max="8444" width="8.42578125" bestFit="1" customWidth="1"/>
    <col min="8445" max="8445" width="8.140625" bestFit="1" customWidth="1"/>
    <col min="8446" max="8446" width="1.42578125" customWidth="1"/>
    <col min="8447" max="8447" width="12" bestFit="1" customWidth="1"/>
    <col min="8448" max="8448" width="3" bestFit="1" customWidth="1"/>
    <col min="8449" max="8449" width="8.28515625" bestFit="1" customWidth="1"/>
    <col min="8450" max="8450" width="8.140625" bestFit="1" customWidth="1"/>
    <col min="8451" max="8451" width="1.42578125" customWidth="1"/>
    <col min="8452" max="8452" width="12" bestFit="1" customWidth="1"/>
    <col min="8453" max="8453" width="3" bestFit="1" customWidth="1"/>
    <col min="8454" max="8454" width="8.28515625" bestFit="1" customWidth="1"/>
    <col min="8455" max="8455" width="8.140625" bestFit="1" customWidth="1"/>
    <col min="8456" max="8456" width="1.42578125" customWidth="1"/>
    <col min="8457" max="8457" width="12" bestFit="1" customWidth="1"/>
    <col min="8458" max="8458" width="3" bestFit="1" customWidth="1"/>
    <col min="8459" max="8459" width="8.28515625" bestFit="1" customWidth="1"/>
    <col min="8693" max="8693" width="14" bestFit="1" customWidth="1"/>
    <col min="8694" max="8694" width="3" bestFit="1" customWidth="1"/>
    <col min="8695" max="8695" width="8.28515625" bestFit="1" customWidth="1"/>
    <col min="8696" max="8696" width="8.140625" bestFit="1" customWidth="1"/>
    <col min="8697" max="8697" width="1.42578125" customWidth="1"/>
    <col min="8698" max="8698" width="12" bestFit="1" customWidth="1"/>
    <col min="8699" max="8699" width="3" bestFit="1" customWidth="1"/>
    <col min="8700" max="8700" width="8.42578125" bestFit="1" customWidth="1"/>
    <col min="8701" max="8701" width="8.140625" bestFit="1" customWidth="1"/>
    <col min="8702" max="8702" width="1.42578125" customWidth="1"/>
    <col min="8703" max="8703" width="12" bestFit="1" customWidth="1"/>
    <col min="8704" max="8704" width="3" bestFit="1" customWidth="1"/>
    <col min="8705" max="8705" width="8.28515625" bestFit="1" customWidth="1"/>
    <col min="8706" max="8706" width="8.140625" bestFit="1" customWidth="1"/>
    <col min="8707" max="8707" width="1.42578125" customWidth="1"/>
    <col min="8708" max="8708" width="12" bestFit="1" customWidth="1"/>
    <col min="8709" max="8709" width="3" bestFit="1" customWidth="1"/>
    <col min="8710" max="8710" width="8.28515625" bestFit="1" customWidth="1"/>
    <col min="8711" max="8711" width="8.140625" bestFit="1" customWidth="1"/>
    <col min="8712" max="8712" width="1.42578125" customWidth="1"/>
    <col min="8713" max="8713" width="12" bestFit="1" customWidth="1"/>
    <col min="8714" max="8714" width="3" bestFit="1" customWidth="1"/>
    <col min="8715" max="8715" width="8.28515625" bestFit="1" customWidth="1"/>
    <col min="8949" max="8949" width="14" bestFit="1" customWidth="1"/>
    <col min="8950" max="8950" width="3" bestFit="1" customWidth="1"/>
    <col min="8951" max="8951" width="8.28515625" bestFit="1" customWidth="1"/>
    <col min="8952" max="8952" width="8.140625" bestFit="1" customWidth="1"/>
    <col min="8953" max="8953" width="1.42578125" customWidth="1"/>
    <col min="8954" max="8954" width="12" bestFit="1" customWidth="1"/>
    <col min="8955" max="8955" width="3" bestFit="1" customWidth="1"/>
    <col min="8956" max="8956" width="8.42578125" bestFit="1" customWidth="1"/>
    <col min="8957" max="8957" width="8.140625" bestFit="1" customWidth="1"/>
    <col min="8958" max="8958" width="1.42578125" customWidth="1"/>
    <col min="8959" max="8959" width="12" bestFit="1" customWidth="1"/>
    <col min="8960" max="8960" width="3" bestFit="1" customWidth="1"/>
    <col min="8961" max="8961" width="8.28515625" bestFit="1" customWidth="1"/>
    <col min="8962" max="8962" width="8.140625" bestFit="1" customWidth="1"/>
    <col min="8963" max="8963" width="1.42578125" customWidth="1"/>
    <col min="8964" max="8964" width="12" bestFit="1" customWidth="1"/>
    <col min="8965" max="8965" width="3" bestFit="1" customWidth="1"/>
    <col min="8966" max="8966" width="8.28515625" bestFit="1" customWidth="1"/>
    <col min="8967" max="8967" width="8.140625" bestFit="1" customWidth="1"/>
    <col min="8968" max="8968" width="1.42578125" customWidth="1"/>
    <col min="8969" max="8969" width="12" bestFit="1" customWidth="1"/>
    <col min="8970" max="8970" width="3" bestFit="1" customWidth="1"/>
    <col min="8971" max="8971" width="8.28515625" bestFit="1" customWidth="1"/>
    <col min="9205" max="9205" width="14" bestFit="1" customWidth="1"/>
    <col min="9206" max="9206" width="3" bestFit="1" customWidth="1"/>
    <col min="9207" max="9207" width="8.28515625" bestFit="1" customWidth="1"/>
    <col min="9208" max="9208" width="8.140625" bestFit="1" customWidth="1"/>
    <col min="9209" max="9209" width="1.42578125" customWidth="1"/>
    <col min="9210" max="9210" width="12" bestFit="1" customWidth="1"/>
    <col min="9211" max="9211" width="3" bestFit="1" customWidth="1"/>
    <col min="9212" max="9212" width="8.42578125" bestFit="1" customWidth="1"/>
    <col min="9213" max="9213" width="8.140625" bestFit="1" customWidth="1"/>
    <col min="9214" max="9214" width="1.42578125" customWidth="1"/>
    <col min="9215" max="9215" width="12" bestFit="1" customWidth="1"/>
    <col min="9216" max="9216" width="3" bestFit="1" customWidth="1"/>
    <col min="9217" max="9217" width="8.28515625" bestFit="1" customWidth="1"/>
    <col min="9218" max="9218" width="8.140625" bestFit="1" customWidth="1"/>
    <col min="9219" max="9219" width="1.42578125" customWidth="1"/>
    <col min="9220" max="9220" width="12" bestFit="1" customWidth="1"/>
    <col min="9221" max="9221" width="3" bestFit="1" customWidth="1"/>
    <col min="9222" max="9222" width="8.28515625" bestFit="1" customWidth="1"/>
    <col min="9223" max="9223" width="8.140625" bestFit="1" customWidth="1"/>
    <col min="9224" max="9224" width="1.42578125" customWidth="1"/>
    <col min="9225" max="9225" width="12" bestFit="1" customWidth="1"/>
    <col min="9226" max="9226" width="3" bestFit="1" customWidth="1"/>
    <col min="9227" max="9227" width="8.28515625" bestFit="1" customWidth="1"/>
    <col min="9461" max="9461" width="14" bestFit="1" customWidth="1"/>
    <col min="9462" max="9462" width="3" bestFit="1" customWidth="1"/>
    <col min="9463" max="9463" width="8.28515625" bestFit="1" customWidth="1"/>
    <col min="9464" max="9464" width="8.140625" bestFit="1" customWidth="1"/>
    <col min="9465" max="9465" width="1.42578125" customWidth="1"/>
    <col min="9466" max="9466" width="12" bestFit="1" customWidth="1"/>
    <col min="9467" max="9467" width="3" bestFit="1" customWidth="1"/>
    <col min="9468" max="9468" width="8.42578125" bestFit="1" customWidth="1"/>
    <col min="9469" max="9469" width="8.140625" bestFit="1" customWidth="1"/>
    <col min="9470" max="9470" width="1.42578125" customWidth="1"/>
    <col min="9471" max="9471" width="12" bestFit="1" customWidth="1"/>
    <col min="9472" max="9472" width="3" bestFit="1" customWidth="1"/>
    <col min="9473" max="9473" width="8.28515625" bestFit="1" customWidth="1"/>
    <col min="9474" max="9474" width="8.140625" bestFit="1" customWidth="1"/>
    <col min="9475" max="9475" width="1.42578125" customWidth="1"/>
    <col min="9476" max="9476" width="12" bestFit="1" customWidth="1"/>
    <col min="9477" max="9477" width="3" bestFit="1" customWidth="1"/>
    <col min="9478" max="9478" width="8.28515625" bestFit="1" customWidth="1"/>
    <col min="9479" max="9479" width="8.140625" bestFit="1" customWidth="1"/>
    <col min="9480" max="9480" width="1.42578125" customWidth="1"/>
    <col min="9481" max="9481" width="12" bestFit="1" customWidth="1"/>
    <col min="9482" max="9482" width="3" bestFit="1" customWidth="1"/>
    <col min="9483" max="9483" width="8.28515625" bestFit="1" customWidth="1"/>
    <col min="9717" max="9717" width="14" bestFit="1" customWidth="1"/>
    <col min="9718" max="9718" width="3" bestFit="1" customWidth="1"/>
    <col min="9719" max="9719" width="8.28515625" bestFit="1" customWidth="1"/>
    <col min="9720" max="9720" width="8.140625" bestFit="1" customWidth="1"/>
    <col min="9721" max="9721" width="1.42578125" customWidth="1"/>
    <col min="9722" max="9722" width="12" bestFit="1" customWidth="1"/>
    <col min="9723" max="9723" width="3" bestFit="1" customWidth="1"/>
    <col min="9724" max="9724" width="8.42578125" bestFit="1" customWidth="1"/>
    <col min="9725" max="9725" width="8.140625" bestFit="1" customWidth="1"/>
    <col min="9726" max="9726" width="1.42578125" customWidth="1"/>
    <col min="9727" max="9727" width="12" bestFit="1" customWidth="1"/>
    <col min="9728" max="9728" width="3" bestFit="1" customWidth="1"/>
    <col min="9729" max="9729" width="8.28515625" bestFit="1" customWidth="1"/>
    <col min="9730" max="9730" width="8.140625" bestFit="1" customWidth="1"/>
    <col min="9731" max="9731" width="1.42578125" customWidth="1"/>
    <col min="9732" max="9732" width="12" bestFit="1" customWidth="1"/>
    <col min="9733" max="9733" width="3" bestFit="1" customWidth="1"/>
    <col min="9734" max="9734" width="8.28515625" bestFit="1" customWidth="1"/>
    <col min="9735" max="9735" width="8.140625" bestFit="1" customWidth="1"/>
    <col min="9736" max="9736" width="1.42578125" customWidth="1"/>
    <col min="9737" max="9737" width="12" bestFit="1" customWidth="1"/>
    <col min="9738" max="9738" width="3" bestFit="1" customWidth="1"/>
    <col min="9739" max="9739" width="8.28515625" bestFit="1" customWidth="1"/>
    <col min="9973" max="9973" width="14" bestFit="1" customWidth="1"/>
    <col min="9974" max="9974" width="3" bestFit="1" customWidth="1"/>
    <col min="9975" max="9975" width="8.28515625" bestFit="1" customWidth="1"/>
    <col min="9976" max="9976" width="8.140625" bestFit="1" customWidth="1"/>
    <col min="9977" max="9977" width="1.42578125" customWidth="1"/>
    <col min="9978" max="9978" width="12" bestFit="1" customWidth="1"/>
    <col min="9979" max="9979" width="3" bestFit="1" customWidth="1"/>
    <col min="9980" max="9980" width="8.42578125" bestFit="1" customWidth="1"/>
    <col min="9981" max="9981" width="8.140625" bestFit="1" customWidth="1"/>
    <col min="9982" max="9982" width="1.42578125" customWidth="1"/>
    <col min="9983" max="9983" width="12" bestFit="1" customWidth="1"/>
    <col min="9984" max="9984" width="3" bestFit="1" customWidth="1"/>
    <col min="9985" max="9985" width="8.28515625" bestFit="1" customWidth="1"/>
    <col min="9986" max="9986" width="8.140625" bestFit="1" customWidth="1"/>
    <col min="9987" max="9987" width="1.42578125" customWidth="1"/>
    <col min="9988" max="9988" width="12" bestFit="1" customWidth="1"/>
    <col min="9989" max="9989" width="3" bestFit="1" customWidth="1"/>
    <col min="9990" max="9990" width="8.28515625" bestFit="1" customWidth="1"/>
    <col min="9991" max="9991" width="8.140625" bestFit="1" customWidth="1"/>
    <col min="9992" max="9992" width="1.42578125" customWidth="1"/>
    <col min="9993" max="9993" width="12" bestFit="1" customWidth="1"/>
    <col min="9994" max="9994" width="3" bestFit="1" customWidth="1"/>
    <col min="9995" max="9995" width="8.28515625" bestFit="1" customWidth="1"/>
    <col min="10229" max="10229" width="14" bestFit="1" customWidth="1"/>
    <col min="10230" max="10230" width="3" bestFit="1" customWidth="1"/>
    <col min="10231" max="10231" width="8.28515625" bestFit="1" customWidth="1"/>
    <col min="10232" max="10232" width="8.140625" bestFit="1" customWidth="1"/>
    <col min="10233" max="10233" width="1.42578125" customWidth="1"/>
    <col min="10234" max="10234" width="12" bestFit="1" customWidth="1"/>
    <col min="10235" max="10235" width="3" bestFit="1" customWidth="1"/>
    <col min="10236" max="10236" width="8.42578125" bestFit="1" customWidth="1"/>
    <col min="10237" max="10237" width="8.140625" bestFit="1" customWidth="1"/>
    <col min="10238" max="10238" width="1.42578125" customWidth="1"/>
    <col min="10239" max="10239" width="12" bestFit="1" customWidth="1"/>
    <col min="10240" max="10240" width="3" bestFit="1" customWidth="1"/>
    <col min="10241" max="10241" width="8.28515625" bestFit="1" customWidth="1"/>
    <col min="10242" max="10242" width="8.140625" bestFit="1" customWidth="1"/>
    <col min="10243" max="10243" width="1.42578125" customWidth="1"/>
    <col min="10244" max="10244" width="12" bestFit="1" customWidth="1"/>
    <col min="10245" max="10245" width="3" bestFit="1" customWidth="1"/>
    <col min="10246" max="10246" width="8.28515625" bestFit="1" customWidth="1"/>
    <col min="10247" max="10247" width="8.140625" bestFit="1" customWidth="1"/>
    <col min="10248" max="10248" width="1.42578125" customWidth="1"/>
    <col min="10249" max="10249" width="12" bestFit="1" customWidth="1"/>
    <col min="10250" max="10250" width="3" bestFit="1" customWidth="1"/>
    <col min="10251" max="10251" width="8.28515625" bestFit="1" customWidth="1"/>
    <col min="10485" max="10485" width="14" bestFit="1" customWidth="1"/>
    <col min="10486" max="10486" width="3" bestFit="1" customWidth="1"/>
    <col min="10487" max="10487" width="8.28515625" bestFit="1" customWidth="1"/>
    <col min="10488" max="10488" width="8.140625" bestFit="1" customWidth="1"/>
    <col min="10489" max="10489" width="1.42578125" customWidth="1"/>
    <col min="10490" max="10490" width="12" bestFit="1" customWidth="1"/>
    <col min="10491" max="10491" width="3" bestFit="1" customWidth="1"/>
    <col min="10492" max="10492" width="8.42578125" bestFit="1" customWidth="1"/>
    <col min="10493" max="10493" width="8.140625" bestFit="1" customWidth="1"/>
    <col min="10494" max="10494" width="1.42578125" customWidth="1"/>
    <col min="10495" max="10495" width="12" bestFit="1" customWidth="1"/>
    <col min="10496" max="10496" width="3" bestFit="1" customWidth="1"/>
    <col min="10497" max="10497" width="8.28515625" bestFit="1" customWidth="1"/>
    <col min="10498" max="10498" width="8.140625" bestFit="1" customWidth="1"/>
    <col min="10499" max="10499" width="1.42578125" customWidth="1"/>
    <col min="10500" max="10500" width="12" bestFit="1" customWidth="1"/>
    <col min="10501" max="10501" width="3" bestFit="1" customWidth="1"/>
    <col min="10502" max="10502" width="8.28515625" bestFit="1" customWidth="1"/>
    <col min="10503" max="10503" width="8.140625" bestFit="1" customWidth="1"/>
    <col min="10504" max="10504" width="1.42578125" customWidth="1"/>
    <col min="10505" max="10505" width="12" bestFit="1" customWidth="1"/>
    <col min="10506" max="10506" width="3" bestFit="1" customWidth="1"/>
    <col min="10507" max="10507" width="8.28515625" bestFit="1" customWidth="1"/>
    <col min="10741" max="10741" width="14" bestFit="1" customWidth="1"/>
    <col min="10742" max="10742" width="3" bestFit="1" customWidth="1"/>
    <col min="10743" max="10743" width="8.28515625" bestFit="1" customWidth="1"/>
    <col min="10744" max="10744" width="8.140625" bestFit="1" customWidth="1"/>
    <col min="10745" max="10745" width="1.42578125" customWidth="1"/>
    <col min="10746" max="10746" width="12" bestFit="1" customWidth="1"/>
    <col min="10747" max="10747" width="3" bestFit="1" customWidth="1"/>
    <col min="10748" max="10748" width="8.42578125" bestFit="1" customWidth="1"/>
    <col min="10749" max="10749" width="8.140625" bestFit="1" customWidth="1"/>
    <col min="10750" max="10750" width="1.42578125" customWidth="1"/>
    <col min="10751" max="10751" width="12" bestFit="1" customWidth="1"/>
    <col min="10752" max="10752" width="3" bestFit="1" customWidth="1"/>
    <col min="10753" max="10753" width="8.28515625" bestFit="1" customWidth="1"/>
    <col min="10754" max="10754" width="8.140625" bestFit="1" customWidth="1"/>
    <col min="10755" max="10755" width="1.42578125" customWidth="1"/>
    <col min="10756" max="10756" width="12" bestFit="1" customWidth="1"/>
    <col min="10757" max="10757" width="3" bestFit="1" customWidth="1"/>
    <col min="10758" max="10758" width="8.28515625" bestFit="1" customWidth="1"/>
    <col min="10759" max="10759" width="8.140625" bestFit="1" customWidth="1"/>
    <col min="10760" max="10760" width="1.42578125" customWidth="1"/>
    <col min="10761" max="10761" width="12" bestFit="1" customWidth="1"/>
    <col min="10762" max="10762" width="3" bestFit="1" customWidth="1"/>
    <col min="10763" max="10763" width="8.28515625" bestFit="1" customWidth="1"/>
    <col min="10997" max="10997" width="14" bestFit="1" customWidth="1"/>
    <col min="10998" max="10998" width="3" bestFit="1" customWidth="1"/>
    <col min="10999" max="10999" width="8.28515625" bestFit="1" customWidth="1"/>
    <col min="11000" max="11000" width="8.140625" bestFit="1" customWidth="1"/>
    <col min="11001" max="11001" width="1.42578125" customWidth="1"/>
    <col min="11002" max="11002" width="12" bestFit="1" customWidth="1"/>
    <col min="11003" max="11003" width="3" bestFit="1" customWidth="1"/>
    <col min="11004" max="11004" width="8.42578125" bestFit="1" customWidth="1"/>
    <col min="11005" max="11005" width="8.140625" bestFit="1" customWidth="1"/>
    <col min="11006" max="11006" width="1.42578125" customWidth="1"/>
    <col min="11007" max="11007" width="12" bestFit="1" customWidth="1"/>
    <col min="11008" max="11008" width="3" bestFit="1" customWidth="1"/>
    <col min="11009" max="11009" width="8.28515625" bestFit="1" customWidth="1"/>
    <col min="11010" max="11010" width="8.140625" bestFit="1" customWidth="1"/>
    <col min="11011" max="11011" width="1.42578125" customWidth="1"/>
    <col min="11012" max="11012" width="12" bestFit="1" customWidth="1"/>
    <col min="11013" max="11013" width="3" bestFit="1" customWidth="1"/>
    <col min="11014" max="11014" width="8.28515625" bestFit="1" customWidth="1"/>
    <col min="11015" max="11015" width="8.140625" bestFit="1" customWidth="1"/>
    <col min="11016" max="11016" width="1.42578125" customWidth="1"/>
    <col min="11017" max="11017" width="12" bestFit="1" customWidth="1"/>
    <col min="11018" max="11018" width="3" bestFit="1" customWidth="1"/>
    <col min="11019" max="11019" width="8.28515625" bestFit="1" customWidth="1"/>
    <col min="11253" max="11253" width="14" bestFit="1" customWidth="1"/>
    <col min="11254" max="11254" width="3" bestFit="1" customWidth="1"/>
    <col min="11255" max="11255" width="8.28515625" bestFit="1" customWidth="1"/>
    <col min="11256" max="11256" width="8.140625" bestFit="1" customWidth="1"/>
    <col min="11257" max="11257" width="1.42578125" customWidth="1"/>
    <col min="11258" max="11258" width="12" bestFit="1" customWidth="1"/>
    <col min="11259" max="11259" width="3" bestFit="1" customWidth="1"/>
    <col min="11260" max="11260" width="8.42578125" bestFit="1" customWidth="1"/>
    <col min="11261" max="11261" width="8.140625" bestFit="1" customWidth="1"/>
    <col min="11262" max="11262" width="1.42578125" customWidth="1"/>
    <col min="11263" max="11263" width="12" bestFit="1" customWidth="1"/>
    <col min="11264" max="11264" width="3" bestFit="1" customWidth="1"/>
    <col min="11265" max="11265" width="8.28515625" bestFit="1" customWidth="1"/>
    <col min="11266" max="11266" width="8.140625" bestFit="1" customWidth="1"/>
    <col min="11267" max="11267" width="1.42578125" customWidth="1"/>
    <col min="11268" max="11268" width="12" bestFit="1" customWidth="1"/>
    <col min="11269" max="11269" width="3" bestFit="1" customWidth="1"/>
    <col min="11270" max="11270" width="8.28515625" bestFit="1" customWidth="1"/>
    <col min="11271" max="11271" width="8.140625" bestFit="1" customWidth="1"/>
    <col min="11272" max="11272" width="1.42578125" customWidth="1"/>
    <col min="11273" max="11273" width="12" bestFit="1" customWidth="1"/>
    <col min="11274" max="11274" width="3" bestFit="1" customWidth="1"/>
    <col min="11275" max="11275" width="8.28515625" bestFit="1" customWidth="1"/>
    <col min="11509" max="11509" width="14" bestFit="1" customWidth="1"/>
    <col min="11510" max="11510" width="3" bestFit="1" customWidth="1"/>
    <col min="11511" max="11511" width="8.28515625" bestFit="1" customWidth="1"/>
    <col min="11512" max="11512" width="8.140625" bestFit="1" customWidth="1"/>
    <col min="11513" max="11513" width="1.42578125" customWidth="1"/>
    <col min="11514" max="11514" width="12" bestFit="1" customWidth="1"/>
    <col min="11515" max="11515" width="3" bestFit="1" customWidth="1"/>
    <col min="11516" max="11516" width="8.42578125" bestFit="1" customWidth="1"/>
    <col min="11517" max="11517" width="8.140625" bestFit="1" customWidth="1"/>
    <col min="11518" max="11518" width="1.42578125" customWidth="1"/>
    <col min="11519" max="11519" width="12" bestFit="1" customWidth="1"/>
    <col min="11520" max="11520" width="3" bestFit="1" customWidth="1"/>
    <col min="11521" max="11521" width="8.28515625" bestFit="1" customWidth="1"/>
    <col min="11522" max="11522" width="8.140625" bestFit="1" customWidth="1"/>
    <col min="11523" max="11523" width="1.42578125" customWidth="1"/>
    <col min="11524" max="11524" width="12" bestFit="1" customWidth="1"/>
    <col min="11525" max="11525" width="3" bestFit="1" customWidth="1"/>
    <col min="11526" max="11526" width="8.28515625" bestFit="1" customWidth="1"/>
    <col min="11527" max="11527" width="8.140625" bestFit="1" customWidth="1"/>
    <col min="11528" max="11528" width="1.42578125" customWidth="1"/>
    <col min="11529" max="11529" width="12" bestFit="1" customWidth="1"/>
    <col min="11530" max="11530" width="3" bestFit="1" customWidth="1"/>
    <col min="11531" max="11531" width="8.28515625" bestFit="1" customWidth="1"/>
    <col min="11765" max="11765" width="14" bestFit="1" customWidth="1"/>
    <col min="11766" max="11766" width="3" bestFit="1" customWidth="1"/>
    <col min="11767" max="11767" width="8.28515625" bestFit="1" customWidth="1"/>
    <col min="11768" max="11768" width="8.140625" bestFit="1" customWidth="1"/>
    <col min="11769" max="11769" width="1.42578125" customWidth="1"/>
    <col min="11770" max="11770" width="12" bestFit="1" customWidth="1"/>
    <col min="11771" max="11771" width="3" bestFit="1" customWidth="1"/>
    <col min="11772" max="11772" width="8.42578125" bestFit="1" customWidth="1"/>
    <col min="11773" max="11773" width="8.140625" bestFit="1" customWidth="1"/>
    <col min="11774" max="11774" width="1.42578125" customWidth="1"/>
    <col min="11775" max="11775" width="12" bestFit="1" customWidth="1"/>
    <col min="11776" max="11776" width="3" bestFit="1" customWidth="1"/>
    <col min="11777" max="11777" width="8.28515625" bestFit="1" customWidth="1"/>
    <col min="11778" max="11778" width="8.140625" bestFit="1" customWidth="1"/>
    <col min="11779" max="11779" width="1.42578125" customWidth="1"/>
    <col min="11780" max="11780" width="12" bestFit="1" customWidth="1"/>
    <col min="11781" max="11781" width="3" bestFit="1" customWidth="1"/>
    <col min="11782" max="11782" width="8.28515625" bestFit="1" customWidth="1"/>
    <col min="11783" max="11783" width="8.140625" bestFit="1" customWidth="1"/>
    <col min="11784" max="11784" width="1.42578125" customWidth="1"/>
    <col min="11785" max="11785" width="12" bestFit="1" customWidth="1"/>
    <col min="11786" max="11786" width="3" bestFit="1" customWidth="1"/>
    <col min="11787" max="11787" width="8.28515625" bestFit="1" customWidth="1"/>
    <col min="12021" max="12021" width="14" bestFit="1" customWidth="1"/>
    <col min="12022" max="12022" width="3" bestFit="1" customWidth="1"/>
    <col min="12023" max="12023" width="8.28515625" bestFit="1" customWidth="1"/>
    <col min="12024" max="12024" width="8.140625" bestFit="1" customWidth="1"/>
    <col min="12025" max="12025" width="1.42578125" customWidth="1"/>
    <col min="12026" max="12026" width="12" bestFit="1" customWidth="1"/>
    <col min="12027" max="12027" width="3" bestFit="1" customWidth="1"/>
    <col min="12028" max="12028" width="8.42578125" bestFit="1" customWidth="1"/>
    <col min="12029" max="12029" width="8.140625" bestFit="1" customWidth="1"/>
    <col min="12030" max="12030" width="1.42578125" customWidth="1"/>
    <col min="12031" max="12031" width="12" bestFit="1" customWidth="1"/>
    <col min="12032" max="12032" width="3" bestFit="1" customWidth="1"/>
    <col min="12033" max="12033" width="8.28515625" bestFit="1" customWidth="1"/>
    <col min="12034" max="12034" width="8.140625" bestFit="1" customWidth="1"/>
    <col min="12035" max="12035" width="1.42578125" customWidth="1"/>
    <col min="12036" max="12036" width="12" bestFit="1" customWidth="1"/>
    <col min="12037" max="12037" width="3" bestFit="1" customWidth="1"/>
    <col min="12038" max="12038" width="8.28515625" bestFit="1" customWidth="1"/>
    <col min="12039" max="12039" width="8.140625" bestFit="1" customWidth="1"/>
    <col min="12040" max="12040" width="1.42578125" customWidth="1"/>
    <col min="12041" max="12041" width="12" bestFit="1" customWidth="1"/>
    <col min="12042" max="12042" width="3" bestFit="1" customWidth="1"/>
    <col min="12043" max="12043" width="8.28515625" bestFit="1" customWidth="1"/>
    <col min="12277" max="12277" width="14" bestFit="1" customWidth="1"/>
    <col min="12278" max="12278" width="3" bestFit="1" customWidth="1"/>
    <col min="12279" max="12279" width="8.28515625" bestFit="1" customWidth="1"/>
    <col min="12280" max="12280" width="8.140625" bestFit="1" customWidth="1"/>
    <col min="12281" max="12281" width="1.42578125" customWidth="1"/>
    <col min="12282" max="12282" width="12" bestFit="1" customWidth="1"/>
    <col min="12283" max="12283" width="3" bestFit="1" customWidth="1"/>
    <col min="12284" max="12284" width="8.42578125" bestFit="1" customWidth="1"/>
    <col min="12285" max="12285" width="8.140625" bestFit="1" customWidth="1"/>
    <col min="12286" max="12286" width="1.42578125" customWidth="1"/>
    <col min="12287" max="12287" width="12" bestFit="1" customWidth="1"/>
    <col min="12288" max="12288" width="3" bestFit="1" customWidth="1"/>
    <col min="12289" max="12289" width="8.28515625" bestFit="1" customWidth="1"/>
    <col min="12290" max="12290" width="8.140625" bestFit="1" customWidth="1"/>
    <col min="12291" max="12291" width="1.42578125" customWidth="1"/>
    <col min="12292" max="12292" width="12" bestFit="1" customWidth="1"/>
    <col min="12293" max="12293" width="3" bestFit="1" customWidth="1"/>
    <col min="12294" max="12294" width="8.28515625" bestFit="1" customWidth="1"/>
    <col min="12295" max="12295" width="8.140625" bestFit="1" customWidth="1"/>
    <col min="12296" max="12296" width="1.42578125" customWidth="1"/>
    <col min="12297" max="12297" width="12" bestFit="1" customWidth="1"/>
    <col min="12298" max="12298" width="3" bestFit="1" customWidth="1"/>
    <col min="12299" max="12299" width="8.28515625" bestFit="1" customWidth="1"/>
    <col min="12533" max="12533" width="14" bestFit="1" customWidth="1"/>
    <col min="12534" max="12534" width="3" bestFit="1" customWidth="1"/>
    <col min="12535" max="12535" width="8.28515625" bestFit="1" customWidth="1"/>
    <col min="12536" max="12536" width="8.140625" bestFit="1" customWidth="1"/>
    <col min="12537" max="12537" width="1.42578125" customWidth="1"/>
    <col min="12538" max="12538" width="12" bestFit="1" customWidth="1"/>
    <col min="12539" max="12539" width="3" bestFit="1" customWidth="1"/>
    <col min="12540" max="12540" width="8.42578125" bestFit="1" customWidth="1"/>
    <col min="12541" max="12541" width="8.140625" bestFit="1" customWidth="1"/>
    <col min="12542" max="12542" width="1.42578125" customWidth="1"/>
    <col min="12543" max="12543" width="12" bestFit="1" customWidth="1"/>
    <col min="12544" max="12544" width="3" bestFit="1" customWidth="1"/>
    <col min="12545" max="12545" width="8.28515625" bestFit="1" customWidth="1"/>
    <col min="12546" max="12546" width="8.140625" bestFit="1" customWidth="1"/>
    <col min="12547" max="12547" width="1.42578125" customWidth="1"/>
    <col min="12548" max="12548" width="12" bestFit="1" customWidth="1"/>
    <col min="12549" max="12549" width="3" bestFit="1" customWidth="1"/>
    <col min="12550" max="12550" width="8.28515625" bestFit="1" customWidth="1"/>
    <col min="12551" max="12551" width="8.140625" bestFit="1" customWidth="1"/>
    <col min="12552" max="12552" width="1.42578125" customWidth="1"/>
    <col min="12553" max="12553" width="12" bestFit="1" customWidth="1"/>
    <col min="12554" max="12554" width="3" bestFit="1" customWidth="1"/>
    <col min="12555" max="12555" width="8.28515625" bestFit="1" customWidth="1"/>
    <col min="12789" max="12789" width="14" bestFit="1" customWidth="1"/>
    <col min="12790" max="12790" width="3" bestFit="1" customWidth="1"/>
    <col min="12791" max="12791" width="8.28515625" bestFit="1" customWidth="1"/>
    <col min="12792" max="12792" width="8.140625" bestFit="1" customWidth="1"/>
    <col min="12793" max="12793" width="1.42578125" customWidth="1"/>
    <col min="12794" max="12794" width="12" bestFit="1" customWidth="1"/>
    <col min="12795" max="12795" width="3" bestFit="1" customWidth="1"/>
    <col min="12796" max="12796" width="8.42578125" bestFit="1" customWidth="1"/>
    <col min="12797" max="12797" width="8.140625" bestFit="1" customWidth="1"/>
    <col min="12798" max="12798" width="1.42578125" customWidth="1"/>
    <col min="12799" max="12799" width="12" bestFit="1" customWidth="1"/>
    <col min="12800" max="12800" width="3" bestFit="1" customWidth="1"/>
    <col min="12801" max="12801" width="8.28515625" bestFit="1" customWidth="1"/>
    <col min="12802" max="12802" width="8.140625" bestFit="1" customWidth="1"/>
    <col min="12803" max="12803" width="1.42578125" customWidth="1"/>
    <col min="12804" max="12804" width="12" bestFit="1" customWidth="1"/>
    <col min="12805" max="12805" width="3" bestFit="1" customWidth="1"/>
    <col min="12806" max="12806" width="8.28515625" bestFit="1" customWidth="1"/>
    <col min="12807" max="12807" width="8.140625" bestFit="1" customWidth="1"/>
    <col min="12808" max="12808" width="1.42578125" customWidth="1"/>
    <col min="12809" max="12809" width="12" bestFit="1" customWidth="1"/>
    <col min="12810" max="12810" width="3" bestFit="1" customWidth="1"/>
    <col min="12811" max="12811" width="8.28515625" bestFit="1" customWidth="1"/>
    <col min="13045" max="13045" width="14" bestFit="1" customWidth="1"/>
    <col min="13046" max="13046" width="3" bestFit="1" customWidth="1"/>
    <col min="13047" max="13047" width="8.28515625" bestFit="1" customWidth="1"/>
    <col min="13048" max="13048" width="8.140625" bestFit="1" customWidth="1"/>
    <col min="13049" max="13049" width="1.42578125" customWidth="1"/>
    <col min="13050" max="13050" width="12" bestFit="1" customWidth="1"/>
    <col min="13051" max="13051" width="3" bestFit="1" customWidth="1"/>
    <col min="13052" max="13052" width="8.42578125" bestFit="1" customWidth="1"/>
    <col min="13053" max="13053" width="8.140625" bestFit="1" customWidth="1"/>
    <col min="13054" max="13054" width="1.42578125" customWidth="1"/>
    <col min="13055" max="13055" width="12" bestFit="1" customWidth="1"/>
    <col min="13056" max="13056" width="3" bestFit="1" customWidth="1"/>
    <col min="13057" max="13057" width="8.28515625" bestFit="1" customWidth="1"/>
    <col min="13058" max="13058" width="8.140625" bestFit="1" customWidth="1"/>
    <col min="13059" max="13059" width="1.42578125" customWidth="1"/>
    <col min="13060" max="13060" width="12" bestFit="1" customWidth="1"/>
    <col min="13061" max="13061" width="3" bestFit="1" customWidth="1"/>
    <col min="13062" max="13062" width="8.28515625" bestFit="1" customWidth="1"/>
    <col min="13063" max="13063" width="8.140625" bestFit="1" customWidth="1"/>
    <col min="13064" max="13064" width="1.42578125" customWidth="1"/>
    <col min="13065" max="13065" width="12" bestFit="1" customWidth="1"/>
    <col min="13066" max="13066" width="3" bestFit="1" customWidth="1"/>
    <col min="13067" max="13067" width="8.28515625" bestFit="1" customWidth="1"/>
    <col min="13301" max="13301" width="14" bestFit="1" customWidth="1"/>
    <col min="13302" max="13302" width="3" bestFit="1" customWidth="1"/>
    <col min="13303" max="13303" width="8.28515625" bestFit="1" customWidth="1"/>
    <col min="13304" max="13304" width="8.140625" bestFit="1" customWidth="1"/>
    <col min="13305" max="13305" width="1.42578125" customWidth="1"/>
    <col min="13306" max="13306" width="12" bestFit="1" customWidth="1"/>
    <col min="13307" max="13307" width="3" bestFit="1" customWidth="1"/>
    <col min="13308" max="13308" width="8.42578125" bestFit="1" customWidth="1"/>
    <col min="13309" max="13309" width="8.140625" bestFit="1" customWidth="1"/>
    <col min="13310" max="13310" width="1.42578125" customWidth="1"/>
    <col min="13311" max="13311" width="12" bestFit="1" customWidth="1"/>
    <col min="13312" max="13312" width="3" bestFit="1" customWidth="1"/>
    <col min="13313" max="13313" width="8.28515625" bestFit="1" customWidth="1"/>
    <col min="13314" max="13314" width="8.140625" bestFit="1" customWidth="1"/>
    <col min="13315" max="13315" width="1.42578125" customWidth="1"/>
    <col min="13316" max="13316" width="12" bestFit="1" customWidth="1"/>
    <col min="13317" max="13317" width="3" bestFit="1" customWidth="1"/>
    <col min="13318" max="13318" width="8.28515625" bestFit="1" customWidth="1"/>
    <col min="13319" max="13319" width="8.140625" bestFit="1" customWidth="1"/>
    <col min="13320" max="13320" width="1.42578125" customWidth="1"/>
    <col min="13321" max="13321" width="12" bestFit="1" customWidth="1"/>
    <col min="13322" max="13322" width="3" bestFit="1" customWidth="1"/>
    <col min="13323" max="13323" width="8.28515625" bestFit="1" customWidth="1"/>
    <col min="13557" max="13557" width="14" bestFit="1" customWidth="1"/>
    <col min="13558" max="13558" width="3" bestFit="1" customWidth="1"/>
    <col min="13559" max="13559" width="8.28515625" bestFit="1" customWidth="1"/>
    <col min="13560" max="13560" width="8.140625" bestFit="1" customWidth="1"/>
    <col min="13561" max="13561" width="1.42578125" customWidth="1"/>
    <col min="13562" max="13562" width="12" bestFit="1" customWidth="1"/>
    <col min="13563" max="13563" width="3" bestFit="1" customWidth="1"/>
    <col min="13564" max="13564" width="8.42578125" bestFit="1" customWidth="1"/>
    <col min="13565" max="13565" width="8.140625" bestFit="1" customWidth="1"/>
    <col min="13566" max="13566" width="1.42578125" customWidth="1"/>
    <col min="13567" max="13567" width="12" bestFit="1" customWidth="1"/>
    <col min="13568" max="13568" width="3" bestFit="1" customWidth="1"/>
    <col min="13569" max="13569" width="8.28515625" bestFit="1" customWidth="1"/>
    <col min="13570" max="13570" width="8.140625" bestFit="1" customWidth="1"/>
    <col min="13571" max="13571" width="1.42578125" customWidth="1"/>
    <col min="13572" max="13572" width="12" bestFit="1" customWidth="1"/>
    <col min="13573" max="13573" width="3" bestFit="1" customWidth="1"/>
    <col min="13574" max="13574" width="8.28515625" bestFit="1" customWidth="1"/>
    <col min="13575" max="13575" width="8.140625" bestFit="1" customWidth="1"/>
    <col min="13576" max="13576" width="1.42578125" customWidth="1"/>
    <col min="13577" max="13577" width="12" bestFit="1" customWidth="1"/>
    <col min="13578" max="13578" width="3" bestFit="1" customWidth="1"/>
    <col min="13579" max="13579" width="8.28515625" bestFit="1" customWidth="1"/>
    <col min="13813" max="13813" width="14" bestFit="1" customWidth="1"/>
    <col min="13814" max="13814" width="3" bestFit="1" customWidth="1"/>
    <col min="13815" max="13815" width="8.28515625" bestFit="1" customWidth="1"/>
    <col min="13816" max="13816" width="8.140625" bestFit="1" customWidth="1"/>
    <col min="13817" max="13817" width="1.42578125" customWidth="1"/>
    <col min="13818" max="13818" width="12" bestFit="1" customWidth="1"/>
    <col min="13819" max="13819" width="3" bestFit="1" customWidth="1"/>
    <col min="13820" max="13820" width="8.42578125" bestFit="1" customWidth="1"/>
    <col min="13821" max="13821" width="8.140625" bestFit="1" customWidth="1"/>
    <col min="13822" max="13822" width="1.42578125" customWidth="1"/>
    <col min="13823" max="13823" width="12" bestFit="1" customWidth="1"/>
    <col min="13824" max="13824" width="3" bestFit="1" customWidth="1"/>
    <col min="13825" max="13825" width="8.28515625" bestFit="1" customWidth="1"/>
    <col min="13826" max="13826" width="8.140625" bestFit="1" customWidth="1"/>
    <col min="13827" max="13827" width="1.42578125" customWidth="1"/>
    <col min="13828" max="13828" width="12" bestFit="1" customWidth="1"/>
    <col min="13829" max="13829" width="3" bestFit="1" customWidth="1"/>
    <col min="13830" max="13830" width="8.28515625" bestFit="1" customWidth="1"/>
    <col min="13831" max="13831" width="8.140625" bestFit="1" customWidth="1"/>
    <col min="13832" max="13832" width="1.42578125" customWidth="1"/>
    <col min="13833" max="13833" width="12" bestFit="1" customWidth="1"/>
    <col min="13834" max="13834" width="3" bestFit="1" customWidth="1"/>
    <col min="13835" max="13835" width="8.28515625" bestFit="1" customWidth="1"/>
    <col min="14069" max="14069" width="14" bestFit="1" customWidth="1"/>
    <col min="14070" max="14070" width="3" bestFit="1" customWidth="1"/>
    <col min="14071" max="14071" width="8.28515625" bestFit="1" customWidth="1"/>
    <col min="14072" max="14072" width="8.140625" bestFit="1" customWidth="1"/>
    <col min="14073" max="14073" width="1.42578125" customWidth="1"/>
    <col min="14074" max="14074" width="12" bestFit="1" customWidth="1"/>
    <col min="14075" max="14075" width="3" bestFit="1" customWidth="1"/>
    <col min="14076" max="14076" width="8.42578125" bestFit="1" customWidth="1"/>
    <col min="14077" max="14077" width="8.140625" bestFit="1" customWidth="1"/>
    <col min="14078" max="14078" width="1.42578125" customWidth="1"/>
    <col min="14079" max="14079" width="12" bestFit="1" customWidth="1"/>
    <col min="14080" max="14080" width="3" bestFit="1" customWidth="1"/>
    <col min="14081" max="14081" width="8.28515625" bestFit="1" customWidth="1"/>
    <col min="14082" max="14082" width="8.140625" bestFit="1" customWidth="1"/>
    <col min="14083" max="14083" width="1.42578125" customWidth="1"/>
    <col min="14084" max="14084" width="12" bestFit="1" customWidth="1"/>
    <col min="14085" max="14085" width="3" bestFit="1" customWidth="1"/>
    <col min="14086" max="14086" width="8.28515625" bestFit="1" customWidth="1"/>
    <col min="14087" max="14087" width="8.140625" bestFit="1" customWidth="1"/>
    <col min="14088" max="14088" width="1.42578125" customWidth="1"/>
    <col min="14089" max="14089" width="12" bestFit="1" customWidth="1"/>
    <col min="14090" max="14090" width="3" bestFit="1" customWidth="1"/>
    <col min="14091" max="14091" width="8.28515625" bestFit="1" customWidth="1"/>
    <col min="14325" max="14325" width="14" bestFit="1" customWidth="1"/>
    <col min="14326" max="14326" width="3" bestFit="1" customWidth="1"/>
    <col min="14327" max="14327" width="8.28515625" bestFit="1" customWidth="1"/>
    <col min="14328" max="14328" width="8.140625" bestFit="1" customWidth="1"/>
    <col min="14329" max="14329" width="1.42578125" customWidth="1"/>
    <col min="14330" max="14330" width="12" bestFit="1" customWidth="1"/>
    <col min="14331" max="14331" width="3" bestFit="1" customWidth="1"/>
    <col min="14332" max="14332" width="8.42578125" bestFit="1" customWidth="1"/>
    <col min="14333" max="14333" width="8.140625" bestFit="1" customWidth="1"/>
    <col min="14334" max="14334" width="1.42578125" customWidth="1"/>
    <col min="14335" max="14335" width="12" bestFit="1" customWidth="1"/>
    <col min="14336" max="14336" width="3" bestFit="1" customWidth="1"/>
    <col min="14337" max="14337" width="8.28515625" bestFit="1" customWidth="1"/>
    <col min="14338" max="14338" width="8.140625" bestFit="1" customWidth="1"/>
    <col min="14339" max="14339" width="1.42578125" customWidth="1"/>
    <col min="14340" max="14340" width="12" bestFit="1" customWidth="1"/>
    <col min="14341" max="14341" width="3" bestFit="1" customWidth="1"/>
    <col min="14342" max="14342" width="8.28515625" bestFit="1" customWidth="1"/>
    <col min="14343" max="14343" width="8.140625" bestFit="1" customWidth="1"/>
    <col min="14344" max="14344" width="1.42578125" customWidth="1"/>
    <col min="14345" max="14345" width="12" bestFit="1" customWidth="1"/>
    <col min="14346" max="14346" width="3" bestFit="1" customWidth="1"/>
    <col min="14347" max="14347" width="8.28515625" bestFit="1" customWidth="1"/>
    <col min="14581" max="14581" width="14" bestFit="1" customWidth="1"/>
    <col min="14582" max="14582" width="3" bestFit="1" customWidth="1"/>
    <col min="14583" max="14583" width="8.28515625" bestFit="1" customWidth="1"/>
    <col min="14584" max="14584" width="8.140625" bestFit="1" customWidth="1"/>
    <col min="14585" max="14585" width="1.42578125" customWidth="1"/>
    <col min="14586" max="14586" width="12" bestFit="1" customWidth="1"/>
    <col min="14587" max="14587" width="3" bestFit="1" customWidth="1"/>
    <col min="14588" max="14588" width="8.42578125" bestFit="1" customWidth="1"/>
    <col min="14589" max="14589" width="8.140625" bestFit="1" customWidth="1"/>
    <col min="14590" max="14590" width="1.42578125" customWidth="1"/>
    <col min="14591" max="14591" width="12" bestFit="1" customWidth="1"/>
    <col min="14592" max="14592" width="3" bestFit="1" customWidth="1"/>
    <col min="14593" max="14593" width="8.28515625" bestFit="1" customWidth="1"/>
    <col min="14594" max="14594" width="8.140625" bestFit="1" customWidth="1"/>
    <col min="14595" max="14595" width="1.42578125" customWidth="1"/>
    <col min="14596" max="14596" width="12" bestFit="1" customWidth="1"/>
    <col min="14597" max="14597" width="3" bestFit="1" customWidth="1"/>
    <col min="14598" max="14598" width="8.28515625" bestFit="1" customWidth="1"/>
    <col min="14599" max="14599" width="8.140625" bestFit="1" customWidth="1"/>
    <col min="14600" max="14600" width="1.42578125" customWidth="1"/>
    <col min="14601" max="14601" width="12" bestFit="1" customWidth="1"/>
    <col min="14602" max="14602" width="3" bestFit="1" customWidth="1"/>
    <col min="14603" max="14603" width="8.28515625" bestFit="1" customWidth="1"/>
    <col min="14837" max="14837" width="14" bestFit="1" customWidth="1"/>
    <col min="14838" max="14838" width="3" bestFit="1" customWidth="1"/>
    <col min="14839" max="14839" width="8.28515625" bestFit="1" customWidth="1"/>
    <col min="14840" max="14840" width="8.140625" bestFit="1" customWidth="1"/>
    <col min="14841" max="14841" width="1.42578125" customWidth="1"/>
    <col min="14842" max="14842" width="12" bestFit="1" customWidth="1"/>
    <col min="14843" max="14843" width="3" bestFit="1" customWidth="1"/>
    <col min="14844" max="14844" width="8.42578125" bestFit="1" customWidth="1"/>
    <col min="14845" max="14845" width="8.140625" bestFit="1" customWidth="1"/>
    <col min="14846" max="14846" width="1.42578125" customWidth="1"/>
    <col min="14847" max="14847" width="12" bestFit="1" customWidth="1"/>
    <col min="14848" max="14848" width="3" bestFit="1" customWidth="1"/>
    <col min="14849" max="14849" width="8.28515625" bestFit="1" customWidth="1"/>
    <col min="14850" max="14850" width="8.140625" bestFit="1" customWidth="1"/>
    <col min="14851" max="14851" width="1.42578125" customWidth="1"/>
    <col min="14852" max="14852" width="12" bestFit="1" customWidth="1"/>
    <col min="14853" max="14853" width="3" bestFit="1" customWidth="1"/>
    <col min="14854" max="14854" width="8.28515625" bestFit="1" customWidth="1"/>
    <col min="14855" max="14855" width="8.140625" bestFit="1" customWidth="1"/>
    <col min="14856" max="14856" width="1.42578125" customWidth="1"/>
    <col min="14857" max="14857" width="12" bestFit="1" customWidth="1"/>
    <col min="14858" max="14858" width="3" bestFit="1" customWidth="1"/>
    <col min="14859" max="14859" width="8.28515625" bestFit="1" customWidth="1"/>
    <col min="15093" max="15093" width="14" bestFit="1" customWidth="1"/>
    <col min="15094" max="15094" width="3" bestFit="1" customWidth="1"/>
    <col min="15095" max="15095" width="8.28515625" bestFit="1" customWidth="1"/>
    <col min="15096" max="15096" width="8.140625" bestFit="1" customWidth="1"/>
    <col min="15097" max="15097" width="1.42578125" customWidth="1"/>
    <col min="15098" max="15098" width="12" bestFit="1" customWidth="1"/>
    <col min="15099" max="15099" width="3" bestFit="1" customWidth="1"/>
    <col min="15100" max="15100" width="8.42578125" bestFit="1" customWidth="1"/>
    <col min="15101" max="15101" width="8.140625" bestFit="1" customWidth="1"/>
    <col min="15102" max="15102" width="1.42578125" customWidth="1"/>
    <col min="15103" max="15103" width="12" bestFit="1" customWidth="1"/>
    <col min="15104" max="15104" width="3" bestFit="1" customWidth="1"/>
    <col min="15105" max="15105" width="8.28515625" bestFit="1" customWidth="1"/>
    <col min="15106" max="15106" width="8.140625" bestFit="1" customWidth="1"/>
    <col min="15107" max="15107" width="1.42578125" customWidth="1"/>
    <col min="15108" max="15108" width="12" bestFit="1" customWidth="1"/>
    <col min="15109" max="15109" width="3" bestFit="1" customWidth="1"/>
    <col min="15110" max="15110" width="8.28515625" bestFit="1" customWidth="1"/>
    <col min="15111" max="15111" width="8.140625" bestFit="1" customWidth="1"/>
    <col min="15112" max="15112" width="1.42578125" customWidth="1"/>
    <col min="15113" max="15113" width="12" bestFit="1" customWidth="1"/>
    <col min="15114" max="15114" width="3" bestFit="1" customWidth="1"/>
    <col min="15115" max="15115" width="8.28515625" bestFit="1" customWidth="1"/>
    <col min="15349" max="15349" width="14" bestFit="1" customWidth="1"/>
    <col min="15350" max="15350" width="3" bestFit="1" customWidth="1"/>
    <col min="15351" max="15351" width="8.28515625" bestFit="1" customWidth="1"/>
    <col min="15352" max="15352" width="8.140625" bestFit="1" customWidth="1"/>
    <col min="15353" max="15353" width="1.42578125" customWidth="1"/>
    <col min="15354" max="15354" width="12" bestFit="1" customWidth="1"/>
    <col min="15355" max="15355" width="3" bestFit="1" customWidth="1"/>
    <col min="15356" max="15356" width="8.42578125" bestFit="1" customWidth="1"/>
    <col min="15357" max="15357" width="8.140625" bestFit="1" customWidth="1"/>
    <col min="15358" max="15358" width="1.42578125" customWidth="1"/>
    <col min="15359" max="15359" width="12" bestFit="1" customWidth="1"/>
    <col min="15360" max="15360" width="3" bestFit="1" customWidth="1"/>
    <col min="15361" max="15361" width="8.28515625" bestFit="1" customWidth="1"/>
    <col min="15362" max="15362" width="8.140625" bestFit="1" customWidth="1"/>
    <col min="15363" max="15363" width="1.42578125" customWidth="1"/>
    <col min="15364" max="15364" width="12" bestFit="1" customWidth="1"/>
    <col min="15365" max="15365" width="3" bestFit="1" customWidth="1"/>
    <col min="15366" max="15366" width="8.28515625" bestFit="1" customWidth="1"/>
    <col min="15367" max="15367" width="8.140625" bestFit="1" customWidth="1"/>
    <col min="15368" max="15368" width="1.42578125" customWidth="1"/>
    <col min="15369" max="15369" width="12" bestFit="1" customWidth="1"/>
    <col min="15370" max="15370" width="3" bestFit="1" customWidth="1"/>
    <col min="15371" max="15371" width="8.28515625" bestFit="1" customWidth="1"/>
    <col min="15605" max="15605" width="14" bestFit="1" customWidth="1"/>
    <col min="15606" max="15606" width="3" bestFit="1" customWidth="1"/>
    <col min="15607" max="15607" width="8.28515625" bestFit="1" customWidth="1"/>
    <col min="15608" max="15608" width="8.140625" bestFit="1" customWidth="1"/>
    <col min="15609" max="15609" width="1.42578125" customWidth="1"/>
    <col min="15610" max="15610" width="12" bestFit="1" customWidth="1"/>
    <col min="15611" max="15611" width="3" bestFit="1" customWidth="1"/>
    <col min="15612" max="15612" width="8.42578125" bestFit="1" customWidth="1"/>
    <col min="15613" max="15613" width="8.140625" bestFit="1" customWidth="1"/>
    <col min="15614" max="15614" width="1.42578125" customWidth="1"/>
    <col min="15615" max="15615" width="12" bestFit="1" customWidth="1"/>
    <col min="15616" max="15616" width="3" bestFit="1" customWidth="1"/>
    <col min="15617" max="15617" width="8.28515625" bestFit="1" customWidth="1"/>
    <col min="15618" max="15618" width="8.140625" bestFit="1" customWidth="1"/>
    <col min="15619" max="15619" width="1.42578125" customWidth="1"/>
    <col min="15620" max="15620" width="12" bestFit="1" customWidth="1"/>
    <col min="15621" max="15621" width="3" bestFit="1" customWidth="1"/>
    <col min="15622" max="15622" width="8.28515625" bestFit="1" customWidth="1"/>
    <col min="15623" max="15623" width="8.140625" bestFit="1" customWidth="1"/>
    <col min="15624" max="15624" width="1.42578125" customWidth="1"/>
    <col min="15625" max="15625" width="12" bestFit="1" customWidth="1"/>
    <col min="15626" max="15626" width="3" bestFit="1" customWidth="1"/>
    <col min="15627" max="15627" width="8.28515625" bestFit="1" customWidth="1"/>
    <col min="15861" max="15861" width="14" bestFit="1" customWidth="1"/>
    <col min="15862" max="15862" width="3" bestFit="1" customWidth="1"/>
    <col min="15863" max="15863" width="8.28515625" bestFit="1" customWidth="1"/>
    <col min="15864" max="15864" width="8.140625" bestFit="1" customWidth="1"/>
    <col min="15865" max="15865" width="1.42578125" customWidth="1"/>
    <col min="15866" max="15866" width="12" bestFit="1" customWidth="1"/>
    <col min="15867" max="15867" width="3" bestFit="1" customWidth="1"/>
    <col min="15868" max="15868" width="8.42578125" bestFit="1" customWidth="1"/>
    <col min="15869" max="15869" width="8.140625" bestFit="1" customWidth="1"/>
    <col min="15870" max="15870" width="1.42578125" customWidth="1"/>
    <col min="15871" max="15871" width="12" bestFit="1" customWidth="1"/>
    <col min="15872" max="15872" width="3" bestFit="1" customWidth="1"/>
    <col min="15873" max="15873" width="8.28515625" bestFit="1" customWidth="1"/>
    <col min="15874" max="15874" width="8.140625" bestFit="1" customWidth="1"/>
    <col min="15875" max="15875" width="1.42578125" customWidth="1"/>
    <col min="15876" max="15876" width="12" bestFit="1" customWidth="1"/>
    <col min="15877" max="15877" width="3" bestFit="1" customWidth="1"/>
    <col min="15878" max="15878" width="8.28515625" bestFit="1" customWidth="1"/>
    <col min="15879" max="15879" width="8.140625" bestFit="1" customWidth="1"/>
    <col min="15880" max="15880" width="1.42578125" customWidth="1"/>
    <col min="15881" max="15881" width="12" bestFit="1" customWidth="1"/>
    <col min="15882" max="15882" width="3" bestFit="1" customWidth="1"/>
    <col min="15883" max="15883" width="8.28515625" bestFit="1" customWidth="1"/>
    <col min="16117" max="16117" width="14" bestFit="1" customWidth="1"/>
    <col min="16118" max="16118" width="3" bestFit="1" customWidth="1"/>
    <col min="16119" max="16119" width="8.28515625" bestFit="1" customWidth="1"/>
    <col min="16120" max="16120" width="8.140625" bestFit="1" customWidth="1"/>
    <col min="16121" max="16121" width="1.42578125" customWidth="1"/>
    <col min="16122" max="16122" width="12" bestFit="1" customWidth="1"/>
    <col min="16123" max="16123" width="3" bestFit="1" customWidth="1"/>
    <col min="16124" max="16124" width="8.42578125" bestFit="1" customWidth="1"/>
    <col min="16125" max="16125" width="8.140625" bestFit="1" customWidth="1"/>
    <col min="16126" max="16126" width="1.42578125" customWidth="1"/>
    <col min="16127" max="16127" width="12" bestFit="1" customWidth="1"/>
    <col min="16128" max="16128" width="3" bestFit="1" customWidth="1"/>
    <col min="16129" max="16129" width="8.28515625" bestFit="1" customWidth="1"/>
    <col min="16130" max="16130" width="8.140625" bestFit="1" customWidth="1"/>
    <col min="16131" max="16131" width="1.42578125" customWidth="1"/>
    <col min="16132" max="16132" width="12" bestFit="1" customWidth="1"/>
    <col min="16133" max="16133" width="3" bestFit="1" customWidth="1"/>
    <col min="16134" max="16134" width="8.28515625" bestFit="1" customWidth="1"/>
    <col min="16135" max="16135" width="8.140625" bestFit="1" customWidth="1"/>
    <col min="16136" max="16136" width="1.42578125" customWidth="1"/>
    <col min="16137" max="16137" width="12" bestFit="1" customWidth="1"/>
    <col min="16138" max="16138" width="3" bestFit="1" customWidth="1"/>
    <col min="16139" max="16139" width="8.28515625" bestFit="1" customWidth="1"/>
  </cols>
  <sheetData>
    <row r="1" spans="1:23">
      <c r="A1" s="120" t="s">
        <v>95</v>
      </c>
      <c r="B1" s="120"/>
      <c r="C1" s="120"/>
      <c r="D1" s="120"/>
      <c r="E1" s="32"/>
      <c r="F1" s="120" t="s">
        <v>96</v>
      </c>
      <c r="G1" s="120"/>
      <c r="H1" s="120"/>
      <c r="I1" s="120"/>
      <c r="J1" s="32"/>
      <c r="K1" s="120" t="s">
        <v>97</v>
      </c>
      <c r="L1" s="120"/>
      <c r="M1" s="120"/>
      <c r="N1" s="120"/>
      <c r="O1" s="32"/>
      <c r="P1" s="120" t="s">
        <v>545</v>
      </c>
      <c r="Q1" s="120"/>
      <c r="R1" s="120"/>
      <c r="S1" s="120"/>
    </row>
    <row r="2" spans="1:23" s="35" customFormat="1" ht="12.75">
      <c r="A2" s="2" t="s">
        <v>30</v>
      </c>
      <c r="B2" s="5" t="s">
        <v>32</v>
      </c>
      <c r="C2" s="34" t="s">
        <v>33</v>
      </c>
      <c r="D2" s="34" t="s">
        <v>93</v>
      </c>
      <c r="E2" s="32"/>
      <c r="F2" s="2" t="s">
        <v>30</v>
      </c>
      <c r="G2" s="5" t="s">
        <v>32</v>
      </c>
      <c r="H2" s="34" t="s">
        <v>33</v>
      </c>
      <c r="I2" s="34" t="s">
        <v>93</v>
      </c>
      <c r="J2" s="32"/>
      <c r="K2" s="2" t="s">
        <v>30</v>
      </c>
      <c r="L2" s="5" t="s">
        <v>32</v>
      </c>
      <c r="M2" s="34" t="s">
        <v>33</v>
      </c>
      <c r="N2" s="34" t="s">
        <v>93</v>
      </c>
      <c r="O2" s="32"/>
      <c r="P2" s="2" t="s">
        <v>30</v>
      </c>
      <c r="Q2" s="5" t="s">
        <v>32</v>
      </c>
      <c r="R2" s="34" t="s">
        <v>33</v>
      </c>
      <c r="S2" s="34" t="s">
        <v>93</v>
      </c>
    </row>
    <row r="3" spans="1:23">
      <c r="A3" s="8" t="s">
        <v>9</v>
      </c>
      <c r="B3" s="10">
        <v>-28</v>
      </c>
      <c r="C3" s="10">
        <v>-16</v>
      </c>
      <c r="D3" s="10">
        <v>-99</v>
      </c>
      <c r="E3" s="32"/>
      <c r="F3" s="8" t="s">
        <v>9</v>
      </c>
      <c r="G3" s="10"/>
      <c r="H3" s="11"/>
      <c r="I3" s="11"/>
      <c r="J3" s="32"/>
      <c r="K3" s="8" t="s">
        <v>9</v>
      </c>
      <c r="L3" s="10"/>
      <c r="M3" s="11"/>
      <c r="N3" s="11"/>
      <c r="O3" s="32"/>
      <c r="P3" s="8" t="s">
        <v>9</v>
      </c>
      <c r="Q3" s="10"/>
      <c r="R3" s="11"/>
      <c r="S3" s="11"/>
    </row>
    <row r="4" spans="1:23">
      <c r="A4" s="8" t="s">
        <v>10</v>
      </c>
      <c r="B4" s="10">
        <v>-153</v>
      </c>
      <c r="C4" s="10">
        <v>-107</v>
      </c>
      <c r="D4" s="10">
        <v>-107</v>
      </c>
      <c r="E4" s="32"/>
      <c r="F4" s="8" t="s">
        <v>10</v>
      </c>
      <c r="G4" s="10"/>
      <c r="H4" s="11"/>
      <c r="I4" s="11"/>
      <c r="J4" s="32"/>
      <c r="K4" s="8" t="s">
        <v>10</v>
      </c>
      <c r="L4" s="10"/>
      <c r="M4" s="11"/>
      <c r="N4" s="11"/>
      <c r="O4" s="32"/>
      <c r="P4" s="8" t="s">
        <v>10</v>
      </c>
      <c r="Q4" s="10"/>
      <c r="R4" s="11"/>
      <c r="S4" s="11"/>
    </row>
    <row r="5" spans="1:23">
      <c r="A5" s="8" t="s">
        <v>11</v>
      </c>
      <c r="B5" s="10">
        <v>-319</v>
      </c>
      <c r="C5" s="15">
        <v>154</v>
      </c>
      <c r="D5" s="15">
        <v>154</v>
      </c>
      <c r="E5" s="32"/>
      <c r="F5" s="8" t="s">
        <v>11</v>
      </c>
      <c r="G5" s="10"/>
      <c r="H5" s="11"/>
      <c r="I5" s="11"/>
      <c r="J5" s="32"/>
      <c r="K5" s="8" t="s">
        <v>11</v>
      </c>
      <c r="L5" s="10"/>
      <c r="M5" s="11"/>
      <c r="N5" s="11"/>
      <c r="O5" s="32"/>
      <c r="P5" s="8" t="s">
        <v>11</v>
      </c>
      <c r="Q5" s="10"/>
      <c r="R5" s="11"/>
      <c r="S5" s="11"/>
    </row>
    <row r="6" spans="1:23">
      <c r="A6" s="8" t="s">
        <v>12</v>
      </c>
      <c r="B6" s="10">
        <v>-22</v>
      </c>
      <c r="C6" s="15">
        <v>48</v>
      </c>
      <c r="D6" s="15">
        <v>74</v>
      </c>
      <c r="E6" s="32"/>
      <c r="F6" s="8" t="s">
        <v>12</v>
      </c>
      <c r="G6" s="15"/>
      <c r="H6" s="11"/>
      <c r="I6" s="11"/>
      <c r="J6" s="32"/>
      <c r="K6" s="8" t="s">
        <v>12</v>
      </c>
      <c r="L6" s="15"/>
      <c r="M6" s="11"/>
      <c r="N6" s="11"/>
      <c r="O6" s="32"/>
      <c r="P6" s="8" t="s">
        <v>12</v>
      </c>
      <c r="Q6" s="15"/>
      <c r="R6" s="11"/>
      <c r="S6" s="11"/>
    </row>
    <row r="7" spans="1:23">
      <c r="A7" s="8" t="s">
        <v>13</v>
      </c>
      <c r="B7" s="15">
        <v>28</v>
      </c>
      <c r="C7" s="11">
        <v>0</v>
      </c>
      <c r="D7" s="11">
        <v>0</v>
      </c>
      <c r="E7" s="32"/>
      <c r="F7" s="36" t="s">
        <v>13</v>
      </c>
      <c r="G7" s="10"/>
      <c r="H7" s="11"/>
      <c r="I7" s="11"/>
      <c r="J7" s="32"/>
      <c r="K7" s="8" t="s">
        <v>13</v>
      </c>
      <c r="L7" s="10"/>
      <c r="M7" s="11"/>
      <c r="N7" s="11"/>
      <c r="O7" s="32"/>
      <c r="P7" s="8" t="s">
        <v>13</v>
      </c>
      <c r="Q7" s="10"/>
      <c r="R7" s="11"/>
      <c r="S7" s="11"/>
    </row>
    <row r="8" spans="1:23">
      <c r="A8" s="8" t="s">
        <v>14</v>
      </c>
      <c r="B8" s="10">
        <v>-114</v>
      </c>
      <c r="C8" s="15">
        <v>88</v>
      </c>
      <c r="D8" s="15">
        <v>110</v>
      </c>
      <c r="E8" s="32"/>
      <c r="F8" s="8" t="s">
        <v>14</v>
      </c>
      <c r="G8" s="10"/>
      <c r="H8" s="10"/>
      <c r="I8" s="10"/>
      <c r="J8" s="32"/>
      <c r="K8" s="8" t="s">
        <v>14</v>
      </c>
      <c r="L8" s="10"/>
      <c r="M8" s="10"/>
      <c r="N8" s="10"/>
      <c r="O8" s="32"/>
      <c r="P8" s="8" t="s">
        <v>14</v>
      </c>
      <c r="Q8" s="10"/>
      <c r="R8" s="10"/>
      <c r="S8" s="10"/>
    </row>
    <row r="9" spans="1:23">
      <c r="A9" s="8" t="s">
        <v>15</v>
      </c>
      <c r="B9" s="15">
        <v>111</v>
      </c>
      <c r="C9" s="11">
        <v>0</v>
      </c>
      <c r="D9" s="11">
        <v>0</v>
      </c>
      <c r="E9" s="32"/>
      <c r="F9" s="8" t="s">
        <v>15</v>
      </c>
      <c r="G9" s="10"/>
      <c r="H9" s="10"/>
      <c r="I9" s="10"/>
      <c r="J9" s="32"/>
      <c r="K9" s="8" t="s">
        <v>15</v>
      </c>
      <c r="L9" s="10"/>
      <c r="M9" s="10"/>
      <c r="N9" s="10"/>
      <c r="O9" s="32"/>
      <c r="P9" s="8" t="s">
        <v>15</v>
      </c>
      <c r="Q9" s="10"/>
      <c r="R9" s="10"/>
      <c r="S9" s="10"/>
    </row>
    <row r="10" spans="1:23">
      <c r="A10" s="8" t="s">
        <v>16</v>
      </c>
      <c r="B10" s="15">
        <v>157</v>
      </c>
      <c r="C10" s="10">
        <v>-103</v>
      </c>
      <c r="D10" s="10">
        <v>-103</v>
      </c>
      <c r="E10" s="32"/>
      <c r="F10" s="8" t="s">
        <v>16</v>
      </c>
      <c r="G10" s="15"/>
      <c r="H10" s="11"/>
      <c r="I10" s="11"/>
      <c r="J10" s="32"/>
      <c r="K10" s="8" t="s">
        <v>16</v>
      </c>
      <c r="L10" s="15"/>
      <c r="M10" s="11"/>
      <c r="N10" s="11"/>
      <c r="O10" s="32"/>
      <c r="P10" s="8" t="s">
        <v>16</v>
      </c>
      <c r="Q10" s="15"/>
      <c r="R10" s="11"/>
      <c r="S10" s="11"/>
    </row>
    <row r="11" spans="1:23">
      <c r="A11" s="8" t="s">
        <v>17</v>
      </c>
      <c r="B11" s="10">
        <v>223</v>
      </c>
      <c r="C11" s="10">
        <v>-9</v>
      </c>
      <c r="D11" s="15">
        <v>210</v>
      </c>
      <c r="E11" s="32"/>
      <c r="F11" s="8" t="s">
        <v>17</v>
      </c>
      <c r="G11" s="10"/>
      <c r="H11" s="10"/>
      <c r="I11" s="10"/>
      <c r="J11" s="32"/>
      <c r="K11" s="8" t="s">
        <v>17</v>
      </c>
      <c r="L11" s="10"/>
      <c r="M11" s="10"/>
      <c r="N11" s="10"/>
      <c r="O11" s="32"/>
      <c r="P11" s="8" t="s">
        <v>17</v>
      </c>
      <c r="Q11" s="10"/>
      <c r="R11" s="10"/>
      <c r="S11" s="10"/>
    </row>
    <row r="12" spans="1:23">
      <c r="A12" s="8" t="s">
        <v>18</v>
      </c>
      <c r="B12" s="19">
        <v>-169</v>
      </c>
      <c r="C12" s="15">
        <v>72</v>
      </c>
      <c r="D12" s="15">
        <v>64</v>
      </c>
      <c r="E12" s="32"/>
      <c r="F12" s="8" t="s">
        <v>18</v>
      </c>
      <c r="G12" s="20"/>
      <c r="J12" s="32"/>
      <c r="K12" s="8" t="s">
        <v>18</v>
      </c>
      <c r="L12" s="20"/>
      <c r="O12" s="32"/>
      <c r="P12" s="8" t="s">
        <v>18</v>
      </c>
      <c r="Q12" s="20"/>
    </row>
    <row r="13" spans="1:23">
      <c r="A13" s="22" t="s">
        <v>19</v>
      </c>
      <c r="B13" s="23">
        <f>SUM(B3:B12)</f>
        <v>-286</v>
      </c>
      <c r="C13" s="24">
        <f>SUM(C3:C12)</f>
        <v>127</v>
      </c>
      <c r="D13" s="24">
        <f>SUM(D3:D12)</f>
        <v>303</v>
      </c>
      <c r="E13" s="32"/>
      <c r="F13" s="22" t="s">
        <v>19</v>
      </c>
      <c r="G13" s="23">
        <f>SUM(G3:G12)</f>
        <v>0</v>
      </c>
      <c r="H13" s="23">
        <f>SUM(H3:H12)</f>
        <v>0</v>
      </c>
      <c r="I13" s="23">
        <f>SUM(I3:I12)</f>
        <v>0</v>
      </c>
      <c r="J13" s="32"/>
      <c r="K13" s="22" t="s">
        <v>19</v>
      </c>
      <c r="L13" s="23">
        <f>SUM(L3:L12)</f>
        <v>0</v>
      </c>
      <c r="M13" s="23">
        <f>SUM(M3:M12)</f>
        <v>0</v>
      </c>
      <c r="N13" s="23">
        <f>SUM(N3:N12)</f>
        <v>0</v>
      </c>
      <c r="O13" s="32"/>
      <c r="P13" s="22" t="s">
        <v>19</v>
      </c>
      <c r="Q13" s="23">
        <f>SUM(Q3:Q12)</f>
        <v>0</v>
      </c>
      <c r="R13" s="23">
        <f>SUM(R3:R12)</f>
        <v>0</v>
      </c>
      <c r="S13" s="23">
        <f>SUM(S3:S12)</f>
        <v>0</v>
      </c>
    </row>
    <row r="14" spans="1:23">
      <c r="A14" s="8" t="s">
        <v>9</v>
      </c>
      <c r="B14" s="10"/>
      <c r="C14" s="122" t="s">
        <v>551</v>
      </c>
      <c r="D14" s="122" t="s">
        <v>552</v>
      </c>
      <c r="E14" s="32"/>
      <c r="F14" s="8" t="s">
        <v>9</v>
      </c>
      <c r="G14" s="10"/>
      <c r="H14" s="11"/>
      <c r="I14" s="11"/>
      <c r="J14" s="32"/>
      <c r="K14" s="8" t="s">
        <v>9</v>
      </c>
      <c r="L14" s="10"/>
      <c r="M14" s="11"/>
      <c r="N14" s="11"/>
      <c r="O14" s="32"/>
      <c r="P14" s="8" t="s">
        <v>9</v>
      </c>
      <c r="Q14" s="10"/>
      <c r="R14" s="11"/>
      <c r="S14" s="11"/>
    </row>
    <row r="15" spans="1:23">
      <c r="A15" s="8" t="s">
        <v>10</v>
      </c>
      <c r="B15" s="10"/>
      <c r="C15" s="122" t="s">
        <v>551</v>
      </c>
      <c r="D15" s="122" t="s">
        <v>552</v>
      </c>
      <c r="E15" s="32"/>
      <c r="F15" s="8" t="s">
        <v>10</v>
      </c>
      <c r="G15" s="10"/>
      <c r="H15" s="11"/>
      <c r="I15" s="11"/>
      <c r="J15" s="32"/>
      <c r="K15" s="8" t="s">
        <v>10</v>
      </c>
      <c r="L15" s="10"/>
      <c r="M15" s="11"/>
      <c r="N15" s="11"/>
      <c r="O15" s="32"/>
      <c r="P15" s="8" t="s">
        <v>10</v>
      </c>
      <c r="Q15" s="10"/>
      <c r="R15" s="11"/>
      <c r="S15" s="11"/>
    </row>
    <row r="16" spans="1:23">
      <c r="A16" s="8" t="s">
        <v>11</v>
      </c>
      <c r="B16" s="10"/>
      <c r="C16" s="122" t="s">
        <v>551</v>
      </c>
      <c r="D16" s="122" t="s">
        <v>552</v>
      </c>
      <c r="E16" s="32"/>
      <c r="F16" s="8" t="s">
        <v>11</v>
      </c>
      <c r="G16" s="10"/>
      <c r="H16" s="11"/>
      <c r="I16" s="11"/>
      <c r="J16" s="32"/>
      <c r="K16" s="8" t="s">
        <v>11</v>
      </c>
      <c r="L16" s="10"/>
      <c r="M16" s="11"/>
      <c r="N16" s="11"/>
      <c r="O16" s="32"/>
      <c r="P16" s="8" t="s">
        <v>11</v>
      </c>
      <c r="Q16" s="10"/>
      <c r="R16" s="11"/>
      <c r="S16" s="11"/>
      <c r="W16" s="15"/>
    </row>
    <row r="17" spans="1:19">
      <c r="A17" s="8" t="s">
        <v>12</v>
      </c>
      <c r="B17" s="15"/>
      <c r="C17" s="122" t="s">
        <v>551</v>
      </c>
      <c r="D17" s="122" t="s">
        <v>552</v>
      </c>
      <c r="E17" s="32"/>
      <c r="F17" s="8" t="s">
        <v>12</v>
      </c>
      <c r="G17" s="15"/>
      <c r="H17" s="11"/>
      <c r="I17" s="11"/>
      <c r="J17" s="32"/>
      <c r="K17" s="8" t="s">
        <v>12</v>
      </c>
      <c r="L17" s="15"/>
      <c r="M17" s="11"/>
      <c r="N17" s="11"/>
      <c r="O17" s="32"/>
      <c r="P17" s="8" t="s">
        <v>12</v>
      </c>
      <c r="Q17" s="15"/>
      <c r="R17" s="11"/>
      <c r="S17" s="11"/>
    </row>
    <row r="18" spans="1:19">
      <c r="A18" s="8" t="s">
        <v>13</v>
      </c>
      <c r="B18" s="10"/>
      <c r="C18" s="122" t="s">
        <v>551</v>
      </c>
      <c r="D18" s="122" t="s">
        <v>552</v>
      </c>
      <c r="E18" s="32"/>
      <c r="F18" s="8" t="s">
        <v>13</v>
      </c>
      <c r="G18" s="10"/>
      <c r="H18" s="11"/>
      <c r="I18" s="11"/>
      <c r="J18" s="32"/>
      <c r="K18" s="8" t="s">
        <v>13</v>
      </c>
      <c r="L18" s="10"/>
      <c r="M18" s="11"/>
      <c r="N18" s="11"/>
      <c r="O18" s="32"/>
      <c r="P18" s="8" t="s">
        <v>13</v>
      </c>
      <c r="Q18" s="10"/>
      <c r="R18" s="11"/>
      <c r="S18" s="11"/>
    </row>
    <row r="19" spans="1:19">
      <c r="A19" s="8" t="s">
        <v>14</v>
      </c>
      <c r="B19" s="10"/>
      <c r="C19" s="122" t="s">
        <v>551</v>
      </c>
      <c r="D19" s="122" t="s">
        <v>552</v>
      </c>
      <c r="E19" s="32"/>
      <c r="F19" s="8" t="s">
        <v>14</v>
      </c>
      <c r="G19" s="10"/>
      <c r="H19" s="10"/>
      <c r="I19" s="10"/>
      <c r="J19" s="32"/>
      <c r="K19" s="8" t="s">
        <v>14</v>
      </c>
      <c r="L19" s="10"/>
      <c r="M19" s="10"/>
      <c r="N19" s="10"/>
      <c r="O19" s="32"/>
      <c r="P19" s="8" t="s">
        <v>14</v>
      </c>
      <c r="Q19" s="10"/>
      <c r="R19" s="10"/>
      <c r="S19" s="10"/>
    </row>
    <row r="20" spans="1:19">
      <c r="A20" s="8" t="s">
        <v>15</v>
      </c>
      <c r="B20" s="10"/>
      <c r="C20" s="122" t="s">
        <v>551</v>
      </c>
      <c r="D20" s="122" t="s">
        <v>552</v>
      </c>
      <c r="E20" s="32"/>
      <c r="F20" s="8" t="s">
        <v>15</v>
      </c>
      <c r="G20" s="10"/>
      <c r="H20" s="10"/>
      <c r="I20" s="10"/>
      <c r="J20" s="32"/>
      <c r="K20" s="8" t="s">
        <v>15</v>
      </c>
      <c r="L20" s="10"/>
      <c r="M20" s="10"/>
      <c r="N20" s="10"/>
      <c r="O20" s="32"/>
      <c r="P20" s="8" t="s">
        <v>15</v>
      </c>
      <c r="Q20" s="10"/>
      <c r="R20" s="10"/>
      <c r="S20" s="10"/>
    </row>
    <row r="21" spans="1:19">
      <c r="A21" s="8" t="s">
        <v>16</v>
      </c>
      <c r="B21" s="15"/>
      <c r="C21" s="122" t="s">
        <v>551</v>
      </c>
      <c r="D21" s="122" t="s">
        <v>552</v>
      </c>
      <c r="E21" s="32"/>
      <c r="F21" s="8" t="s">
        <v>16</v>
      </c>
      <c r="G21" s="15"/>
      <c r="H21" s="11"/>
      <c r="I21" s="11"/>
      <c r="J21" s="32"/>
      <c r="K21" s="8" t="s">
        <v>16</v>
      </c>
      <c r="L21" s="15"/>
      <c r="M21" s="11"/>
      <c r="N21" s="11"/>
      <c r="O21" s="32"/>
      <c r="P21" s="8" t="s">
        <v>16</v>
      </c>
      <c r="Q21" s="15"/>
      <c r="R21" s="11"/>
      <c r="S21" s="11"/>
    </row>
    <row r="22" spans="1:19">
      <c r="A22" s="8" t="s">
        <v>17</v>
      </c>
      <c r="B22" s="10"/>
      <c r="C22" s="122" t="s">
        <v>551</v>
      </c>
      <c r="D22" s="122" t="s">
        <v>552</v>
      </c>
      <c r="E22" s="32"/>
      <c r="F22" s="8" t="s">
        <v>17</v>
      </c>
      <c r="G22" s="10"/>
      <c r="H22" s="18"/>
      <c r="I22" s="18"/>
      <c r="J22" s="32"/>
      <c r="K22" s="8" t="s">
        <v>17</v>
      </c>
      <c r="L22" s="10"/>
      <c r="M22" s="18"/>
      <c r="N22" s="18"/>
      <c r="O22" s="32"/>
      <c r="P22" s="8" t="s">
        <v>17</v>
      </c>
      <c r="Q22" s="10"/>
      <c r="R22" s="18"/>
      <c r="S22" s="18"/>
    </row>
    <row r="23" spans="1:19">
      <c r="A23" s="8" t="s">
        <v>18</v>
      </c>
      <c r="B23" s="20"/>
      <c r="C23" s="122" t="s">
        <v>551</v>
      </c>
      <c r="D23" s="122" t="s">
        <v>552</v>
      </c>
      <c r="E23" s="32"/>
      <c r="F23" s="8" t="s">
        <v>18</v>
      </c>
      <c r="G23" s="20"/>
      <c r="J23" s="32"/>
      <c r="K23" s="8" t="s">
        <v>18</v>
      </c>
      <c r="L23" s="20"/>
      <c r="O23" s="32"/>
      <c r="P23" s="8" t="s">
        <v>18</v>
      </c>
      <c r="Q23" s="20"/>
    </row>
    <row r="24" spans="1:19">
      <c r="A24" s="22" t="s">
        <v>20</v>
      </c>
      <c r="B24" s="23">
        <f>SUM(B14:B23)</f>
        <v>0</v>
      </c>
      <c r="C24" s="123">
        <v>-312</v>
      </c>
      <c r="D24" s="123">
        <v>-312</v>
      </c>
      <c r="E24" s="32"/>
      <c r="F24" s="22" t="s">
        <v>20</v>
      </c>
      <c r="G24" s="23">
        <f>SUM(G14:G23)</f>
        <v>0</v>
      </c>
      <c r="H24" s="23">
        <f>SUM(H14:H23)</f>
        <v>0</v>
      </c>
      <c r="I24" s="23">
        <f>SUM(I14:I23)</f>
        <v>0</v>
      </c>
      <c r="J24" s="32"/>
      <c r="K24" s="22" t="s">
        <v>20</v>
      </c>
      <c r="L24" s="23">
        <f>SUM(L14:L23)</f>
        <v>0</v>
      </c>
      <c r="M24" s="23">
        <f>SUM(M14:M23)</f>
        <v>0</v>
      </c>
      <c r="N24" s="23">
        <f>SUM(N14:N23)</f>
        <v>0</v>
      </c>
      <c r="O24" s="32"/>
      <c r="P24" s="22" t="s">
        <v>20</v>
      </c>
      <c r="Q24" s="23">
        <f>SUM(Q14:Q23)</f>
        <v>0</v>
      </c>
      <c r="R24" s="23">
        <f>SUM(R14:R23)</f>
        <v>0</v>
      </c>
      <c r="S24" s="23">
        <f>SUM(S14:S23)</f>
        <v>0</v>
      </c>
    </row>
    <row r="25" spans="1:19">
      <c r="A25" s="8" t="s">
        <v>9</v>
      </c>
      <c r="B25" s="10"/>
      <c r="C25" s="11"/>
      <c r="D25" s="11"/>
      <c r="E25" s="32"/>
      <c r="F25" s="8" t="s">
        <v>9</v>
      </c>
      <c r="G25" s="10"/>
      <c r="H25" s="11"/>
      <c r="I25" s="11"/>
      <c r="J25" s="32"/>
      <c r="K25" s="8" t="s">
        <v>9</v>
      </c>
      <c r="L25" s="10"/>
      <c r="M25" s="11"/>
      <c r="N25" s="11"/>
      <c r="O25" s="32"/>
      <c r="P25" s="8" t="s">
        <v>9</v>
      </c>
      <c r="Q25" s="10"/>
      <c r="R25" s="11"/>
      <c r="S25" s="11"/>
    </row>
    <row r="26" spans="1:19">
      <c r="A26" s="8" t="s">
        <v>10</v>
      </c>
      <c r="B26" s="10"/>
      <c r="C26" s="11"/>
      <c r="D26" s="11"/>
      <c r="E26" s="32"/>
      <c r="F26" s="8" t="s">
        <v>10</v>
      </c>
      <c r="G26" s="10"/>
      <c r="H26" s="11"/>
      <c r="I26" s="11"/>
      <c r="J26" s="32"/>
      <c r="K26" s="8" t="s">
        <v>10</v>
      </c>
      <c r="L26" s="10"/>
      <c r="M26" s="11"/>
      <c r="N26" s="11"/>
      <c r="O26" s="32"/>
      <c r="P26" s="8" t="s">
        <v>10</v>
      </c>
      <c r="Q26" s="10"/>
      <c r="R26" s="11"/>
      <c r="S26" s="11"/>
    </row>
    <row r="27" spans="1:19">
      <c r="A27" s="8" t="s">
        <v>11</v>
      </c>
      <c r="B27" s="10"/>
      <c r="C27" s="11"/>
      <c r="D27" s="11"/>
      <c r="E27" s="32"/>
      <c r="F27" s="8" t="s">
        <v>11</v>
      </c>
      <c r="G27" s="10"/>
      <c r="H27" s="11"/>
      <c r="I27" s="11"/>
      <c r="J27" s="32"/>
      <c r="K27" s="8" t="s">
        <v>11</v>
      </c>
      <c r="L27" s="10"/>
      <c r="M27" s="11"/>
      <c r="N27" s="11"/>
      <c r="O27" s="32"/>
      <c r="P27" s="8" t="s">
        <v>11</v>
      </c>
      <c r="Q27" s="10"/>
      <c r="R27" s="11"/>
      <c r="S27" s="11"/>
    </row>
    <row r="28" spans="1:19">
      <c r="A28" s="8" t="s">
        <v>12</v>
      </c>
      <c r="B28" s="15"/>
      <c r="C28" s="11"/>
      <c r="D28" s="11"/>
      <c r="E28" s="32"/>
      <c r="F28" s="8" t="s">
        <v>12</v>
      </c>
      <c r="G28" s="15"/>
      <c r="H28" s="11"/>
      <c r="I28" s="11"/>
      <c r="J28" s="32"/>
      <c r="K28" s="8" t="s">
        <v>12</v>
      </c>
      <c r="L28" s="15"/>
      <c r="M28" s="11"/>
      <c r="N28" s="11"/>
      <c r="O28" s="32"/>
      <c r="P28" s="8" t="s">
        <v>12</v>
      </c>
      <c r="Q28" s="15"/>
      <c r="R28" s="11"/>
      <c r="S28" s="11"/>
    </row>
    <row r="29" spans="1:19">
      <c r="A29" s="8" t="s">
        <v>13</v>
      </c>
      <c r="B29" s="10"/>
      <c r="C29" s="11"/>
      <c r="D29" s="11"/>
      <c r="E29" s="32"/>
      <c r="F29" s="8" t="s">
        <v>13</v>
      </c>
      <c r="G29" s="10"/>
      <c r="H29" s="11"/>
      <c r="I29" s="11"/>
      <c r="J29" s="32"/>
      <c r="K29" s="8" t="s">
        <v>13</v>
      </c>
      <c r="L29" s="10"/>
      <c r="M29" s="11"/>
      <c r="N29" s="11"/>
      <c r="O29" s="32"/>
      <c r="P29" s="8" t="s">
        <v>13</v>
      </c>
      <c r="Q29" s="10"/>
      <c r="R29" s="11"/>
      <c r="S29" s="11"/>
    </row>
    <row r="30" spans="1:19">
      <c r="A30" s="8" t="s">
        <v>14</v>
      </c>
      <c r="B30" s="10"/>
      <c r="C30" s="10"/>
      <c r="D30" s="10"/>
      <c r="E30" s="32"/>
      <c r="F30" s="8" t="s">
        <v>14</v>
      </c>
      <c r="G30" s="10"/>
      <c r="H30" s="10"/>
      <c r="I30" s="10"/>
      <c r="J30" s="32"/>
      <c r="K30" s="8" t="s">
        <v>14</v>
      </c>
      <c r="L30" s="10"/>
      <c r="M30" s="10"/>
      <c r="N30" s="10"/>
      <c r="O30" s="32"/>
      <c r="P30" s="8" t="s">
        <v>14</v>
      </c>
      <c r="Q30" s="10"/>
      <c r="R30" s="10"/>
      <c r="S30" s="10"/>
    </row>
    <row r="31" spans="1:19">
      <c r="A31" s="8" t="s">
        <v>15</v>
      </c>
      <c r="B31" s="10"/>
      <c r="C31" s="10"/>
      <c r="D31" s="10"/>
      <c r="E31" s="32"/>
      <c r="F31" s="8" t="s">
        <v>15</v>
      </c>
      <c r="G31" s="10"/>
      <c r="H31" s="10"/>
      <c r="I31" s="10"/>
      <c r="J31" s="32"/>
      <c r="K31" s="8" t="s">
        <v>15</v>
      </c>
      <c r="L31" s="10"/>
      <c r="M31" s="10"/>
      <c r="N31" s="10"/>
      <c r="O31" s="32"/>
      <c r="P31" s="8" t="s">
        <v>15</v>
      </c>
      <c r="Q31" s="10"/>
      <c r="R31" s="10"/>
      <c r="S31" s="10"/>
    </row>
    <row r="32" spans="1:19">
      <c r="A32" s="8" t="s">
        <v>16</v>
      </c>
      <c r="B32" s="15"/>
      <c r="C32" s="11"/>
      <c r="D32" s="11"/>
      <c r="E32" s="32"/>
      <c r="F32" s="8" t="s">
        <v>16</v>
      </c>
      <c r="G32" s="15"/>
      <c r="H32" s="11"/>
      <c r="I32" s="11"/>
      <c r="J32" s="32"/>
      <c r="K32" s="8" t="s">
        <v>16</v>
      </c>
      <c r="L32" s="15"/>
      <c r="M32" s="11"/>
      <c r="N32" s="11"/>
      <c r="O32" s="32"/>
      <c r="P32" s="8" t="s">
        <v>16</v>
      </c>
      <c r="Q32" s="15"/>
      <c r="R32" s="11"/>
      <c r="S32" s="11"/>
    </row>
    <row r="33" spans="1:19">
      <c r="A33" s="8" t="s">
        <v>17</v>
      </c>
      <c r="B33" s="10"/>
      <c r="C33" s="18"/>
      <c r="D33" s="18"/>
      <c r="E33" s="32"/>
      <c r="F33" s="8" t="s">
        <v>17</v>
      </c>
      <c r="G33" s="10"/>
      <c r="H33" s="18"/>
      <c r="I33" s="18"/>
      <c r="J33" s="32"/>
      <c r="K33" s="8" t="s">
        <v>17</v>
      </c>
      <c r="L33" s="10"/>
      <c r="M33" s="18"/>
      <c r="N33" s="18"/>
      <c r="O33" s="32"/>
      <c r="P33" s="8" t="s">
        <v>17</v>
      </c>
      <c r="Q33" s="10"/>
      <c r="R33" s="18"/>
      <c r="S33" s="18"/>
    </row>
    <row r="34" spans="1:19">
      <c r="A34" s="8" t="s">
        <v>18</v>
      </c>
      <c r="B34" s="20"/>
      <c r="E34" s="32"/>
      <c r="F34" s="8" t="s">
        <v>18</v>
      </c>
      <c r="G34" s="20"/>
      <c r="J34" s="32"/>
      <c r="K34" s="8" t="s">
        <v>18</v>
      </c>
      <c r="L34" s="20"/>
      <c r="O34" s="32"/>
      <c r="P34" s="8" t="s">
        <v>18</v>
      </c>
      <c r="Q34" s="20"/>
    </row>
    <row r="35" spans="1:19">
      <c r="A35" s="22" t="s">
        <v>21</v>
      </c>
      <c r="B35" s="23">
        <f>SUM(B25:B34)</f>
        <v>0</v>
      </c>
      <c r="C35" s="23">
        <f>SUM(C25:C34)</f>
        <v>0</v>
      </c>
      <c r="D35" s="23">
        <f>SUM(D25:D34)</f>
        <v>0</v>
      </c>
      <c r="E35" s="32"/>
      <c r="F35" s="22" t="s">
        <v>21</v>
      </c>
      <c r="G35" s="23">
        <f>SUM(G25:G34)</f>
        <v>0</v>
      </c>
      <c r="H35" s="23">
        <f>SUM(H25:H34)</f>
        <v>0</v>
      </c>
      <c r="I35" s="23">
        <f>SUM(I25:I34)</f>
        <v>0</v>
      </c>
      <c r="J35" s="32"/>
      <c r="K35" s="22" t="s">
        <v>21</v>
      </c>
      <c r="L35" s="23">
        <f>SUM(L25:L34)</f>
        <v>0</v>
      </c>
      <c r="M35" s="23">
        <f>SUM(M25:M34)</f>
        <v>0</v>
      </c>
      <c r="N35" s="23">
        <f>SUM(N25:N34)</f>
        <v>0</v>
      </c>
      <c r="O35" s="32"/>
      <c r="P35" s="22" t="s">
        <v>21</v>
      </c>
      <c r="Q35" s="23">
        <f>SUM(Q25:Q34)</f>
        <v>0</v>
      </c>
      <c r="R35" s="23">
        <f>SUM(R25:R34)</f>
        <v>0</v>
      </c>
      <c r="S35" s="23">
        <f>SUM(S25:S34)</f>
        <v>0</v>
      </c>
    </row>
    <row r="36" spans="1:19">
      <c r="A36" s="8" t="s">
        <v>9</v>
      </c>
      <c r="B36" s="10"/>
      <c r="C36" s="11"/>
      <c r="D36" s="11"/>
      <c r="E36" s="32"/>
      <c r="F36" s="8" t="s">
        <v>9</v>
      </c>
      <c r="G36" s="10"/>
      <c r="H36" s="11"/>
      <c r="I36" s="11"/>
      <c r="J36" s="32"/>
      <c r="K36" s="8" t="s">
        <v>9</v>
      </c>
      <c r="L36" s="10"/>
      <c r="M36" s="11"/>
      <c r="N36" s="11"/>
      <c r="O36" s="32"/>
      <c r="P36" s="8" t="s">
        <v>9</v>
      </c>
      <c r="Q36" s="10"/>
      <c r="R36" s="11"/>
      <c r="S36" s="11"/>
    </row>
    <row r="37" spans="1:19">
      <c r="A37" s="8" t="s">
        <v>10</v>
      </c>
      <c r="B37" s="10"/>
      <c r="C37" s="11"/>
      <c r="D37" s="11"/>
      <c r="E37" s="32"/>
      <c r="F37" s="8" t="s">
        <v>10</v>
      </c>
      <c r="G37" s="10"/>
      <c r="H37" s="11"/>
      <c r="I37" s="11"/>
      <c r="J37" s="32"/>
      <c r="K37" s="8" t="s">
        <v>10</v>
      </c>
      <c r="L37" s="10"/>
      <c r="M37" s="11"/>
      <c r="N37" s="11"/>
      <c r="O37" s="32"/>
      <c r="P37" s="8" t="s">
        <v>10</v>
      </c>
      <c r="Q37" s="10"/>
      <c r="R37" s="11"/>
      <c r="S37" s="11"/>
    </row>
    <row r="38" spans="1:19">
      <c r="A38" s="8" t="s">
        <v>11</v>
      </c>
      <c r="B38" s="10"/>
      <c r="C38" s="11"/>
      <c r="D38" s="11"/>
      <c r="E38" s="32"/>
      <c r="F38" s="8" t="s">
        <v>11</v>
      </c>
      <c r="G38" s="10"/>
      <c r="H38" s="11"/>
      <c r="I38" s="11"/>
      <c r="J38" s="32"/>
      <c r="K38" s="8" t="s">
        <v>11</v>
      </c>
      <c r="L38" s="10"/>
      <c r="M38" s="11"/>
      <c r="N38" s="11"/>
      <c r="O38" s="32"/>
      <c r="P38" s="8" t="s">
        <v>11</v>
      </c>
      <c r="Q38" s="10"/>
      <c r="R38" s="11"/>
      <c r="S38" s="11"/>
    </row>
    <row r="39" spans="1:19">
      <c r="A39" s="8" t="s">
        <v>12</v>
      </c>
      <c r="B39" s="15"/>
      <c r="C39" s="11"/>
      <c r="D39" s="11"/>
      <c r="E39" s="32"/>
      <c r="F39" s="8" t="s">
        <v>12</v>
      </c>
      <c r="G39" s="15"/>
      <c r="H39" s="11"/>
      <c r="I39" s="11"/>
      <c r="J39" s="32"/>
      <c r="K39" s="8" t="s">
        <v>12</v>
      </c>
      <c r="L39" s="15"/>
      <c r="M39" s="11"/>
      <c r="N39" s="11"/>
      <c r="O39" s="32"/>
      <c r="P39" s="8" t="s">
        <v>12</v>
      </c>
      <c r="Q39" s="15"/>
      <c r="R39" s="11"/>
      <c r="S39" s="11"/>
    </row>
    <row r="40" spans="1:19">
      <c r="A40" s="8" t="s">
        <v>13</v>
      </c>
      <c r="B40" s="10"/>
      <c r="C40" s="11"/>
      <c r="D40" s="11"/>
      <c r="E40" s="32"/>
      <c r="F40" s="8" t="s">
        <v>13</v>
      </c>
      <c r="G40" s="10"/>
      <c r="H40" s="11"/>
      <c r="I40" s="11"/>
      <c r="J40" s="32"/>
      <c r="K40" s="8" t="s">
        <v>13</v>
      </c>
      <c r="L40" s="10"/>
      <c r="M40" s="11"/>
      <c r="N40" s="11"/>
      <c r="O40" s="32"/>
      <c r="P40" s="8" t="s">
        <v>13</v>
      </c>
      <c r="Q40" s="10"/>
      <c r="R40" s="11"/>
      <c r="S40" s="11"/>
    </row>
    <row r="41" spans="1:19">
      <c r="A41" s="8" t="s">
        <v>14</v>
      </c>
      <c r="B41" s="10"/>
      <c r="C41" s="10"/>
      <c r="D41" s="10"/>
      <c r="E41" s="32"/>
      <c r="F41" s="8" t="s">
        <v>14</v>
      </c>
      <c r="G41" s="10"/>
      <c r="H41" s="10"/>
      <c r="I41" s="10"/>
      <c r="J41" s="32"/>
      <c r="K41" s="8" t="s">
        <v>14</v>
      </c>
      <c r="L41" s="10"/>
      <c r="M41" s="10"/>
      <c r="N41" s="10"/>
      <c r="O41" s="32"/>
      <c r="P41" s="8" t="s">
        <v>14</v>
      </c>
      <c r="Q41" s="10"/>
      <c r="R41" s="10"/>
      <c r="S41" s="10"/>
    </row>
    <row r="42" spans="1:19">
      <c r="A42" s="8" t="s">
        <v>15</v>
      </c>
      <c r="B42" s="10"/>
      <c r="C42" s="10"/>
      <c r="D42" s="10"/>
      <c r="E42" s="32"/>
      <c r="F42" s="8" t="s">
        <v>15</v>
      </c>
      <c r="G42" s="10"/>
      <c r="H42" s="10"/>
      <c r="I42" s="10"/>
      <c r="J42" s="32"/>
      <c r="K42" s="8" t="s">
        <v>15</v>
      </c>
      <c r="L42" s="10"/>
      <c r="M42" s="10"/>
      <c r="N42" s="10"/>
      <c r="O42" s="32"/>
      <c r="P42" s="8" t="s">
        <v>15</v>
      </c>
      <c r="Q42" s="10"/>
      <c r="R42" s="10"/>
      <c r="S42" s="10"/>
    </row>
    <row r="43" spans="1:19">
      <c r="A43" s="8" t="s">
        <v>16</v>
      </c>
      <c r="B43" s="15"/>
      <c r="C43" s="11"/>
      <c r="D43" s="11"/>
      <c r="E43" s="32"/>
      <c r="F43" s="8" t="s">
        <v>16</v>
      </c>
      <c r="G43" s="15"/>
      <c r="H43" s="11"/>
      <c r="I43" s="11"/>
      <c r="J43" s="32"/>
      <c r="K43" s="8" t="s">
        <v>16</v>
      </c>
      <c r="L43" s="15"/>
      <c r="M43" s="11"/>
      <c r="N43" s="11"/>
      <c r="O43" s="32"/>
      <c r="P43" s="8" t="s">
        <v>16</v>
      </c>
      <c r="Q43" s="15"/>
      <c r="R43" s="11"/>
      <c r="S43" s="11"/>
    </row>
    <row r="44" spans="1:19">
      <c r="A44" s="8" t="s">
        <v>17</v>
      </c>
      <c r="B44" s="10"/>
      <c r="C44" s="18"/>
      <c r="D44" s="18"/>
      <c r="E44" s="32"/>
      <c r="F44" s="8" t="s">
        <v>17</v>
      </c>
      <c r="G44" s="10"/>
      <c r="H44" s="18"/>
      <c r="I44" s="18"/>
      <c r="J44" s="32"/>
      <c r="K44" s="8" t="s">
        <v>17</v>
      </c>
      <c r="L44" s="10"/>
      <c r="M44" s="18"/>
      <c r="N44" s="18"/>
      <c r="O44" s="32"/>
      <c r="P44" s="8" t="s">
        <v>17</v>
      </c>
      <c r="Q44" s="10"/>
      <c r="R44" s="18"/>
      <c r="S44" s="18"/>
    </row>
    <row r="45" spans="1:19">
      <c r="A45" s="8" t="s">
        <v>18</v>
      </c>
      <c r="B45" s="20"/>
      <c r="E45" s="32"/>
      <c r="F45" s="8" t="s">
        <v>18</v>
      </c>
      <c r="G45" s="20"/>
      <c r="J45" s="32"/>
      <c r="K45" s="8" t="s">
        <v>18</v>
      </c>
      <c r="L45" s="20"/>
      <c r="O45" s="32"/>
      <c r="P45" s="8" t="s">
        <v>18</v>
      </c>
      <c r="Q45" s="20"/>
    </row>
    <row r="46" spans="1:19">
      <c r="A46" s="22" t="s">
        <v>22</v>
      </c>
      <c r="B46" s="23">
        <f>SUM(B36:B45)</f>
        <v>0</v>
      </c>
      <c r="C46" s="23">
        <f>SUM(C36:C45)</f>
        <v>0</v>
      </c>
      <c r="D46" s="23">
        <f>SUM(D36:D45)</f>
        <v>0</v>
      </c>
      <c r="E46" s="32"/>
      <c r="F46" s="22" t="s">
        <v>22</v>
      </c>
      <c r="G46" s="23">
        <f>SUM(G36:G45)</f>
        <v>0</v>
      </c>
      <c r="H46" s="23">
        <f>SUM(H36:H45)</f>
        <v>0</v>
      </c>
      <c r="I46" s="23">
        <f>SUM(I36:I45)</f>
        <v>0</v>
      </c>
      <c r="J46" s="32"/>
      <c r="K46" s="22" t="s">
        <v>22</v>
      </c>
      <c r="L46" s="23">
        <f>SUM(L36:L45)</f>
        <v>0</v>
      </c>
      <c r="M46" s="23">
        <f>SUM(M36:M45)</f>
        <v>0</v>
      </c>
      <c r="N46" s="23">
        <f>SUM(N36:N45)</f>
        <v>0</v>
      </c>
      <c r="O46" s="32"/>
      <c r="P46" s="22" t="s">
        <v>22</v>
      </c>
      <c r="Q46" s="23">
        <f>SUM(Q36:Q45)</f>
        <v>0</v>
      </c>
      <c r="R46" s="23">
        <f>SUM(R36:R45)</f>
        <v>0</v>
      </c>
      <c r="S46" s="23">
        <f>SUM(S36:S45)</f>
        <v>0</v>
      </c>
    </row>
    <row r="47" spans="1:19" ht="18">
      <c r="A47" s="18"/>
      <c r="B47" s="28">
        <f>B46+B35+B24+B13</f>
        <v>-286</v>
      </c>
      <c r="C47" s="28">
        <f>C46+C35+C24+C13</f>
        <v>-185</v>
      </c>
      <c r="D47" s="28">
        <f>D46+D35+D24+D13</f>
        <v>-9</v>
      </c>
      <c r="E47" s="32"/>
      <c r="F47" s="18"/>
      <c r="G47" s="28">
        <f>G46+G35+G24+G13</f>
        <v>0</v>
      </c>
      <c r="H47" s="28">
        <f>H46+H35+H24+H13</f>
        <v>0</v>
      </c>
      <c r="I47" s="28">
        <f>I46+I35+I24+I13</f>
        <v>0</v>
      </c>
      <c r="J47" s="32"/>
      <c r="K47" s="18"/>
      <c r="L47" s="28">
        <f>L46+L35+L24+L13</f>
        <v>0</v>
      </c>
      <c r="M47" s="28">
        <f>M46+M35+M24+M13</f>
        <v>0</v>
      </c>
      <c r="N47" s="28">
        <f>N46+N35+N24+N13</f>
        <v>0</v>
      </c>
      <c r="O47" s="32"/>
      <c r="P47" s="18"/>
      <c r="Q47" s="28">
        <f>Q46+Q35+Q24+Q13</f>
        <v>0</v>
      </c>
      <c r="R47" s="28">
        <f>R46+R35+R24+R13</f>
        <v>0</v>
      </c>
      <c r="S47" s="28">
        <f>S46+S35+S24+S13</f>
        <v>0</v>
      </c>
    </row>
    <row r="48" spans="1:19">
      <c r="A48" s="18"/>
      <c r="B48" s="18"/>
      <c r="C48" s="18"/>
      <c r="D48" s="18"/>
      <c r="F48" s="18"/>
      <c r="G48" s="18"/>
      <c r="H48" s="18"/>
      <c r="I48" s="18"/>
      <c r="K48" s="18"/>
      <c r="L48" s="18"/>
      <c r="M48" s="18"/>
      <c r="N48" s="18"/>
      <c r="P48" s="18"/>
      <c r="Q48" s="18"/>
      <c r="R48" s="18"/>
      <c r="S48" s="18"/>
    </row>
    <row r="49" spans="1:19">
      <c r="A49" s="18"/>
      <c r="B49" s="18"/>
      <c r="C49" s="18"/>
      <c r="D49" s="18"/>
      <c r="F49" s="18"/>
      <c r="G49" s="18"/>
      <c r="H49" s="18"/>
      <c r="I49" s="18"/>
      <c r="K49" s="18"/>
      <c r="L49" s="18"/>
      <c r="M49" s="18"/>
      <c r="N49" s="18"/>
      <c r="P49" s="18"/>
      <c r="Q49" s="18"/>
      <c r="R49" s="18"/>
      <c r="S49" s="18"/>
    </row>
    <row r="50" spans="1:19">
      <c r="A50" s="18"/>
      <c r="B50" s="18"/>
      <c r="C50" s="18"/>
      <c r="D50" s="18"/>
      <c r="F50" s="18"/>
      <c r="G50" s="18"/>
      <c r="H50" s="18"/>
      <c r="I50" s="18"/>
      <c r="K50" s="18"/>
      <c r="L50" s="18"/>
      <c r="M50" s="18"/>
      <c r="N50" s="18"/>
      <c r="P50" s="18"/>
      <c r="Q50" s="18"/>
      <c r="R50" s="18"/>
      <c r="S50" s="18"/>
    </row>
    <row r="51" spans="1:19">
      <c r="A51" s="18"/>
      <c r="B51" s="18"/>
      <c r="C51" s="18"/>
      <c r="D51" s="18"/>
      <c r="F51" s="18"/>
      <c r="G51" s="18"/>
      <c r="H51" s="18"/>
      <c r="I51" s="18"/>
      <c r="K51" s="18"/>
      <c r="L51" s="18"/>
      <c r="M51" s="18"/>
      <c r="N51" s="18"/>
      <c r="P51" s="18"/>
      <c r="Q51" s="18"/>
      <c r="R51" s="18"/>
      <c r="S51" s="18"/>
    </row>
    <row r="52" spans="1:19">
      <c r="A52" s="18"/>
      <c r="B52" s="18"/>
      <c r="C52" s="18"/>
      <c r="D52" s="18"/>
      <c r="F52" s="18"/>
      <c r="G52" s="18"/>
      <c r="H52" s="18"/>
      <c r="I52" s="18"/>
      <c r="K52" s="18"/>
      <c r="L52" s="18"/>
      <c r="M52" s="18"/>
      <c r="N52" s="18"/>
      <c r="P52" s="18"/>
      <c r="Q52" s="18"/>
      <c r="R52" s="18"/>
      <c r="S52" s="18"/>
    </row>
  </sheetData>
  <mergeCells count="4">
    <mergeCell ref="A1:D1"/>
    <mergeCell ref="F1:I1"/>
    <mergeCell ref="K1:N1"/>
    <mergeCell ref="P1:S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1"/>
  <dimension ref="A1:N179"/>
  <sheetViews>
    <sheetView workbookViewId="0">
      <selection activeCell="G192" sqref="G192"/>
    </sheetView>
  </sheetViews>
  <sheetFormatPr defaultRowHeight="15"/>
  <cols>
    <col min="2" max="2" width="18" bestFit="1" customWidth="1"/>
    <col min="9" max="9" width="18" bestFit="1" customWidth="1"/>
  </cols>
  <sheetData>
    <row r="1" spans="1:14" ht="30">
      <c r="A1" s="89" t="s">
        <v>66</v>
      </c>
      <c r="B1" s="90" t="s">
        <v>67</v>
      </c>
      <c r="C1" s="89" t="s">
        <v>68</v>
      </c>
      <c r="D1" s="89" t="s">
        <v>69</v>
      </c>
      <c r="E1" s="89" t="s">
        <v>70</v>
      </c>
      <c r="F1" s="89" t="s">
        <v>71</v>
      </c>
      <c r="G1" s="89" t="s">
        <v>72</v>
      </c>
      <c r="H1" s="89" t="s">
        <v>73</v>
      </c>
      <c r="I1" s="90" t="s">
        <v>74</v>
      </c>
      <c r="J1" s="89" t="s">
        <v>71</v>
      </c>
      <c r="K1" s="89" t="s">
        <v>75</v>
      </c>
      <c r="L1" s="89" t="s">
        <v>76</v>
      </c>
      <c r="M1" s="89" t="s">
        <v>77</v>
      </c>
      <c r="N1" s="89" t="s">
        <v>78</v>
      </c>
    </row>
    <row r="2" spans="1:14" hidden="1">
      <c r="A2">
        <v>36546196</v>
      </c>
      <c r="B2" t="s">
        <v>256</v>
      </c>
      <c r="C2" t="s">
        <v>80</v>
      </c>
      <c r="D2">
        <v>0.56999999999999995</v>
      </c>
      <c r="E2" t="s">
        <v>84</v>
      </c>
      <c r="F2">
        <v>1.4711000000000001</v>
      </c>
      <c r="G2">
        <v>1.4594</v>
      </c>
      <c r="H2">
        <v>0</v>
      </c>
      <c r="I2" t="s">
        <v>257</v>
      </c>
      <c r="J2">
        <v>1.47075</v>
      </c>
      <c r="K2" t="s">
        <v>81</v>
      </c>
    </row>
    <row r="3" spans="1:14" hidden="1">
      <c r="J3">
        <v>2032093</v>
      </c>
      <c r="K3" t="s">
        <v>81</v>
      </c>
    </row>
    <row r="4" spans="1:14" hidden="1">
      <c r="A4">
        <v>36527482</v>
      </c>
      <c r="B4" t="s">
        <v>258</v>
      </c>
      <c r="C4" t="s">
        <v>99</v>
      </c>
      <c r="D4">
        <v>0.56999999999999995</v>
      </c>
      <c r="E4" t="s">
        <v>85</v>
      </c>
      <c r="F4">
        <v>144.15199999999999</v>
      </c>
      <c r="G4">
        <v>144.852</v>
      </c>
      <c r="H4">
        <v>0</v>
      </c>
      <c r="I4" t="s">
        <v>259</v>
      </c>
      <c r="J4">
        <v>142.71700000000001</v>
      </c>
      <c r="K4" t="s">
        <v>81</v>
      </c>
    </row>
    <row r="5" spans="1:14" hidden="1">
      <c r="J5">
        <v>1354932</v>
      </c>
      <c r="K5" t="s">
        <v>81</v>
      </c>
    </row>
    <row r="6" spans="1:14" hidden="1">
      <c r="A6">
        <v>36545201</v>
      </c>
      <c r="B6" t="s">
        <v>244</v>
      </c>
      <c r="C6" t="s">
        <v>82</v>
      </c>
      <c r="D6">
        <v>0.56999999999999995</v>
      </c>
      <c r="E6" t="s">
        <v>85</v>
      </c>
      <c r="F6">
        <v>141.495</v>
      </c>
      <c r="G6">
        <v>140.97</v>
      </c>
      <c r="H6">
        <v>0</v>
      </c>
      <c r="I6" t="s">
        <v>260</v>
      </c>
      <c r="J6">
        <v>140.97499999999999</v>
      </c>
      <c r="K6">
        <v>0</v>
      </c>
      <c r="L6">
        <v>0</v>
      </c>
      <c r="M6">
        <v>0</v>
      </c>
      <c r="N6">
        <v>29.64</v>
      </c>
    </row>
    <row r="7" spans="1:14" hidden="1">
      <c r="J7">
        <v>1354932</v>
      </c>
      <c r="K7" t="s">
        <v>261</v>
      </c>
    </row>
    <row r="8" spans="1:14" hidden="1">
      <c r="A8">
        <v>36552452</v>
      </c>
      <c r="B8" t="s">
        <v>242</v>
      </c>
      <c r="C8" t="s">
        <v>82</v>
      </c>
      <c r="D8">
        <v>0.56999999999999995</v>
      </c>
      <c r="E8" t="s">
        <v>85</v>
      </c>
      <c r="F8">
        <v>141.36099999999999</v>
      </c>
      <c r="G8">
        <v>141.19</v>
      </c>
      <c r="H8">
        <v>0</v>
      </c>
      <c r="I8" t="s">
        <v>262</v>
      </c>
      <c r="J8">
        <v>141.017</v>
      </c>
      <c r="K8">
        <v>0</v>
      </c>
      <c r="L8">
        <v>0</v>
      </c>
      <c r="M8">
        <v>0</v>
      </c>
      <c r="N8">
        <v>19.61</v>
      </c>
    </row>
    <row r="9" spans="1:14" hidden="1">
      <c r="J9">
        <v>1354933</v>
      </c>
    </row>
    <row r="10" spans="1:14" hidden="1">
      <c r="A10">
        <v>36562387</v>
      </c>
      <c r="B10" t="s">
        <v>241</v>
      </c>
      <c r="C10" t="s">
        <v>102</v>
      </c>
      <c r="D10">
        <v>0.56999999999999995</v>
      </c>
      <c r="E10" t="s">
        <v>85</v>
      </c>
      <c r="F10">
        <v>140.916</v>
      </c>
      <c r="G10">
        <v>140.21600000000001</v>
      </c>
      <c r="H10">
        <v>0</v>
      </c>
      <c r="I10" t="s">
        <v>263</v>
      </c>
      <c r="J10">
        <v>141.62</v>
      </c>
      <c r="K10" t="s">
        <v>81</v>
      </c>
    </row>
    <row r="11" spans="1:14" hidden="1">
      <c r="J11">
        <v>1354934</v>
      </c>
      <c r="K11" t="s">
        <v>81</v>
      </c>
    </row>
    <row r="12" spans="1:14" hidden="1">
      <c r="A12">
        <v>36569701</v>
      </c>
      <c r="B12" t="s">
        <v>239</v>
      </c>
      <c r="C12" t="s">
        <v>82</v>
      </c>
      <c r="D12">
        <v>0.56999999999999995</v>
      </c>
      <c r="E12" t="s">
        <v>85</v>
      </c>
      <c r="F12">
        <v>141.327</v>
      </c>
      <c r="G12">
        <v>142.02699999999999</v>
      </c>
      <c r="H12">
        <v>0</v>
      </c>
      <c r="I12" t="s">
        <v>264</v>
      </c>
      <c r="J12">
        <v>141.31100000000001</v>
      </c>
      <c r="K12">
        <v>0</v>
      </c>
      <c r="L12">
        <v>0</v>
      </c>
      <c r="M12">
        <v>0</v>
      </c>
      <c r="N12">
        <v>0.91</v>
      </c>
    </row>
    <row r="13" spans="1:14" hidden="1">
      <c r="J13">
        <v>1354935</v>
      </c>
    </row>
    <row r="14" spans="1:14" hidden="1">
      <c r="A14">
        <v>36574661</v>
      </c>
      <c r="B14" t="s">
        <v>265</v>
      </c>
      <c r="C14" t="s">
        <v>102</v>
      </c>
      <c r="D14">
        <v>0.56999999999999995</v>
      </c>
      <c r="E14" t="s">
        <v>85</v>
      </c>
      <c r="F14">
        <v>140.70099999999999</v>
      </c>
      <c r="G14">
        <v>140.001</v>
      </c>
      <c r="H14">
        <v>0</v>
      </c>
      <c r="I14" t="s">
        <v>266</v>
      </c>
      <c r="J14">
        <v>141.20099999999999</v>
      </c>
      <c r="K14" t="s">
        <v>81</v>
      </c>
    </row>
    <row r="15" spans="1:14" hidden="1">
      <c r="J15">
        <v>1354936</v>
      </c>
      <c r="K15" t="s">
        <v>81</v>
      </c>
    </row>
    <row r="16" spans="1:14" hidden="1">
      <c r="A16">
        <v>36579146</v>
      </c>
      <c r="B16" t="s">
        <v>267</v>
      </c>
      <c r="C16" t="s">
        <v>99</v>
      </c>
      <c r="D16">
        <v>0.56999999999999995</v>
      </c>
      <c r="E16" t="s">
        <v>85</v>
      </c>
      <c r="F16">
        <v>141.327</v>
      </c>
      <c r="G16">
        <v>142.02699999999999</v>
      </c>
      <c r="H16">
        <v>0</v>
      </c>
      <c r="I16" t="s">
        <v>268</v>
      </c>
      <c r="J16">
        <v>141.28800000000001</v>
      </c>
      <c r="K16" t="s">
        <v>81</v>
      </c>
    </row>
    <row r="17" spans="1:14" hidden="1">
      <c r="J17">
        <v>1354937</v>
      </c>
      <c r="K17" t="s">
        <v>81</v>
      </c>
    </row>
    <row r="18" spans="1:14" hidden="1">
      <c r="A18">
        <v>36513431</v>
      </c>
      <c r="B18" t="s">
        <v>269</v>
      </c>
      <c r="C18" t="s">
        <v>99</v>
      </c>
      <c r="D18">
        <v>0.56999999999999995</v>
      </c>
      <c r="E18" t="s">
        <v>86</v>
      </c>
      <c r="F18">
        <v>1.20688</v>
      </c>
      <c r="G18">
        <v>1.21288</v>
      </c>
      <c r="H18">
        <v>0</v>
      </c>
      <c r="I18" t="s">
        <v>234</v>
      </c>
      <c r="J18">
        <v>1.19554</v>
      </c>
      <c r="K18" t="s">
        <v>81</v>
      </c>
    </row>
    <row r="19" spans="1:14" hidden="1">
      <c r="J19">
        <v>677771</v>
      </c>
      <c r="K19" t="s">
        <v>81</v>
      </c>
    </row>
    <row r="20" spans="1:14" hidden="1">
      <c r="A20">
        <v>36520344</v>
      </c>
      <c r="B20" t="s">
        <v>232</v>
      </c>
      <c r="C20" t="s">
        <v>99</v>
      </c>
      <c r="D20">
        <v>0.56999999999999995</v>
      </c>
      <c r="E20" t="s">
        <v>86</v>
      </c>
      <c r="F20">
        <v>1.19754</v>
      </c>
      <c r="G20">
        <v>1.2035400000000001</v>
      </c>
      <c r="H20">
        <v>0</v>
      </c>
      <c r="I20" t="s">
        <v>270</v>
      </c>
      <c r="J20">
        <v>1.1922299999999999</v>
      </c>
      <c r="K20" t="s">
        <v>81</v>
      </c>
    </row>
    <row r="21" spans="1:14" hidden="1">
      <c r="J21">
        <v>677772</v>
      </c>
      <c r="K21" t="s">
        <v>81</v>
      </c>
    </row>
    <row r="22" spans="1:14" hidden="1">
      <c r="A22">
        <v>36527480</v>
      </c>
      <c r="B22" t="s">
        <v>271</v>
      </c>
      <c r="C22" t="s">
        <v>99</v>
      </c>
      <c r="D22">
        <v>0.56999999999999995</v>
      </c>
      <c r="E22" t="s">
        <v>86</v>
      </c>
      <c r="F22">
        <v>1.19407</v>
      </c>
      <c r="G22">
        <v>1.20007</v>
      </c>
      <c r="H22">
        <v>0</v>
      </c>
      <c r="I22" t="s">
        <v>272</v>
      </c>
      <c r="J22">
        <v>1.1935500000000001</v>
      </c>
      <c r="K22" t="s">
        <v>81</v>
      </c>
    </row>
    <row r="23" spans="1:14" hidden="1">
      <c r="J23">
        <v>677771</v>
      </c>
      <c r="K23" t="s">
        <v>81</v>
      </c>
    </row>
    <row r="24" spans="1:14" hidden="1">
      <c r="A24">
        <v>36530706</v>
      </c>
      <c r="B24" t="s">
        <v>228</v>
      </c>
      <c r="C24" t="s">
        <v>79</v>
      </c>
      <c r="D24">
        <v>0.56999999999999995</v>
      </c>
      <c r="E24" t="s">
        <v>86</v>
      </c>
      <c r="F24">
        <v>1.1926099999999999</v>
      </c>
      <c r="G24">
        <v>1.18662</v>
      </c>
      <c r="H24">
        <v>0</v>
      </c>
      <c r="I24" t="s">
        <v>273</v>
      </c>
      <c r="J24">
        <v>1.19411</v>
      </c>
      <c r="K24">
        <v>0</v>
      </c>
      <c r="L24">
        <v>0</v>
      </c>
      <c r="M24">
        <v>0</v>
      </c>
      <c r="N24">
        <v>8.5500000000000007</v>
      </c>
    </row>
    <row r="25" spans="1:14" hidden="1">
      <c r="J25">
        <v>677772</v>
      </c>
    </row>
    <row r="26" spans="1:14" hidden="1">
      <c r="A26">
        <v>36531212</v>
      </c>
      <c r="B26" t="s">
        <v>274</v>
      </c>
      <c r="C26" t="s">
        <v>82</v>
      </c>
      <c r="D26">
        <v>0.56999999999999995</v>
      </c>
      <c r="E26" t="s">
        <v>86</v>
      </c>
      <c r="F26">
        <v>1.1955</v>
      </c>
      <c r="G26">
        <v>1.2004999999999999</v>
      </c>
      <c r="H26">
        <v>1.1911</v>
      </c>
      <c r="I26" t="s">
        <v>275</v>
      </c>
      <c r="J26">
        <v>1.1930799999999999</v>
      </c>
      <c r="K26">
        <v>0</v>
      </c>
      <c r="L26">
        <v>0</v>
      </c>
      <c r="M26">
        <v>0</v>
      </c>
      <c r="N26">
        <v>13.79</v>
      </c>
    </row>
    <row r="27" spans="1:14" hidden="1">
      <c r="A27">
        <v>36533514</v>
      </c>
      <c r="B27" t="s">
        <v>276</v>
      </c>
      <c r="C27" t="s">
        <v>79</v>
      </c>
      <c r="D27">
        <v>0.56999999999999995</v>
      </c>
      <c r="E27" t="s">
        <v>86</v>
      </c>
      <c r="F27">
        <v>1.19259</v>
      </c>
      <c r="G27">
        <v>1.19234</v>
      </c>
      <c r="H27">
        <v>0</v>
      </c>
      <c r="I27" t="s">
        <v>277</v>
      </c>
      <c r="J27">
        <v>1.1934499999999999</v>
      </c>
      <c r="K27">
        <v>0</v>
      </c>
      <c r="L27">
        <v>0</v>
      </c>
      <c r="M27">
        <v>0</v>
      </c>
      <c r="N27">
        <v>4.9000000000000004</v>
      </c>
    </row>
    <row r="28" spans="1:14" hidden="1">
      <c r="J28">
        <v>677773</v>
      </c>
    </row>
    <row r="29" spans="1:14" hidden="1">
      <c r="A29">
        <v>36544046</v>
      </c>
      <c r="B29" t="s">
        <v>226</v>
      </c>
      <c r="C29" t="s">
        <v>82</v>
      </c>
      <c r="D29">
        <v>0.56999999999999995</v>
      </c>
      <c r="E29" t="s">
        <v>86</v>
      </c>
      <c r="F29">
        <v>1.1810099999999999</v>
      </c>
      <c r="G29">
        <v>1.1870099999999999</v>
      </c>
      <c r="H29">
        <v>0</v>
      </c>
      <c r="I29" t="s">
        <v>278</v>
      </c>
      <c r="J29">
        <v>1.18075</v>
      </c>
      <c r="K29">
        <v>0</v>
      </c>
      <c r="L29">
        <v>0</v>
      </c>
      <c r="M29">
        <v>0</v>
      </c>
      <c r="N29">
        <v>1.48</v>
      </c>
    </row>
    <row r="30" spans="1:14" hidden="1">
      <c r="J30">
        <v>677771</v>
      </c>
    </row>
    <row r="31" spans="1:14" hidden="1">
      <c r="A31">
        <v>36565374</v>
      </c>
      <c r="B31" t="s">
        <v>279</v>
      </c>
      <c r="C31" t="s">
        <v>79</v>
      </c>
      <c r="D31">
        <v>0.56999999999999995</v>
      </c>
      <c r="E31" t="s">
        <v>86</v>
      </c>
      <c r="F31">
        <v>1.1813100000000001</v>
      </c>
      <c r="G31">
        <v>1.177</v>
      </c>
      <c r="H31">
        <v>1.1857</v>
      </c>
      <c r="I31" t="s">
        <v>280</v>
      </c>
      <c r="J31">
        <v>1.177</v>
      </c>
      <c r="K31">
        <v>0</v>
      </c>
      <c r="L31">
        <v>0</v>
      </c>
      <c r="M31">
        <v>0</v>
      </c>
      <c r="N31">
        <v>-24.57</v>
      </c>
    </row>
    <row r="32" spans="1:14" hidden="1">
      <c r="K32" t="s">
        <v>261</v>
      </c>
    </row>
    <row r="33" spans="1:14" hidden="1">
      <c r="A33">
        <v>36582198</v>
      </c>
      <c r="B33" t="s">
        <v>281</v>
      </c>
      <c r="C33" t="s">
        <v>82</v>
      </c>
      <c r="D33">
        <v>0.56999999999999995</v>
      </c>
      <c r="E33" t="s">
        <v>86</v>
      </c>
      <c r="F33">
        <v>1.1814199999999999</v>
      </c>
      <c r="G33">
        <v>1.1795599999999999</v>
      </c>
      <c r="H33">
        <v>0</v>
      </c>
      <c r="I33" t="s">
        <v>227</v>
      </c>
      <c r="J33">
        <v>1.1795599999999999</v>
      </c>
      <c r="K33">
        <v>0</v>
      </c>
      <c r="L33">
        <v>0</v>
      </c>
      <c r="M33">
        <v>0</v>
      </c>
      <c r="N33">
        <v>10.6</v>
      </c>
    </row>
    <row r="34" spans="1:14" hidden="1">
      <c r="J34">
        <v>677772</v>
      </c>
      <c r="K34" t="s">
        <v>261</v>
      </c>
    </row>
    <row r="35" spans="1:14" hidden="1">
      <c r="A35">
        <v>36582854</v>
      </c>
      <c r="B35" t="s">
        <v>282</v>
      </c>
      <c r="C35" t="s">
        <v>102</v>
      </c>
      <c r="D35">
        <v>0.56999999999999995</v>
      </c>
      <c r="E35" t="s">
        <v>86</v>
      </c>
      <c r="F35">
        <v>1.17862</v>
      </c>
      <c r="G35">
        <v>1.17262</v>
      </c>
      <c r="H35">
        <v>0</v>
      </c>
      <c r="I35" t="s">
        <v>283</v>
      </c>
      <c r="J35">
        <v>1.1818500000000001</v>
      </c>
      <c r="K35" t="s">
        <v>81</v>
      </c>
    </row>
    <row r="36" spans="1:14" hidden="1">
      <c r="J36">
        <v>677773</v>
      </c>
      <c r="K36" t="s">
        <v>81</v>
      </c>
    </row>
    <row r="37" spans="1:14" hidden="1">
      <c r="A37">
        <v>36583829</v>
      </c>
      <c r="B37" t="s">
        <v>222</v>
      </c>
      <c r="C37" t="s">
        <v>79</v>
      </c>
      <c r="D37">
        <v>0.56999999999999995</v>
      </c>
      <c r="E37" t="s">
        <v>86</v>
      </c>
      <c r="F37">
        <v>1.1784300000000001</v>
      </c>
      <c r="G37">
        <v>1.17974</v>
      </c>
      <c r="H37">
        <v>0</v>
      </c>
      <c r="I37" t="s">
        <v>284</v>
      </c>
      <c r="J37">
        <v>1.17974</v>
      </c>
      <c r="K37">
        <v>0</v>
      </c>
      <c r="L37">
        <v>0</v>
      </c>
      <c r="M37">
        <v>0</v>
      </c>
      <c r="N37">
        <v>7.47</v>
      </c>
    </row>
    <row r="38" spans="1:14" hidden="1">
      <c r="J38">
        <v>677774</v>
      </c>
      <c r="K38" t="s">
        <v>261</v>
      </c>
    </row>
    <row r="39" spans="1:14" hidden="1">
      <c r="A39">
        <v>36586037</v>
      </c>
      <c r="B39" t="s">
        <v>220</v>
      </c>
      <c r="C39" t="s">
        <v>79</v>
      </c>
      <c r="D39">
        <v>0.56999999999999995</v>
      </c>
      <c r="E39" t="s">
        <v>86</v>
      </c>
      <c r="F39">
        <v>1.17842</v>
      </c>
      <c r="G39">
        <v>1.1777</v>
      </c>
      <c r="H39">
        <v>0</v>
      </c>
      <c r="I39" t="s">
        <v>219</v>
      </c>
      <c r="J39">
        <v>1.1776</v>
      </c>
      <c r="K39">
        <v>0</v>
      </c>
      <c r="L39">
        <v>0</v>
      </c>
      <c r="M39">
        <v>0</v>
      </c>
      <c r="N39">
        <v>-4.67</v>
      </c>
    </row>
    <row r="40" spans="1:14" hidden="1">
      <c r="J40">
        <v>677775</v>
      </c>
      <c r="K40" t="s">
        <v>261</v>
      </c>
    </row>
    <row r="41" spans="1:14" hidden="1">
      <c r="A41">
        <v>36586265</v>
      </c>
      <c r="B41" t="s">
        <v>285</v>
      </c>
      <c r="C41" t="s">
        <v>79</v>
      </c>
      <c r="D41">
        <v>0.56999999999999995</v>
      </c>
      <c r="E41" t="s">
        <v>86</v>
      </c>
      <c r="F41">
        <v>1.1784300000000001</v>
      </c>
      <c r="G41">
        <v>1.1773800000000001</v>
      </c>
      <c r="H41">
        <v>0</v>
      </c>
      <c r="I41" t="s">
        <v>217</v>
      </c>
      <c r="J41">
        <v>1.1773800000000001</v>
      </c>
      <c r="K41">
        <v>0</v>
      </c>
      <c r="L41">
        <v>0</v>
      </c>
      <c r="M41">
        <v>0</v>
      </c>
      <c r="N41">
        <v>-5.99</v>
      </c>
    </row>
    <row r="42" spans="1:14" hidden="1">
      <c r="J42">
        <v>677776</v>
      </c>
      <c r="K42" t="s">
        <v>261</v>
      </c>
    </row>
    <row r="43" spans="1:14" hidden="1">
      <c r="A43">
        <v>36586901</v>
      </c>
      <c r="B43" t="s">
        <v>212</v>
      </c>
      <c r="C43" t="s">
        <v>79</v>
      </c>
      <c r="D43">
        <v>0.56999999999999995</v>
      </c>
      <c r="E43" t="s">
        <v>86</v>
      </c>
      <c r="F43">
        <v>1.1784300000000001</v>
      </c>
      <c r="G43">
        <v>1.1773400000000001</v>
      </c>
      <c r="H43">
        <v>0</v>
      </c>
      <c r="I43" t="s">
        <v>286</v>
      </c>
      <c r="J43">
        <v>1.1773400000000001</v>
      </c>
      <c r="K43">
        <v>0</v>
      </c>
      <c r="L43">
        <v>0</v>
      </c>
      <c r="M43">
        <v>0</v>
      </c>
      <c r="N43">
        <v>-6.21</v>
      </c>
    </row>
    <row r="44" spans="1:14" hidden="1">
      <c r="J44">
        <v>677777</v>
      </c>
      <c r="K44" t="s">
        <v>261</v>
      </c>
    </row>
    <row r="45" spans="1:14" hidden="1">
      <c r="A45">
        <v>36587325</v>
      </c>
      <c r="B45" t="s">
        <v>210</v>
      </c>
      <c r="C45" t="s">
        <v>79</v>
      </c>
      <c r="D45">
        <v>0.56999999999999995</v>
      </c>
      <c r="E45" t="s">
        <v>86</v>
      </c>
      <c r="F45">
        <v>1.1784300000000001</v>
      </c>
      <c r="G45">
        <v>1.1822999999999999</v>
      </c>
      <c r="H45">
        <v>0</v>
      </c>
      <c r="I45" t="s">
        <v>287</v>
      </c>
      <c r="J45">
        <v>1.1822999999999999</v>
      </c>
      <c r="K45">
        <v>0</v>
      </c>
      <c r="L45">
        <v>0</v>
      </c>
      <c r="M45">
        <v>0</v>
      </c>
      <c r="N45">
        <v>22.06</v>
      </c>
    </row>
    <row r="46" spans="1:14" hidden="1">
      <c r="J46">
        <v>677778</v>
      </c>
      <c r="K46" t="s">
        <v>261</v>
      </c>
    </row>
    <row r="47" spans="1:14" hidden="1">
      <c r="A47">
        <v>36513442</v>
      </c>
      <c r="B47" t="s">
        <v>288</v>
      </c>
      <c r="C47" t="s">
        <v>80</v>
      </c>
      <c r="D47">
        <v>0.56999999999999995</v>
      </c>
      <c r="E47" t="s">
        <v>87</v>
      </c>
      <c r="F47">
        <v>1.9039200000000001</v>
      </c>
      <c r="G47">
        <v>1.88819</v>
      </c>
      <c r="H47">
        <v>0</v>
      </c>
      <c r="I47" t="s">
        <v>209</v>
      </c>
      <c r="J47">
        <v>1.8947700000000001</v>
      </c>
      <c r="K47" t="s">
        <v>81</v>
      </c>
    </row>
    <row r="48" spans="1:14" hidden="1">
      <c r="J48">
        <v>4063576</v>
      </c>
      <c r="K48" t="s">
        <v>81</v>
      </c>
    </row>
    <row r="49" spans="1:14">
      <c r="A49">
        <v>36515408</v>
      </c>
      <c r="B49" t="s">
        <v>206</v>
      </c>
      <c r="C49" t="s">
        <v>79</v>
      </c>
      <c r="D49">
        <v>0.56999999999999995</v>
      </c>
      <c r="E49" t="s">
        <v>87</v>
      </c>
      <c r="F49">
        <v>1.89882</v>
      </c>
      <c r="G49">
        <v>1.8908400000000001</v>
      </c>
      <c r="H49">
        <v>0</v>
      </c>
      <c r="I49" t="s">
        <v>207</v>
      </c>
      <c r="J49">
        <v>1.8908199999999999</v>
      </c>
      <c r="K49">
        <v>0</v>
      </c>
      <c r="L49">
        <v>0</v>
      </c>
      <c r="M49">
        <v>0</v>
      </c>
      <c r="N49">
        <v>-45.6</v>
      </c>
    </row>
    <row r="50" spans="1:14" hidden="1">
      <c r="J50">
        <v>4063577</v>
      </c>
      <c r="K50" t="s">
        <v>261</v>
      </c>
    </row>
    <row r="51" spans="1:14" hidden="1">
      <c r="A51">
        <v>36520052</v>
      </c>
      <c r="B51" t="s">
        <v>289</v>
      </c>
      <c r="C51" t="s">
        <v>80</v>
      </c>
      <c r="D51">
        <v>0.56999999999999995</v>
      </c>
      <c r="E51" t="s">
        <v>87</v>
      </c>
      <c r="F51">
        <v>1.90147</v>
      </c>
      <c r="G51">
        <v>1.8837299999999999</v>
      </c>
      <c r="H51">
        <v>0</v>
      </c>
      <c r="I51" t="s">
        <v>290</v>
      </c>
      <c r="J51">
        <v>1.88493</v>
      </c>
      <c r="K51" t="s">
        <v>81</v>
      </c>
    </row>
    <row r="52" spans="1:14" hidden="1">
      <c r="J52">
        <v>4063578</v>
      </c>
      <c r="K52" t="s">
        <v>81</v>
      </c>
    </row>
    <row r="53" spans="1:14">
      <c r="A53">
        <v>36582203</v>
      </c>
      <c r="B53" t="s">
        <v>291</v>
      </c>
      <c r="C53" t="s">
        <v>82</v>
      </c>
      <c r="D53">
        <v>0.56999999999999995</v>
      </c>
      <c r="E53" t="s">
        <v>87</v>
      </c>
      <c r="F53">
        <v>1.86067</v>
      </c>
      <c r="G53">
        <v>1.8552299999999999</v>
      </c>
      <c r="H53">
        <v>0</v>
      </c>
      <c r="I53" t="s">
        <v>292</v>
      </c>
      <c r="J53">
        <v>1.85531</v>
      </c>
      <c r="K53">
        <v>0</v>
      </c>
      <c r="L53">
        <v>0</v>
      </c>
      <c r="M53">
        <v>0</v>
      </c>
      <c r="N53">
        <v>30.55</v>
      </c>
    </row>
    <row r="54" spans="1:14" hidden="1">
      <c r="J54">
        <v>4063576</v>
      </c>
      <c r="K54" t="s">
        <v>261</v>
      </c>
    </row>
    <row r="55" spans="1:14" hidden="1">
      <c r="A55">
        <v>36513509</v>
      </c>
      <c r="B55" t="s">
        <v>293</v>
      </c>
      <c r="C55" t="s">
        <v>80</v>
      </c>
      <c r="D55">
        <v>0.56999999999999995</v>
      </c>
      <c r="E55" t="s">
        <v>88</v>
      </c>
      <c r="F55">
        <v>1.8069299999999999</v>
      </c>
      <c r="G55">
        <v>1.79966</v>
      </c>
      <c r="H55">
        <v>0</v>
      </c>
      <c r="I55" t="s">
        <v>294</v>
      </c>
      <c r="J55">
        <v>1.79491</v>
      </c>
      <c r="K55" t="s">
        <v>81</v>
      </c>
    </row>
    <row r="56" spans="1:14" hidden="1">
      <c r="J56">
        <v>6095059</v>
      </c>
      <c r="K56" t="s">
        <v>81</v>
      </c>
    </row>
    <row r="57" spans="1:14" hidden="1">
      <c r="A57">
        <v>36529797</v>
      </c>
      <c r="B57" t="s">
        <v>295</v>
      </c>
      <c r="C57" t="s">
        <v>80</v>
      </c>
      <c r="D57">
        <v>0.56999999999999995</v>
      </c>
      <c r="E57" t="s">
        <v>88</v>
      </c>
      <c r="F57">
        <v>1.79776</v>
      </c>
      <c r="G57">
        <v>1.7890299999999999</v>
      </c>
      <c r="H57">
        <v>0</v>
      </c>
      <c r="I57" t="s">
        <v>197</v>
      </c>
      <c r="J57">
        <v>1.7921100000000001</v>
      </c>
      <c r="K57" t="s">
        <v>81</v>
      </c>
    </row>
    <row r="58" spans="1:14" hidden="1">
      <c r="J58">
        <v>6095059</v>
      </c>
      <c r="K58" t="s">
        <v>81</v>
      </c>
    </row>
    <row r="59" spans="1:14" hidden="1">
      <c r="A59">
        <v>36533504</v>
      </c>
      <c r="B59" t="s">
        <v>194</v>
      </c>
      <c r="C59" t="s">
        <v>79</v>
      </c>
      <c r="D59">
        <v>0.56999999999999995</v>
      </c>
      <c r="E59" t="s">
        <v>88</v>
      </c>
      <c r="F59">
        <v>1.7954300000000001</v>
      </c>
      <c r="G59">
        <v>1.78555</v>
      </c>
      <c r="H59">
        <v>0</v>
      </c>
      <c r="I59" t="s">
        <v>195</v>
      </c>
      <c r="J59">
        <v>1.7855300000000001</v>
      </c>
      <c r="K59">
        <v>0</v>
      </c>
      <c r="L59">
        <v>0</v>
      </c>
      <c r="M59">
        <v>-0.22</v>
      </c>
      <c r="N59">
        <v>-56.43</v>
      </c>
    </row>
    <row r="60" spans="1:14" hidden="1">
      <c r="J60">
        <v>6095060</v>
      </c>
      <c r="K60" t="s">
        <v>261</v>
      </c>
    </row>
    <row r="61" spans="1:14" hidden="1">
      <c r="A61">
        <v>36545327</v>
      </c>
      <c r="B61" t="s">
        <v>296</v>
      </c>
      <c r="C61" t="s">
        <v>83</v>
      </c>
      <c r="D61">
        <v>0.56999999999999995</v>
      </c>
      <c r="E61" t="s">
        <v>88</v>
      </c>
      <c r="F61">
        <v>1.7837400000000001</v>
      </c>
      <c r="G61">
        <v>1.79623</v>
      </c>
      <c r="H61">
        <v>0</v>
      </c>
      <c r="I61" t="s">
        <v>297</v>
      </c>
      <c r="J61">
        <v>1.7920799999999999</v>
      </c>
      <c r="K61" t="s">
        <v>81</v>
      </c>
    </row>
    <row r="62" spans="1:14" hidden="1">
      <c r="J62">
        <v>6095061</v>
      </c>
      <c r="K62" t="s">
        <v>81</v>
      </c>
    </row>
    <row r="63" spans="1:14" hidden="1">
      <c r="A63">
        <v>36551008</v>
      </c>
      <c r="B63" t="s">
        <v>298</v>
      </c>
      <c r="C63" t="s">
        <v>83</v>
      </c>
      <c r="D63">
        <v>0.56999999999999995</v>
      </c>
      <c r="E63" t="s">
        <v>88</v>
      </c>
      <c r="F63">
        <v>1.78833</v>
      </c>
      <c r="G63">
        <v>1.79623</v>
      </c>
      <c r="H63">
        <v>0</v>
      </c>
      <c r="I63" t="s">
        <v>299</v>
      </c>
      <c r="J63">
        <v>1.7939000000000001</v>
      </c>
      <c r="K63" t="s">
        <v>81</v>
      </c>
    </row>
    <row r="64" spans="1:14" hidden="1">
      <c r="J64">
        <v>6095062</v>
      </c>
      <c r="K64" t="s">
        <v>81</v>
      </c>
    </row>
    <row r="65" spans="1:14" hidden="1">
      <c r="A65">
        <v>36556990</v>
      </c>
      <c r="B65" t="s">
        <v>300</v>
      </c>
      <c r="C65" t="s">
        <v>80</v>
      </c>
      <c r="D65">
        <v>0.56999999999999995</v>
      </c>
      <c r="E65" t="s">
        <v>88</v>
      </c>
      <c r="F65">
        <v>1.7921899999999999</v>
      </c>
      <c r="G65">
        <v>1.7824899999999999</v>
      </c>
      <c r="H65">
        <v>0</v>
      </c>
      <c r="I65" t="s">
        <v>301</v>
      </c>
      <c r="J65">
        <v>1.7794300000000001</v>
      </c>
      <c r="K65" t="s">
        <v>81</v>
      </c>
    </row>
    <row r="66" spans="1:14" hidden="1">
      <c r="J66">
        <v>6095063</v>
      </c>
      <c r="K66" t="s">
        <v>81</v>
      </c>
    </row>
    <row r="67" spans="1:14" hidden="1">
      <c r="A67">
        <v>36576944</v>
      </c>
      <c r="B67" t="s">
        <v>302</v>
      </c>
      <c r="C67" t="s">
        <v>83</v>
      </c>
      <c r="D67">
        <v>0.56999999999999995</v>
      </c>
      <c r="E67" t="s">
        <v>88</v>
      </c>
      <c r="F67">
        <v>1.77511</v>
      </c>
      <c r="G67">
        <v>1.7921899999999999</v>
      </c>
      <c r="H67">
        <v>0</v>
      </c>
      <c r="I67" t="s">
        <v>303</v>
      </c>
      <c r="J67">
        <v>1.7855000000000001</v>
      </c>
      <c r="K67" t="s">
        <v>81</v>
      </c>
    </row>
    <row r="68" spans="1:14" hidden="1">
      <c r="J68">
        <v>6095065</v>
      </c>
      <c r="K68" t="s">
        <v>81</v>
      </c>
    </row>
    <row r="69" spans="1:14" hidden="1">
      <c r="A69">
        <v>36527489</v>
      </c>
      <c r="B69" t="s">
        <v>304</v>
      </c>
      <c r="C69" t="s">
        <v>99</v>
      </c>
      <c r="D69">
        <v>0.56999999999999995</v>
      </c>
      <c r="E69" t="s">
        <v>89</v>
      </c>
      <c r="F69">
        <v>184.34899999999999</v>
      </c>
      <c r="G69">
        <v>185.149</v>
      </c>
      <c r="H69">
        <v>0</v>
      </c>
      <c r="I69" t="s">
        <v>305</v>
      </c>
      <c r="J69">
        <v>181.916</v>
      </c>
      <c r="K69" t="s">
        <v>81</v>
      </c>
    </row>
    <row r="70" spans="1:14" hidden="1">
      <c r="J70">
        <v>4740737</v>
      </c>
      <c r="K70" t="s">
        <v>81</v>
      </c>
    </row>
    <row r="71" spans="1:14" hidden="1">
      <c r="A71">
        <v>36530702</v>
      </c>
      <c r="B71" t="s">
        <v>306</v>
      </c>
      <c r="C71" t="s">
        <v>99</v>
      </c>
      <c r="D71">
        <v>0.56999999999999995</v>
      </c>
      <c r="E71" t="s">
        <v>89</v>
      </c>
      <c r="F71">
        <v>182.678</v>
      </c>
      <c r="G71">
        <v>183.47800000000001</v>
      </c>
      <c r="H71">
        <v>0</v>
      </c>
      <c r="I71" t="s">
        <v>307</v>
      </c>
      <c r="J71">
        <v>180.27799999999999</v>
      </c>
      <c r="K71" t="s">
        <v>81</v>
      </c>
    </row>
    <row r="72" spans="1:14" hidden="1">
      <c r="J72">
        <v>4740738</v>
      </c>
      <c r="K72" t="s">
        <v>81</v>
      </c>
    </row>
    <row r="73" spans="1:14" hidden="1">
      <c r="A73">
        <v>36542858</v>
      </c>
      <c r="B73" t="s">
        <v>308</v>
      </c>
      <c r="C73" t="s">
        <v>99</v>
      </c>
      <c r="D73">
        <v>0.56999999999999995</v>
      </c>
      <c r="E73" t="s">
        <v>89</v>
      </c>
      <c r="F73">
        <v>181.39099999999999</v>
      </c>
      <c r="G73">
        <v>182.191</v>
      </c>
      <c r="H73">
        <v>0</v>
      </c>
      <c r="I73" t="s">
        <v>309</v>
      </c>
      <c r="J73">
        <v>179.489</v>
      </c>
      <c r="K73" t="s">
        <v>81</v>
      </c>
    </row>
    <row r="74" spans="1:14" hidden="1">
      <c r="J74">
        <v>4740739</v>
      </c>
      <c r="K74" t="s">
        <v>81</v>
      </c>
    </row>
    <row r="75" spans="1:14" hidden="1">
      <c r="A75">
        <v>36548697</v>
      </c>
      <c r="B75" t="s">
        <v>184</v>
      </c>
      <c r="C75" t="s">
        <v>82</v>
      </c>
      <c r="D75">
        <v>0.56999999999999995</v>
      </c>
      <c r="E75" t="s">
        <v>89</v>
      </c>
      <c r="F75">
        <v>180.39599999999999</v>
      </c>
      <c r="G75">
        <v>179.727</v>
      </c>
      <c r="H75">
        <v>0</v>
      </c>
      <c r="I75" t="s">
        <v>310</v>
      </c>
      <c r="J75">
        <v>179.73099999999999</v>
      </c>
      <c r="K75">
        <v>0</v>
      </c>
      <c r="L75">
        <v>0</v>
      </c>
      <c r="M75">
        <v>0</v>
      </c>
      <c r="N75">
        <v>37.909999999999997</v>
      </c>
    </row>
    <row r="76" spans="1:14" hidden="1">
      <c r="J76">
        <v>4740740</v>
      </c>
      <c r="K76" t="s">
        <v>261</v>
      </c>
    </row>
    <row r="77" spans="1:14" hidden="1">
      <c r="A77">
        <v>36552448</v>
      </c>
      <c r="B77" t="s">
        <v>182</v>
      </c>
      <c r="C77" t="s">
        <v>82</v>
      </c>
      <c r="D77">
        <v>0.56999999999999995</v>
      </c>
      <c r="E77" t="s">
        <v>89</v>
      </c>
      <c r="F77">
        <v>180.602</v>
      </c>
      <c r="G77">
        <v>179.977</v>
      </c>
      <c r="H77">
        <v>0</v>
      </c>
      <c r="I77" t="s">
        <v>311</v>
      </c>
      <c r="J77">
        <v>179.977</v>
      </c>
      <c r="K77">
        <v>0</v>
      </c>
      <c r="L77">
        <v>0</v>
      </c>
      <c r="M77">
        <v>0</v>
      </c>
      <c r="N77">
        <v>35.630000000000003</v>
      </c>
    </row>
    <row r="78" spans="1:14" hidden="1">
      <c r="J78">
        <v>4740741</v>
      </c>
      <c r="K78" t="s">
        <v>261</v>
      </c>
    </row>
    <row r="79" spans="1:14" hidden="1">
      <c r="A79">
        <v>36558538</v>
      </c>
      <c r="B79" t="s">
        <v>312</v>
      </c>
      <c r="C79" t="s">
        <v>102</v>
      </c>
      <c r="D79">
        <v>0.56999999999999995</v>
      </c>
      <c r="E79" t="s">
        <v>89</v>
      </c>
      <c r="F79">
        <v>179.54400000000001</v>
      </c>
      <c r="G79">
        <v>178.744</v>
      </c>
      <c r="H79">
        <v>0</v>
      </c>
      <c r="I79" t="s">
        <v>313</v>
      </c>
      <c r="J79">
        <v>180.02199999999999</v>
      </c>
      <c r="K79" t="s">
        <v>81</v>
      </c>
    </row>
    <row r="80" spans="1:14" hidden="1">
      <c r="J80">
        <v>4740742</v>
      </c>
      <c r="K80" t="s">
        <v>81</v>
      </c>
    </row>
    <row r="81" spans="1:14" hidden="1">
      <c r="A81">
        <v>36559400</v>
      </c>
      <c r="B81" t="s">
        <v>314</v>
      </c>
      <c r="C81" t="s">
        <v>82</v>
      </c>
      <c r="D81">
        <v>0.56999999999999995</v>
      </c>
      <c r="E81" t="s">
        <v>89</v>
      </c>
      <c r="F81">
        <v>180.32</v>
      </c>
      <c r="G81">
        <v>180.13399999999999</v>
      </c>
      <c r="H81">
        <v>0</v>
      </c>
      <c r="I81" t="s">
        <v>315</v>
      </c>
      <c r="J81">
        <v>180.13499999999999</v>
      </c>
      <c r="K81">
        <v>0</v>
      </c>
      <c r="L81">
        <v>0</v>
      </c>
      <c r="M81">
        <v>0</v>
      </c>
      <c r="N81">
        <v>10.55</v>
      </c>
    </row>
    <row r="82" spans="1:14" hidden="1">
      <c r="J82">
        <v>4740743</v>
      </c>
      <c r="K82" t="s">
        <v>261</v>
      </c>
    </row>
    <row r="83" spans="1:14" hidden="1">
      <c r="A83">
        <v>36560862</v>
      </c>
      <c r="B83" t="s">
        <v>316</v>
      </c>
      <c r="C83" t="s">
        <v>102</v>
      </c>
      <c r="D83">
        <v>0.56999999999999995</v>
      </c>
      <c r="E83" t="s">
        <v>89</v>
      </c>
      <c r="F83">
        <v>179.72900000000001</v>
      </c>
      <c r="G83">
        <v>178.929</v>
      </c>
      <c r="H83">
        <v>0</v>
      </c>
      <c r="I83" t="s">
        <v>317</v>
      </c>
      <c r="J83">
        <v>180.68899999999999</v>
      </c>
      <c r="K83" t="s">
        <v>81</v>
      </c>
    </row>
    <row r="84" spans="1:14" hidden="1">
      <c r="J84">
        <v>4740744</v>
      </c>
      <c r="K84" t="s">
        <v>81</v>
      </c>
    </row>
    <row r="85" spans="1:14" hidden="1">
      <c r="A85">
        <v>36562603</v>
      </c>
      <c r="B85" t="s">
        <v>318</v>
      </c>
      <c r="C85" t="s">
        <v>102</v>
      </c>
      <c r="D85">
        <v>0.56999999999999995</v>
      </c>
      <c r="E85" t="s">
        <v>89</v>
      </c>
      <c r="F85">
        <v>180.07599999999999</v>
      </c>
      <c r="G85">
        <v>179.27600000000001</v>
      </c>
      <c r="H85">
        <v>0</v>
      </c>
      <c r="I85" t="s">
        <v>263</v>
      </c>
      <c r="J85">
        <v>180.58799999999999</v>
      </c>
      <c r="K85" t="s">
        <v>81</v>
      </c>
    </row>
    <row r="86" spans="1:14" hidden="1">
      <c r="J86">
        <v>4740745</v>
      </c>
      <c r="K86" t="s">
        <v>81</v>
      </c>
    </row>
    <row r="87" spans="1:14" hidden="1">
      <c r="A87">
        <v>36567925</v>
      </c>
      <c r="B87" t="s">
        <v>319</v>
      </c>
      <c r="C87" t="s">
        <v>102</v>
      </c>
      <c r="D87">
        <v>0.56999999999999995</v>
      </c>
      <c r="E87" t="s">
        <v>89</v>
      </c>
      <c r="F87">
        <v>179.97800000000001</v>
      </c>
      <c r="G87">
        <v>179.178</v>
      </c>
      <c r="H87">
        <v>0</v>
      </c>
      <c r="I87" t="s">
        <v>320</v>
      </c>
      <c r="J87">
        <v>180.702</v>
      </c>
      <c r="K87" t="s">
        <v>81</v>
      </c>
    </row>
    <row r="88" spans="1:14" hidden="1">
      <c r="J88">
        <v>4740746</v>
      </c>
      <c r="K88" t="s">
        <v>81</v>
      </c>
    </row>
    <row r="89" spans="1:14" hidden="1">
      <c r="A89">
        <v>36575338</v>
      </c>
      <c r="B89" t="s">
        <v>321</v>
      </c>
      <c r="C89" t="s">
        <v>102</v>
      </c>
      <c r="D89">
        <v>0.56999999999999995</v>
      </c>
      <c r="E89" t="s">
        <v>89</v>
      </c>
      <c r="F89">
        <v>179.958</v>
      </c>
      <c r="G89">
        <v>179.15799999999999</v>
      </c>
      <c r="H89">
        <v>0</v>
      </c>
      <c r="I89" t="s">
        <v>322</v>
      </c>
      <c r="J89">
        <v>180.75899999999999</v>
      </c>
      <c r="K89" t="s">
        <v>81</v>
      </c>
    </row>
    <row r="90" spans="1:14" hidden="1">
      <c r="J90">
        <v>4740747</v>
      </c>
      <c r="K90" t="s">
        <v>81</v>
      </c>
    </row>
    <row r="91" spans="1:14" hidden="1">
      <c r="A91">
        <v>36578767</v>
      </c>
      <c r="B91" t="s">
        <v>169</v>
      </c>
      <c r="C91" t="s">
        <v>79</v>
      </c>
      <c r="D91">
        <v>0.56999999999999995</v>
      </c>
      <c r="E91" t="s">
        <v>89</v>
      </c>
      <c r="F91">
        <v>180.39099999999999</v>
      </c>
      <c r="G91">
        <v>179.59100000000001</v>
      </c>
      <c r="H91">
        <v>0</v>
      </c>
      <c r="I91" t="s">
        <v>323</v>
      </c>
      <c r="J91">
        <v>180.45599999999999</v>
      </c>
      <c r="K91">
        <v>0</v>
      </c>
      <c r="L91">
        <v>0</v>
      </c>
      <c r="M91">
        <v>0</v>
      </c>
      <c r="N91">
        <v>3.71</v>
      </c>
    </row>
    <row r="92" spans="1:14" hidden="1">
      <c r="J92">
        <v>4740748</v>
      </c>
    </row>
    <row r="93" spans="1:14" hidden="1">
      <c r="A93">
        <v>36581167</v>
      </c>
      <c r="B93" t="s">
        <v>324</v>
      </c>
      <c r="C93" t="s">
        <v>99</v>
      </c>
      <c r="D93">
        <v>0.56999999999999995</v>
      </c>
      <c r="E93" t="s">
        <v>89</v>
      </c>
      <c r="F93">
        <v>180.88399999999999</v>
      </c>
      <c r="G93">
        <v>181.684</v>
      </c>
      <c r="H93">
        <v>0</v>
      </c>
      <c r="I93" t="s">
        <v>325</v>
      </c>
      <c r="J93">
        <v>180.471</v>
      </c>
      <c r="K93" t="s">
        <v>81</v>
      </c>
    </row>
    <row r="94" spans="1:14" hidden="1">
      <c r="J94">
        <v>4740749</v>
      </c>
      <c r="K94" t="s">
        <v>81</v>
      </c>
    </row>
    <row r="95" spans="1:14" hidden="1">
      <c r="A95">
        <v>36513425</v>
      </c>
      <c r="B95" t="s">
        <v>326</v>
      </c>
      <c r="C95" t="s">
        <v>99</v>
      </c>
      <c r="D95">
        <v>0.56999999999999995</v>
      </c>
      <c r="E95" t="s">
        <v>90</v>
      </c>
      <c r="F95">
        <v>1.55562</v>
      </c>
      <c r="G95">
        <v>1.5626199999999999</v>
      </c>
      <c r="H95">
        <v>0</v>
      </c>
      <c r="I95" t="s">
        <v>166</v>
      </c>
      <c r="J95">
        <v>1.5286999999999999</v>
      </c>
      <c r="K95" t="s">
        <v>81</v>
      </c>
    </row>
    <row r="96" spans="1:14" hidden="1">
      <c r="J96">
        <v>5417898</v>
      </c>
      <c r="K96" t="s">
        <v>81</v>
      </c>
    </row>
    <row r="97" spans="1:14" hidden="1">
      <c r="A97">
        <v>36522044</v>
      </c>
      <c r="B97" t="s">
        <v>163</v>
      </c>
      <c r="C97" t="s">
        <v>99</v>
      </c>
      <c r="D97">
        <v>0.56999999999999995</v>
      </c>
      <c r="E97" t="s">
        <v>90</v>
      </c>
      <c r="F97">
        <v>1.53182</v>
      </c>
      <c r="G97">
        <v>1.5388200000000001</v>
      </c>
      <c r="H97">
        <v>0</v>
      </c>
      <c r="I97" t="s">
        <v>327</v>
      </c>
      <c r="J97">
        <v>1.5225</v>
      </c>
      <c r="K97" t="s">
        <v>81</v>
      </c>
    </row>
    <row r="98" spans="1:14" hidden="1">
      <c r="J98">
        <v>5417899</v>
      </c>
      <c r="K98" t="s">
        <v>81</v>
      </c>
    </row>
    <row r="99" spans="1:14" hidden="1">
      <c r="A99">
        <v>36528124</v>
      </c>
      <c r="B99" t="s">
        <v>161</v>
      </c>
      <c r="C99" t="s">
        <v>82</v>
      </c>
      <c r="D99">
        <v>0.56999999999999995</v>
      </c>
      <c r="E99" t="s">
        <v>90</v>
      </c>
      <c r="F99">
        <v>1.5269600000000001</v>
      </c>
      <c r="G99">
        <v>1.52349</v>
      </c>
      <c r="H99">
        <v>0</v>
      </c>
      <c r="I99" t="s">
        <v>328</v>
      </c>
      <c r="J99">
        <v>1.52319</v>
      </c>
      <c r="K99">
        <v>0</v>
      </c>
      <c r="L99">
        <v>0</v>
      </c>
      <c r="M99">
        <v>0</v>
      </c>
      <c r="N99">
        <v>21.49</v>
      </c>
    </row>
    <row r="100" spans="1:14" hidden="1">
      <c r="J100">
        <v>5417898</v>
      </c>
    </row>
    <row r="101" spans="1:14" hidden="1">
      <c r="A101">
        <v>36532620</v>
      </c>
      <c r="B101" t="s">
        <v>329</v>
      </c>
      <c r="C101" t="s">
        <v>99</v>
      </c>
      <c r="D101">
        <v>0.56999999999999995</v>
      </c>
      <c r="E101" t="s">
        <v>90</v>
      </c>
      <c r="F101">
        <v>1.52695</v>
      </c>
      <c r="G101">
        <v>1.5339499999999999</v>
      </c>
      <c r="H101">
        <v>0</v>
      </c>
      <c r="I101" t="s">
        <v>160</v>
      </c>
      <c r="J101">
        <v>1.5171699999999999</v>
      </c>
      <c r="K101" t="s">
        <v>81</v>
      </c>
    </row>
    <row r="102" spans="1:14" hidden="1">
      <c r="J102">
        <v>5417899</v>
      </c>
      <c r="K102" t="s">
        <v>81</v>
      </c>
    </row>
    <row r="103" spans="1:14" hidden="1">
      <c r="A103">
        <v>36536403</v>
      </c>
      <c r="B103" t="s">
        <v>157</v>
      </c>
      <c r="C103" t="s">
        <v>79</v>
      </c>
      <c r="D103">
        <v>0.56999999999999995</v>
      </c>
      <c r="E103" t="s">
        <v>90</v>
      </c>
      <c r="F103">
        <v>1.5175700000000001</v>
      </c>
      <c r="G103">
        <v>1.51057</v>
      </c>
      <c r="H103">
        <v>0</v>
      </c>
      <c r="I103" t="s">
        <v>158</v>
      </c>
      <c r="J103">
        <v>1.51006</v>
      </c>
      <c r="K103">
        <v>0</v>
      </c>
      <c r="L103">
        <v>0</v>
      </c>
      <c r="M103">
        <v>0.04</v>
      </c>
      <c r="N103">
        <v>-42.81</v>
      </c>
    </row>
    <row r="104" spans="1:14" hidden="1">
      <c r="J104">
        <v>5417900</v>
      </c>
      <c r="K104" t="s">
        <v>261</v>
      </c>
    </row>
    <row r="105" spans="1:14" hidden="1">
      <c r="A105">
        <v>36548064</v>
      </c>
      <c r="B105" t="s">
        <v>330</v>
      </c>
      <c r="C105" t="s">
        <v>99</v>
      </c>
      <c r="D105">
        <v>0.56999999999999995</v>
      </c>
      <c r="E105" t="s">
        <v>90</v>
      </c>
      <c r="F105">
        <v>1.5189999999999999</v>
      </c>
      <c r="G105">
        <v>1.526</v>
      </c>
      <c r="H105">
        <v>0</v>
      </c>
      <c r="I105" t="s">
        <v>156</v>
      </c>
      <c r="J105">
        <v>1.51372</v>
      </c>
      <c r="K105" t="s">
        <v>81</v>
      </c>
    </row>
    <row r="106" spans="1:14" hidden="1">
      <c r="J106">
        <v>5417901</v>
      </c>
      <c r="K106" t="s">
        <v>81</v>
      </c>
    </row>
    <row r="107" spans="1:14" hidden="1">
      <c r="A107">
        <v>36553353</v>
      </c>
      <c r="B107" t="s">
        <v>255</v>
      </c>
      <c r="C107" t="s">
        <v>82</v>
      </c>
      <c r="D107">
        <v>0.56999999999999995</v>
      </c>
      <c r="E107" t="s">
        <v>90</v>
      </c>
      <c r="F107">
        <v>1.51162</v>
      </c>
      <c r="G107">
        <v>1.5186200000000001</v>
      </c>
      <c r="H107">
        <v>0</v>
      </c>
      <c r="I107" t="s">
        <v>331</v>
      </c>
      <c r="J107">
        <v>1.50868</v>
      </c>
      <c r="K107">
        <v>0</v>
      </c>
      <c r="L107">
        <v>0</v>
      </c>
      <c r="M107">
        <v>-0.13</v>
      </c>
      <c r="N107">
        <v>16.760000000000002</v>
      </c>
    </row>
    <row r="108" spans="1:14" hidden="1">
      <c r="J108">
        <v>5417902</v>
      </c>
    </row>
    <row r="109" spans="1:14" hidden="1">
      <c r="A109">
        <v>36564622</v>
      </c>
      <c r="B109" t="s">
        <v>332</v>
      </c>
      <c r="C109" t="s">
        <v>79</v>
      </c>
      <c r="D109">
        <v>0.56999999999999995</v>
      </c>
      <c r="E109" t="s">
        <v>90</v>
      </c>
      <c r="F109">
        <v>1.5075799999999999</v>
      </c>
      <c r="G109">
        <v>1.5015799999999999</v>
      </c>
      <c r="H109">
        <v>1.51258</v>
      </c>
      <c r="I109" t="s">
        <v>333</v>
      </c>
      <c r="J109">
        <v>1.50892</v>
      </c>
      <c r="K109">
        <v>0</v>
      </c>
      <c r="L109">
        <v>0</v>
      </c>
      <c r="M109">
        <v>0</v>
      </c>
      <c r="N109">
        <v>7.64</v>
      </c>
    </row>
    <row r="110" spans="1:14" hidden="1">
      <c r="A110">
        <v>36567838</v>
      </c>
      <c r="B110" t="s">
        <v>334</v>
      </c>
      <c r="C110" t="s">
        <v>79</v>
      </c>
      <c r="D110">
        <v>0.56999999999999995</v>
      </c>
      <c r="E110" t="s">
        <v>90</v>
      </c>
      <c r="F110">
        <v>1.5054000000000001</v>
      </c>
      <c r="G110">
        <v>1.5014000000000001</v>
      </c>
      <c r="H110">
        <v>1.5125</v>
      </c>
      <c r="I110" t="s">
        <v>335</v>
      </c>
      <c r="J110">
        <v>1.50902</v>
      </c>
      <c r="K110">
        <v>0</v>
      </c>
      <c r="L110">
        <v>0</v>
      </c>
      <c r="M110">
        <v>0</v>
      </c>
      <c r="N110">
        <v>20.63</v>
      </c>
    </row>
    <row r="111" spans="1:14" hidden="1">
      <c r="A111">
        <v>36576001</v>
      </c>
      <c r="B111" t="s">
        <v>336</v>
      </c>
      <c r="C111" t="s">
        <v>102</v>
      </c>
      <c r="D111">
        <v>0.56999999999999995</v>
      </c>
      <c r="E111" t="s">
        <v>90</v>
      </c>
      <c r="F111">
        <v>1.5043500000000001</v>
      </c>
      <c r="G111">
        <v>1.49735</v>
      </c>
      <c r="H111">
        <v>0</v>
      </c>
      <c r="I111" t="s">
        <v>337</v>
      </c>
      <c r="J111">
        <v>1.50915</v>
      </c>
      <c r="K111" t="s">
        <v>81</v>
      </c>
    </row>
    <row r="112" spans="1:14" hidden="1">
      <c r="J112">
        <v>5417903</v>
      </c>
      <c r="K112" t="s">
        <v>81</v>
      </c>
    </row>
    <row r="113" spans="1:14" hidden="1">
      <c r="A113">
        <v>36577851</v>
      </c>
      <c r="B113" t="s">
        <v>152</v>
      </c>
      <c r="C113" t="s">
        <v>79</v>
      </c>
      <c r="D113">
        <v>0.56999999999999995</v>
      </c>
      <c r="E113" t="s">
        <v>90</v>
      </c>
      <c r="F113">
        <v>1.5079100000000001</v>
      </c>
      <c r="G113">
        <v>1.50912</v>
      </c>
      <c r="H113">
        <v>0</v>
      </c>
      <c r="I113" t="s">
        <v>153</v>
      </c>
      <c r="J113">
        <v>1.50912</v>
      </c>
      <c r="K113">
        <v>0</v>
      </c>
      <c r="L113">
        <v>0</v>
      </c>
      <c r="M113">
        <v>0</v>
      </c>
      <c r="N113">
        <v>6.9</v>
      </c>
    </row>
    <row r="114" spans="1:14" hidden="1">
      <c r="J114">
        <v>5417904</v>
      </c>
      <c r="K114" t="s">
        <v>261</v>
      </c>
    </row>
    <row r="115" spans="1:14" hidden="1">
      <c r="A115">
        <v>36579118</v>
      </c>
      <c r="B115" t="s">
        <v>338</v>
      </c>
      <c r="C115" t="s">
        <v>82</v>
      </c>
      <c r="D115">
        <v>0.56999999999999995</v>
      </c>
      <c r="E115" t="s">
        <v>90</v>
      </c>
      <c r="F115">
        <v>1.51033</v>
      </c>
      <c r="G115">
        <v>1.5173300000000001</v>
      </c>
      <c r="H115">
        <v>0</v>
      </c>
      <c r="I115" t="s">
        <v>339</v>
      </c>
      <c r="J115">
        <v>1.5173399999999999</v>
      </c>
      <c r="K115">
        <v>0</v>
      </c>
      <c r="L115">
        <v>0</v>
      </c>
      <c r="M115">
        <v>0</v>
      </c>
      <c r="N115">
        <v>-39.96</v>
      </c>
    </row>
    <row r="116" spans="1:14" hidden="1">
      <c r="J116">
        <v>5417905</v>
      </c>
      <c r="K116" t="s">
        <v>261</v>
      </c>
    </row>
    <row r="117" spans="1:14" hidden="1">
      <c r="A117">
        <v>36581280</v>
      </c>
      <c r="B117" t="s">
        <v>340</v>
      </c>
      <c r="C117" t="s">
        <v>102</v>
      </c>
      <c r="D117">
        <v>0.56999999999999995</v>
      </c>
      <c r="E117" t="s">
        <v>90</v>
      </c>
      <c r="F117">
        <v>1.5076000000000001</v>
      </c>
      <c r="G117">
        <v>1.5005999999999999</v>
      </c>
      <c r="H117">
        <v>0</v>
      </c>
      <c r="I117" t="s">
        <v>341</v>
      </c>
      <c r="J117">
        <v>1.5117799999999999</v>
      </c>
      <c r="K117" t="s">
        <v>81</v>
      </c>
    </row>
    <row r="118" spans="1:14" hidden="1">
      <c r="J118">
        <v>5417906</v>
      </c>
      <c r="K118" t="s">
        <v>81</v>
      </c>
    </row>
    <row r="119" spans="1:14" hidden="1">
      <c r="A119">
        <v>36583827</v>
      </c>
      <c r="B119" t="s">
        <v>148</v>
      </c>
      <c r="C119" t="s">
        <v>102</v>
      </c>
      <c r="D119">
        <v>0.56999999999999995</v>
      </c>
      <c r="E119" t="s">
        <v>90</v>
      </c>
      <c r="F119">
        <v>1.5087299999999999</v>
      </c>
      <c r="G119">
        <v>1.50173</v>
      </c>
      <c r="H119">
        <v>0</v>
      </c>
      <c r="I119" t="s">
        <v>342</v>
      </c>
      <c r="J119">
        <v>1.5148699999999999</v>
      </c>
      <c r="K119" t="s">
        <v>81</v>
      </c>
    </row>
    <row r="120" spans="1:14" hidden="1">
      <c r="J120">
        <v>5417907</v>
      </c>
      <c r="K120" t="s">
        <v>81</v>
      </c>
    </row>
    <row r="121" spans="1:14" hidden="1">
      <c r="A121">
        <v>36513433</v>
      </c>
      <c r="B121" t="s">
        <v>343</v>
      </c>
      <c r="C121" t="s">
        <v>102</v>
      </c>
      <c r="D121">
        <v>0.56999999999999995</v>
      </c>
      <c r="E121" t="s">
        <v>91</v>
      </c>
      <c r="F121">
        <v>1.1642399999999999</v>
      </c>
      <c r="G121">
        <v>1.1582399999999999</v>
      </c>
      <c r="H121">
        <v>0</v>
      </c>
      <c r="I121" t="s">
        <v>166</v>
      </c>
      <c r="J121">
        <v>1.1811</v>
      </c>
      <c r="K121" t="s">
        <v>81</v>
      </c>
    </row>
    <row r="122" spans="1:14" hidden="1">
      <c r="J122">
        <v>2709254</v>
      </c>
      <c r="K122" t="s">
        <v>81</v>
      </c>
    </row>
    <row r="123" spans="1:14" hidden="1">
      <c r="A123">
        <v>36521116</v>
      </c>
      <c r="B123" t="s">
        <v>344</v>
      </c>
      <c r="C123" t="s">
        <v>102</v>
      </c>
      <c r="D123">
        <v>0.56999999999999995</v>
      </c>
      <c r="E123" t="s">
        <v>91</v>
      </c>
      <c r="F123">
        <v>1.1772400000000001</v>
      </c>
      <c r="G123">
        <v>1.1712400000000001</v>
      </c>
      <c r="H123">
        <v>0</v>
      </c>
      <c r="I123" t="s">
        <v>163</v>
      </c>
      <c r="J123">
        <v>1.17909</v>
      </c>
      <c r="K123" t="s">
        <v>81</v>
      </c>
    </row>
    <row r="124" spans="1:14" hidden="1">
      <c r="J124">
        <v>2709255</v>
      </c>
      <c r="K124" t="s">
        <v>81</v>
      </c>
    </row>
    <row r="125" spans="1:14" hidden="1">
      <c r="A125">
        <v>36522052</v>
      </c>
      <c r="B125" t="s">
        <v>138</v>
      </c>
      <c r="C125" t="s">
        <v>79</v>
      </c>
      <c r="D125">
        <v>0.56999999999999995</v>
      </c>
      <c r="E125" t="s">
        <v>91</v>
      </c>
      <c r="F125">
        <v>1.1766799999999999</v>
      </c>
      <c r="G125">
        <v>1.17066</v>
      </c>
      <c r="H125">
        <v>0</v>
      </c>
      <c r="I125" t="s">
        <v>345</v>
      </c>
      <c r="J125">
        <v>1.17753</v>
      </c>
      <c r="K125">
        <v>0</v>
      </c>
      <c r="L125">
        <v>0</v>
      </c>
      <c r="M125">
        <v>0</v>
      </c>
      <c r="N125">
        <v>4.8499999999999996</v>
      </c>
    </row>
    <row r="126" spans="1:14" hidden="1">
      <c r="J126">
        <v>2709256</v>
      </c>
    </row>
    <row r="127" spans="1:14" hidden="1">
      <c r="A127">
        <v>36524175</v>
      </c>
      <c r="B127" t="s">
        <v>346</v>
      </c>
      <c r="C127" t="s">
        <v>102</v>
      </c>
      <c r="D127">
        <v>0.56999999999999995</v>
      </c>
      <c r="E127" t="s">
        <v>91</v>
      </c>
      <c r="F127">
        <v>1.1766799999999999</v>
      </c>
      <c r="G127">
        <v>1.1706799999999999</v>
      </c>
      <c r="H127">
        <v>0</v>
      </c>
      <c r="I127" t="s">
        <v>347</v>
      </c>
      <c r="J127">
        <v>1.1790099999999999</v>
      </c>
      <c r="K127" t="s">
        <v>81</v>
      </c>
    </row>
    <row r="128" spans="1:14" hidden="1">
      <c r="J128">
        <v>2709257</v>
      </c>
      <c r="K128" t="s">
        <v>81</v>
      </c>
    </row>
    <row r="129" spans="1:14" hidden="1">
      <c r="A129">
        <v>36524524</v>
      </c>
      <c r="B129" t="s">
        <v>136</v>
      </c>
      <c r="C129" t="s">
        <v>79</v>
      </c>
      <c r="D129">
        <v>0.56999999999999995</v>
      </c>
      <c r="E129" t="s">
        <v>91</v>
      </c>
      <c r="F129">
        <v>1.1759599999999999</v>
      </c>
      <c r="G129">
        <v>1.17</v>
      </c>
      <c r="H129">
        <v>0</v>
      </c>
      <c r="I129" t="s">
        <v>348</v>
      </c>
      <c r="J129">
        <v>1.1765600000000001</v>
      </c>
      <c r="K129">
        <v>0</v>
      </c>
      <c r="L129">
        <v>0</v>
      </c>
      <c r="M129">
        <v>-0.22</v>
      </c>
      <c r="N129">
        <v>3.42</v>
      </c>
    </row>
    <row r="130" spans="1:14" hidden="1">
      <c r="J130">
        <v>2709258</v>
      </c>
    </row>
    <row r="131" spans="1:14" hidden="1">
      <c r="A131">
        <v>36526680</v>
      </c>
      <c r="B131" t="s">
        <v>349</v>
      </c>
      <c r="C131" t="s">
        <v>102</v>
      </c>
      <c r="D131">
        <v>0.56999999999999995</v>
      </c>
      <c r="E131" t="s">
        <v>91</v>
      </c>
      <c r="F131">
        <v>1.15635</v>
      </c>
      <c r="G131">
        <v>1.15035</v>
      </c>
      <c r="H131">
        <v>0</v>
      </c>
      <c r="I131" t="s">
        <v>350</v>
      </c>
      <c r="J131">
        <v>1.1749700000000001</v>
      </c>
      <c r="K131" t="s">
        <v>81</v>
      </c>
    </row>
    <row r="132" spans="1:14" hidden="1">
      <c r="J132">
        <v>10703779</v>
      </c>
      <c r="K132" t="s">
        <v>81</v>
      </c>
    </row>
    <row r="133" spans="1:14" hidden="1">
      <c r="A133">
        <v>36527649</v>
      </c>
      <c r="B133" t="s">
        <v>134</v>
      </c>
      <c r="C133" t="s">
        <v>99</v>
      </c>
      <c r="D133">
        <v>0.56999999999999995</v>
      </c>
      <c r="E133" t="s">
        <v>91</v>
      </c>
      <c r="F133">
        <v>1.1798599999999999</v>
      </c>
      <c r="G133">
        <v>1.1858599999999999</v>
      </c>
      <c r="H133">
        <v>0</v>
      </c>
      <c r="I133" t="s">
        <v>135</v>
      </c>
      <c r="J133">
        <v>1.17459</v>
      </c>
      <c r="K133" t="s">
        <v>81</v>
      </c>
    </row>
    <row r="134" spans="1:14" hidden="1">
      <c r="J134">
        <v>2709260</v>
      </c>
      <c r="K134" t="s">
        <v>81</v>
      </c>
    </row>
    <row r="135" spans="1:14" hidden="1">
      <c r="A135">
        <v>36531740</v>
      </c>
      <c r="B135" t="s">
        <v>132</v>
      </c>
      <c r="C135" t="s">
        <v>82</v>
      </c>
      <c r="D135">
        <v>0.56999999999999995</v>
      </c>
      <c r="E135" t="s">
        <v>91</v>
      </c>
      <c r="F135">
        <v>1.17655</v>
      </c>
      <c r="G135">
        <v>1.17726</v>
      </c>
      <c r="H135">
        <v>0</v>
      </c>
      <c r="I135" t="s">
        <v>133</v>
      </c>
      <c r="J135">
        <v>1.17726</v>
      </c>
      <c r="K135">
        <v>0</v>
      </c>
      <c r="L135">
        <v>0</v>
      </c>
      <c r="M135">
        <v>0</v>
      </c>
      <c r="N135">
        <v>-4.05</v>
      </c>
    </row>
    <row r="136" spans="1:14" hidden="1">
      <c r="J136">
        <v>2709261</v>
      </c>
      <c r="K136" t="s">
        <v>261</v>
      </c>
    </row>
    <row r="137" spans="1:14" hidden="1">
      <c r="A137">
        <v>36533404</v>
      </c>
      <c r="B137" t="s">
        <v>130</v>
      </c>
      <c r="C137" t="s">
        <v>82</v>
      </c>
      <c r="D137">
        <v>0.56999999999999995</v>
      </c>
      <c r="E137" t="s">
        <v>91</v>
      </c>
      <c r="F137">
        <v>1.1765699999999999</v>
      </c>
      <c r="G137">
        <v>1.1825399999999999</v>
      </c>
      <c r="H137">
        <v>0</v>
      </c>
      <c r="I137" t="s">
        <v>131</v>
      </c>
      <c r="J137">
        <v>1.1825699999999999</v>
      </c>
      <c r="K137">
        <v>0</v>
      </c>
      <c r="L137">
        <v>0</v>
      </c>
      <c r="M137">
        <v>0</v>
      </c>
      <c r="N137">
        <v>-34.200000000000003</v>
      </c>
    </row>
    <row r="138" spans="1:14" hidden="1">
      <c r="J138">
        <v>2709262</v>
      </c>
      <c r="K138" t="s">
        <v>261</v>
      </c>
    </row>
    <row r="139" spans="1:14" hidden="1">
      <c r="A139">
        <v>36545269</v>
      </c>
      <c r="B139" t="s">
        <v>351</v>
      </c>
      <c r="C139" t="s">
        <v>102</v>
      </c>
      <c r="D139">
        <v>0.56999999999999995</v>
      </c>
      <c r="E139" t="s">
        <v>91</v>
      </c>
      <c r="F139">
        <v>1.1751</v>
      </c>
      <c r="G139">
        <v>1.1691</v>
      </c>
      <c r="H139">
        <v>0</v>
      </c>
      <c r="I139" t="s">
        <v>129</v>
      </c>
      <c r="J139">
        <v>1.1832499999999999</v>
      </c>
      <c r="K139" t="s">
        <v>81</v>
      </c>
    </row>
    <row r="140" spans="1:14" hidden="1">
      <c r="J140">
        <v>2709254</v>
      </c>
      <c r="K140" t="s">
        <v>81</v>
      </c>
    </row>
    <row r="141" spans="1:14" hidden="1">
      <c r="A141">
        <v>36554903</v>
      </c>
      <c r="B141" t="s">
        <v>126</v>
      </c>
      <c r="C141" t="s">
        <v>79</v>
      </c>
      <c r="D141">
        <v>0.56999999999999995</v>
      </c>
      <c r="E141" t="s">
        <v>91</v>
      </c>
      <c r="F141">
        <v>1.1821999999999999</v>
      </c>
      <c r="G141">
        <v>1.1842999999999999</v>
      </c>
      <c r="H141">
        <v>0</v>
      </c>
      <c r="I141" t="s">
        <v>127</v>
      </c>
      <c r="J141">
        <v>1.1842999999999999</v>
      </c>
      <c r="K141">
        <v>0</v>
      </c>
      <c r="L141">
        <v>0</v>
      </c>
      <c r="M141">
        <v>0</v>
      </c>
      <c r="N141">
        <v>11.97</v>
      </c>
    </row>
    <row r="142" spans="1:14" hidden="1">
      <c r="J142">
        <v>2709255</v>
      </c>
      <c r="K142" t="s">
        <v>261</v>
      </c>
    </row>
    <row r="143" spans="1:14" hidden="1">
      <c r="A143">
        <v>36556915</v>
      </c>
      <c r="B143" t="s">
        <v>352</v>
      </c>
      <c r="C143" t="s">
        <v>102</v>
      </c>
      <c r="D143">
        <v>0.56999999999999995</v>
      </c>
      <c r="E143" t="s">
        <v>91</v>
      </c>
      <c r="F143">
        <v>1.1821999999999999</v>
      </c>
      <c r="G143">
        <v>1.1761999999999999</v>
      </c>
      <c r="H143">
        <v>0</v>
      </c>
      <c r="I143" t="s">
        <v>125</v>
      </c>
      <c r="J143">
        <v>1.18418</v>
      </c>
      <c r="K143" t="s">
        <v>81</v>
      </c>
    </row>
    <row r="144" spans="1:14" hidden="1">
      <c r="J144">
        <v>2709256</v>
      </c>
      <c r="K144" t="s">
        <v>81</v>
      </c>
    </row>
    <row r="145" spans="1:14" hidden="1">
      <c r="A145">
        <v>36556996</v>
      </c>
      <c r="B145" t="s">
        <v>122</v>
      </c>
      <c r="C145" t="s">
        <v>79</v>
      </c>
      <c r="D145">
        <v>0.56999999999999995</v>
      </c>
      <c r="E145" t="s">
        <v>91</v>
      </c>
      <c r="F145">
        <v>1.1811799999999999</v>
      </c>
      <c r="G145">
        <v>1.17519</v>
      </c>
      <c r="H145">
        <v>0</v>
      </c>
      <c r="I145" t="s">
        <v>353</v>
      </c>
      <c r="J145">
        <v>1.18282</v>
      </c>
      <c r="K145">
        <v>0</v>
      </c>
      <c r="L145">
        <v>0</v>
      </c>
      <c r="M145">
        <v>0</v>
      </c>
      <c r="N145">
        <v>9.35</v>
      </c>
    </row>
    <row r="146" spans="1:14" hidden="1">
      <c r="J146">
        <v>2709257</v>
      </c>
    </row>
    <row r="147" spans="1:14" hidden="1">
      <c r="A147">
        <v>36561471</v>
      </c>
      <c r="B147" t="s">
        <v>120</v>
      </c>
      <c r="C147" t="s">
        <v>82</v>
      </c>
      <c r="D147">
        <v>0.56999999999999995</v>
      </c>
      <c r="E147" t="s">
        <v>91</v>
      </c>
      <c r="F147">
        <v>1.18296</v>
      </c>
      <c r="G147">
        <v>1.1819599999999999</v>
      </c>
      <c r="H147">
        <v>0</v>
      </c>
      <c r="I147" t="s">
        <v>354</v>
      </c>
      <c r="J147">
        <v>1.18127</v>
      </c>
      <c r="K147">
        <v>0</v>
      </c>
      <c r="L147">
        <v>0</v>
      </c>
      <c r="M147">
        <v>0</v>
      </c>
      <c r="N147">
        <v>9.6300000000000008</v>
      </c>
    </row>
    <row r="148" spans="1:14" hidden="1">
      <c r="J148">
        <v>2709258</v>
      </c>
    </row>
    <row r="149" spans="1:14" hidden="1">
      <c r="A149">
        <v>36567009</v>
      </c>
      <c r="B149" t="s">
        <v>118</v>
      </c>
      <c r="C149" t="s">
        <v>82</v>
      </c>
      <c r="D149">
        <v>0.56999999999999995</v>
      </c>
      <c r="E149" t="s">
        <v>91</v>
      </c>
      <c r="F149">
        <v>1.18371</v>
      </c>
      <c r="G149">
        <v>1.18215</v>
      </c>
      <c r="H149">
        <v>0</v>
      </c>
      <c r="I149" t="s">
        <v>119</v>
      </c>
      <c r="J149">
        <v>1.18215</v>
      </c>
      <c r="K149">
        <v>0</v>
      </c>
      <c r="L149">
        <v>0</v>
      </c>
      <c r="M149">
        <v>0.09</v>
      </c>
      <c r="N149">
        <v>8.89</v>
      </c>
    </row>
    <row r="150" spans="1:14" hidden="1">
      <c r="J150">
        <v>2709259</v>
      </c>
      <c r="K150" t="s">
        <v>261</v>
      </c>
    </row>
    <row r="151" spans="1:14" hidden="1">
      <c r="A151">
        <v>36577850</v>
      </c>
      <c r="B151" t="s">
        <v>337</v>
      </c>
      <c r="C151" t="s">
        <v>102</v>
      </c>
      <c r="D151">
        <v>0.56999999999999995</v>
      </c>
      <c r="E151" t="s">
        <v>91</v>
      </c>
      <c r="F151">
        <v>1.1805099999999999</v>
      </c>
      <c r="G151">
        <v>1.1745099999999999</v>
      </c>
      <c r="H151">
        <v>0</v>
      </c>
      <c r="I151" t="s">
        <v>117</v>
      </c>
      <c r="J151">
        <v>1.1820999999999999</v>
      </c>
      <c r="K151" t="s">
        <v>81</v>
      </c>
    </row>
    <row r="152" spans="1:14" hidden="1">
      <c r="J152">
        <v>2709260</v>
      </c>
      <c r="K152" t="s">
        <v>81</v>
      </c>
    </row>
    <row r="153" spans="1:14" hidden="1">
      <c r="A153">
        <v>36582062</v>
      </c>
      <c r="B153" t="s">
        <v>114</v>
      </c>
      <c r="C153" t="s">
        <v>79</v>
      </c>
      <c r="D153">
        <v>0.56999999999999995</v>
      </c>
      <c r="E153" t="s">
        <v>91</v>
      </c>
      <c r="F153">
        <v>1.181</v>
      </c>
      <c r="G153">
        <v>1.18648</v>
      </c>
      <c r="H153">
        <v>0</v>
      </c>
      <c r="I153" t="s">
        <v>355</v>
      </c>
      <c r="J153">
        <v>1.18648</v>
      </c>
      <c r="K153">
        <v>0</v>
      </c>
      <c r="L153">
        <v>0</v>
      </c>
      <c r="M153">
        <v>0</v>
      </c>
      <c r="N153">
        <v>31.24</v>
      </c>
    </row>
    <row r="154" spans="1:14" hidden="1">
      <c r="J154">
        <v>2709262</v>
      </c>
      <c r="K154" t="s">
        <v>261</v>
      </c>
    </row>
    <row r="155" spans="1:14" hidden="1">
      <c r="A155">
        <v>36587093</v>
      </c>
      <c r="B155" t="s">
        <v>356</v>
      </c>
      <c r="C155" t="s">
        <v>102</v>
      </c>
      <c r="D155">
        <v>0.56999999999999995</v>
      </c>
      <c r="E155" t="s">
        <v>91</v>
      </c>
      <c r="F155">
        <v>1.1810099999999999</v>
      </c>
      <c r="G155">
        <v>1.1750100000000001</v>
      </c>
      <c r="H155">
        <v>0</v>
      </c>
      <c r="I155" t="s">
        <v>357</v>
      </c>
      <c r="J155">
        <v>1.18526</v>
      </c>
      <c r="K155" t="s">
        <v>81</v>
      </c>
    </row>
    <row r="156" spans="1:14" hidden="1">
      <c r="J156">
        <v>2709263</v>
      </c>
      <c r="K156" t="s">
        <v>81</v>
      </c>
    </row>
    <row r="157" spans="1:14" hidden="1">
      <c r="A157">
        <v>36545262</v>
      </c>
      <c r="B157" t="s">
        <v>358</v>
      </c>
      <c r="C157" t="s">
        <v>99</v>
      </c>
      <c r="D157">
        <v>0.56999999999999995</v>
      </c>
      <c r="E157" t="s">
        <v>92</v>
      </c>
      <c r="F157">
        <v>119.383</v>
      </c>
      <c r="G157">
        <v>119.983</v>
      </c>
      <c r="H157">
        <v>0</v>
      </c>
      <c r="I157" t="s">
        <v>359</v>
      </c>
      <c r="J157">
        <v>118.55500000000001</v>
      </c>
      <c r="K157" t="s">
        <v>81</v>
      </c>
    </row>
    <row r="158" spans="1:14" hidden="1">
      <c r="J158">
        <v>3386415</v>
      </c>
      <c r="K158" t="s">
        <v>81</v>
      </c>
    </row>
    <row r="159" spans="1:14" hidden="1">
      <c r="A159">
        <v>36547538</v>
      </c>
      <c r="B159" t="s">
        <v>369</v>
      </c>
      <c r="C159" t="s">
        <v>82</v>
      </c>
      <c r="D159">
        <v>0.56999999999999995</v>
      </c>
      <c r="E159" t="s">
        <v>92</v>
      </c>
      <c r="F159">
        <v>118.80800000000001</v>
      </c>
      <c r="G159">
        <v>119.407</v>
      </c>
      <c r="H159">
        <v>0</v>
      </c>
      <c r="I159" t="s">
        <v>370</v>
      </c>
      <c r="J159">
        <v>119.407</v>
      </c>
      <c r="K159">
        <v>0</v>
      </c>
      <c r="L159">
        <v>0</v>
      </c>
      <c r="M159">
        <v>0</v>
      </c>
      <c r="N159">
        <v>-34.14</v>
      </c>
    </row>
    <row r="160" spans="1:14" hidden="1">
      <c r="J160">
        <v>3386416</v>
      </c>
      <c r="K160" t="s">
        <v>261</v>
      </c>
    </row>
    <row r="161" spans="1:14" hidden="1">
      <c r="A161">
        <v>36549552</v>
      </c>
      <c r="B161" t="s">
        <v>371</v>
      </c>
      <c r="C161" t="s">
        <v>79</v>
      </c>
      <c r="D161">
        <v>0.56999999999999995</v>
      </c>
      <c r="E161" t="s">
        <v>92</v>
      </c>
      <c r="F161">
        <v>118.79</v>
      </c>
      <c r="G161">
        <v>118.70399999999999</v>
      </c>
      <c r="H161">
        <v>0</v>
      </c>
      <c r="I161" t="s">
        <v>372</v>
      </c>
      <c r="J161">
        <v>118.70399999999999</v>
      </c>
      <c r="K161">
        <v>0</v>
      </c>
      <c r="L161">
        <v>0</v>
      </c>
      <c r="M161">
        <v>0</v>
      </c>
      <c r="N161">
        <v>-4.9000000000000004</v>
      </c>
    </row>
    <row r="162" spans="1:14" hidden="1">
      <c r="J162">
        <v>3386417</v>
      </c>
      <c r="K162" t="s">
        <v>261</v>
      </c>
    </row>
    <row r="163" spans="1:14" hidden="1">
      <c r="A163">
        <v>36552166</v>
      </c>
      <c r="B163" t="s">
        <v>373</v>
      </c>
      <c r="C163" t="s">
        <v>79</v>
      </c>
      <c r="D163">
        <v>0.56999999999999995</v>
      </c>
      <c r="E163" t="s">
        <v>92</v>
      </c>
      <c r="F163">
        <v>118.79</v>
      </c>
      <c r="G163">
        <v>118.72</v>
      </c>
      <c r="H163">
        <v>0</v>
      </c>
      <c r="I163" t="s">
        <v>374</v>
      </c>
      <c r="J163">
        <v>118.80800000000001</v>
      </c>
      <c r="K163">
        <v>0</v>
      </c>
      <c r="L163">
        <v>0</v>
      </c>
      <c r="M163">
        <v>0</v>
      </c>
      <c r="N163">
        <v>1.03</v>
      </c>
    </row>
    <row r="164" spans="1:14" hidden="1">
      <c r="J164">
        <v>3386418</v>
      </c>
    </row>
    <row r="165" spans="1:14" hidden="1">
      <c r="A165">
        <v>36552374</v>
      </c>
      <c r="B165" t="s">
        <v>360</v>
      </c>
      <c r="C165" t="s">
        <v>102</v>
      </c>
      <c r="D165">
        <v>0.56999999999999995</v>
      </c>
      <c r="E165" t="s">
        <v>92</v>
      </c>
      <c r="F165">
        <v>118.79</v>
      </c>
      <c r="G165">
        <v>118.19</v>
      </c>
      <c r="H165">
        <v>0</v>
      </c>
      <c r="I165" t="s">
        <v>361</v>
      </c>
      <c r="J165">
        <v>118.836</v>
      </c>
      <c r="K165" t="s">
        <v>81</v>
      </c>
    </row>
    <row r="166" spans="1:14" hidden="1">
      <c r="J166">
        <v>3386418</v>
      </c>
      <c r="K166" t="s">
        <v>81</v>
      </c>
    </row>
    <row r="167" spans="1:14" hidden="1">
      <c r="A167">
        <v>36554068</v>
      </c>
      <c r="B167" t="s">
        <v>362</v>
      </c>
      <c r="C167" t="s">
        <v>102</v>
      </c>
      <c r="D167">
        <v>0.56999999999999995</v>
      </c>
      <c r="E167" t="s">
        <v>92</v>
      </c>
      <c r="F167">
        <v>118.68899999999999</v>
      </c>
      <c r="G167">
        <v>118.089</v>
      </c>
      <c r="H167">
        <v>0</v>
      </c>
      <c r="I167" t="s">
        <v>363</v>
      </c>
      <c r="J167">
        <v>119.268</v>
      </c>
      <c r="K167" t="s">
        <v>81</v>
      </c>
    </row>
    <row r="168" spans="1:14" hidden="1">
      <c r="J168">
        <v>3386419</v>
      </c>
      <c r="K168" t="s">
        <v>81</v>
      </c>
    </row>
    <row r="169" spans="1:14" hidden="1">
      <c r="A169">
        <v>36560867</v>
      </c>
      <c r="B169" t="s">
        <v>364</v>
      </c>
      <c r="C169" t="s">
        <v>102</v>
      </c>
      <c r="D169">
        <v>0.56999999999999995</v>
      </c>
      <c r="E169" t="s">
        <v>92</v>
      </c>
      <c r="F169">
        <v>118.84</v>
      </c>
      <c r="G169">
        <v>118.24</v>
      </c>
      <c r="H169">
        <v>0</v>
      </c>
      <c r="I169" t="s">
        <v>365</v>
      </c>
      <c r="J169">
        <v>119.726</v>
      </c>
      <c r="K169" t="s">
        <v>81</v>
      </c>
    </row>
    <row r="170" spans="1:14" hidden="1">
      <c r="J170">
        <v>3386420</v>
      </c>
      <c r="K170" t="s">
        <v>81</v>
      </c>
    </row>
    <row r="171" spans="1:14" hidden="1">
      <c r="A171">
        <v>36562600</v>
      </c>
      <c r="B171" t="s">
        <v>177</v>
      </c>
      <c r="C171" t="s">
        <v>102</v>
      </c>
      <c r="D171">
        <v>0.56999999999999995</v>
      </c>
      <c r="E171" t="s">
        <v>92</v>
      </c>
      <c r="F171">
        <v>119.149</v>
      </c>
      <c r="G171">
        <v>118.54900000000001</v>
      </c>
      <c r="H171">
        <v>0</v>
      </c>
      <c r="I171" t="s">
        <v>366</v>
      </c>
      <c r="J171">
        <v>119.825</v>
      </c>
      <c r="K171" t="s">
        <v>81</v>
      </c>
    </row>
    <row r="172" spans="1:14" hidden="1">
      <c r="J172">
        <v>3386421</v>
      </c>
      <c r="K172" t="s">
        <v>81</v>
      </c>
    </row>
    <row r="173" spans="1:14" hidden="1">
      <c r="A173">
        <v>36565400</v>
      </c>
      <c r="B173" t="s">
        <v>375</v>
      </c>
      <c r="C173" t="s">
        <v>82</v>
      </c>
      <c r="D173">
        <v>0.56999999999999995</v>
      </c>
      <c r="E173" t="s">
        <v>92</v>
      </c>
      <c r="F173">
        <v>119.736</v>
      </c>
      <c r="G173">
        <v>120.3</v>
      </c>
      <c r="H173">
        <v>119.12</v>
      </c>
      <c r="I173" t="s">
        <v>376</v>
      </c>
      <c r="J173">
        <v>119.503</v>
      </c>
      <c r="K173">
        <v>0</v>
      </c>
      <c r="L173">
        <v>0</v>
      </c>
      <c r="M173">
        <v>0</v>
      </c>
      <c r="N173">
        <v>13.28</v>
      </c>
    </row>
    <row r="174" spans="1:14" hidden="1">
      <c r="A174">
        <v>36575337</v>
      </c>
      <c r="B174" t="s">
        <v>320</v>
      </c>
      <c r="C174" t="s">
        <v>102</v>
      </c>
      <c r="D174">
        <v>0.56999999999999995</v>
      </c>
      <c r="E174" t="s">
        <v>92</v>
      </c>
      <c r="F174">
        <v>119.374</v>
      </c>
      <c r="G174">
        <v>118.774</v>
      </c>
      <c r="H174">
        <v>0</v>
      </c>
      <c r="I174" t="s">
        <v>367</v>
      </c>
      <c r="J174">
        <v>119.703</v>
      </c>
      <c r="K174" t="s">
        <v>81</v>
      </c>
    </row>
    <row r="175" spans="1:14" hidden="1">
      <c r="J175">
        <v>3386422</v>
      </c>
      <c r="K175" t="s">
        <v>81</v>
      </c>
    </row>
    <row r="176" spans="1:14" hidden="1">
      <c r="A176">
        <v>36576943</v>
      </c>
      <c r="B176" t="s">
        <v>377</v>
      </c>
      <c r="C176" t="s">
        <v>79</v>
      </c>
      <c r="D176">
        <v>0.56999999999999995</v>
      </c>
      <c r="E176" t="s">
        <v>92</v>
      </c>
      <c r="F176">
        <v>119.44</v>
      </c>
      <c r="G176">
        <v>118.843</v>
      </c>
      <c r="H176">
        <v>0</v>
      </c>
      <c r="I176" t="s">
        <v>378</v>
      </c>
      <c r="J176">
        <v>118.837</v>
      </c>
      <c r="K176">
        <v>0</v>
      </c>
      <c r="L176">
        <v>0</v>
      </c>
      <c r="M176">
        <v>0</v>
      </c>
      <c r="N176">
        <v>-34.369999999999997</v>
      </c>
    </row>
    <row r="177" spans="1:14" hidden="1">
      <c r="J177">
        <v>3386423</v>
      </c>
      <c r="K177" t="s">
        <v>261</v>
      </c>
    </row>
    <row r="178" spans="1:14" hidden="1">
      <c r="A178">
        <v>36580763</v>
      </c>
      <c r="B178" t="s">
        <v>98</v>
      </c>
      <c r="C178" t="s">
        <v>99</v>
      </c>
      <c r="D178">
        <v>0.56999999999999995</v>
      </c>
      <c r="E178" t="s">
        <v>92</v>
      </c>
      <c r="F178">
        <v>119.874</v>
      </c>
      <c r="G178">
        <v>120.474</v>
      </c>
      <c r="H178">
        <v>0</v>
      </c>
      <c r="I178" t="s">
        <v>368</v>
      </c>
      <c r="J178">
        <v>119.324</v>
      </c>
      <c r="K178" t="s">
        <v>81</v>
      </c>
    </row>
    <row r="179" spans="1:14" hidden="1">
      <c r="A179">
        <v>36570837</v>
      </c>
      <c r="B179" t="s">
        <v>254</v>
      </c>
      <c r="C179" t="s">
        <v>79</v>
      </c>
      <c r="D179">
        <v>0.56999999999999995</v>
      </c>
      <c r="E179" t="s">
        <v>88</v>
      </c>
      <c r="F179">
        <v>1.78582</v>
      </c>
      <c r="G179">
        <v>0</v>
      </c>
      <c r="H179">
        <v>0</v>
      </c>
      <c r="J179">
        <v>1.7962</v>
      </c>
      <c r="K179">
        <v>0</v>
      </c>
      <c r="L179">
        <v>0</v>
      </c>
      <c r="M179">
        <v>-0.44</v>
      </c>
      <c r="N179">
        <v>59.17</v>
      </c>
    </row>
  </sheetData>
  <autoFilter ref="A1:N179">
    <filterColumn colId="2">
      <filters>
        <filter val="buy"/>
        <filter val="sell"/>
      </filters>
    </filterColumn>
    <filterColumn colId="3"/>
    <filterColumn colId="4">
      <filters>
        <filter val="gbpaud"/>
      </filters>
    </filterColumn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1"/>
  <dimension ref="A1:N176"/>
  <sheetViews>
    <sheetView workbookViewId="0">
      <selection activeCell="N152" sqref="N152:N162"/>
    </sheetView>
  </sheetViews>
  <sheetFormatPr defaultRowHeight="15"/>
  <cols>
    <col min="2" max="2" width="18" bestFit="1" customWidth="1"/>
    <col min="9" max="9" width="18" bestFit="1" customWidth="1"/>
    <col min="10" max="10" width="10" bestFit="1" customWidth="1"/>
    <col min="11" max="11" width="9.85546875" customWidth="1"/>
    <col min="14" max="14" width="9.7109375" customWidth="1"/>
  </cols>
  <sheetData>
    <row r="1" spans="1:14" ht="30">
      <c r="A1" s="92" t="s">
        <v>66</v>
      </c>
      <c r="B1" s="91" t="s">
        <v>67</v>
      </c>
      <c r="C1" s="92" t="s">
        <v>68</v>
      </c>
      <c r="D1" s="92" t="s">
        <v>69</v>
      </c>
      <c r="E1" s="92" t="s">
        <v>70</v>
      </c>
      <c r="F1" s="92" t="s">
        <v>71</v>
      </c>
      <c r="G1" s="92" t="s">
        <v>72</v>
      </c>
      <c r="H1" s="92" t="s">
        <v>73</v>
      </c>
      <c r="I1" s="91" t="s">
        <v>74</v>
      </c>
      <c r="J1" s="92" t="s">
        <v>71</v>
      </c>
      <c r="K1" s="92" t="s">
        <v>75</v>
      </c>
      <c r="L1" s="92" t="s">
        <v>76</v>
      </c>
      <c r="M1" s="92" t="s">
        <v>77</v>
      </c>
      <c r="N1" s="92" t="s">
        <v>78</v>
      </c>
    </row>
    <row r="2" spans="1:14" hidden="1">
      <c r="J2">
        <v>2032093</v>
      </c>
      <c r="K2" t="s">
        <v>81</v>
      </c>
    </row>
    <row r="3" spans="1:14" hidden="1">
      <c r="J3">
        <v>1354932</v>
      </c>
      <c r="K3" t="s">
        <v>81</v>
      </c>
    </row>
    <row r="4" spans="1:14" hidden="1">
      <c r="J4">
        <v>1354932</v>
      </c>
      <c r="K4" t="s">
        <v>261</v>
      </c>
    </row>
    <row r="5" spans="1:14" hidden="1">
      <c r="J5">
        <v>1354933</v>
      </c>
    </row>
    <row r="6" spans="1:14" hidden="1">
      <c r="J6">
        <v>1354934</v>
      </c>
      <c r="K6" t="s">
        <v>81</v>
      </c>
    </row>
    <row r="7" spans="1:14" hidden="1">
      <c r="J7">
        <v>1354935</v>
      </c>
    </row>
    <row r="8" spans="1:14" hidden="1">
      <c r="J8">
        <v>1354936</v>
      </c>
      <c r="K8" t="s">
        <v>81</v>
      </c>
    </row>
    <row r="9" spans="1:14" hidden="1">
      <c r="J9">
        <v>1354937</v>
      </c>
      <c r="K9" t="s">
        <v>81</v>
      </c>
    </row>
    <row r="10" spans="1:14" hidden="1">
      <c r="J10">
        <v>677771</v>
      </c>
      <c r="K10" t="s">
        <v>81</v>
      </c>
    </row>
    <row r="11" spans="1:14" hidden="1">
      <c r="J11">
        <v>677772</v>
      </c>
      <c r="K11" t="s">
        <v>81</v>
      </c>
    </row>
    <row r="12" spans="1:14" hidden="1">
      <c r="J12">
        <v>677771</v>
      </c>
      <c r="K12" t="s">
        <v>81</v>
      </c>
    </row>
    <row r="13" spans="1:14" hidden="1">
      <c r="J13">
        <v>677772</v>
      </c>
    </row>
    <row r="14" spans="1:14" hidden="1">
      <c r="J14">
        <v>677773</v>
      </c>
    </row>
    <row r="15" spans="1:14" hidden="1">
      <c r="J15">
        <v>677771</v>
      </c>
    </row>
    <row r="16" spans="1:14" hidden="1">
      <c r="K16" t="s">
        <v>261</v>
      </c>
    </row>
    <row r="17" spans="10:11" hidden="1">
      <c r="J17">
        <v>677772</v>
      </c>
      <c r="K17" t="s">
        <v>261</v>
      </c>
    </row>
    <row r="18" spans="10:11" hidden="1">
      <c r="J18">
        <v>677773</v>
      </c>
      <c r="K18" t="s">
        <v>81</v>
      </c>
    </row>
    <row r="19" spans="10:11" hidden="1">
      <c r="J19">
        <v>677774</v>
      </c>
      <c r="K19" t="s">
        <v>261</v>
      </c>
    </row>
    <row r="20" spans="10:11" hidden="1">
      <c r="J20">
        <v>677775</v>
      </c>
      <c r="K20" t="s">
        <v>261</v>
      </c>
    </row>
    <row r="21" spans="10:11" hidden="1">
      <c r="J21">
        <v>677776</v>
      </c>
      <c r="K21" t="s">
        <v>261</v>
      </c>
    </row>
    <row r="22" spans="10:11" hidden="1">
      <c r="J22">
        <v>677777</v>
      </c>
      <c r="K22" t="s">
        <v>261</v>
      </c>
    </row>
    <row r="23" spans="10:11" hidden="1">
      <c r="J23">
        <v>677778</v>
      </c>
      <c r="K23" t="s">
        <v>261</v>
      </c>
    </row>
    <row r="24" spans="10:11" hidden="1">
      <c r="J24">
        <v>4063576</v>
      </c>
      <c r="K24" t="s">
        <v>81</v>
      </c>
    </row>
    <row r="25" spans="10:11" hidden="1">
      <c r="J25">
        <v>4063577</v>
      </c>
      <c r="K25" t="s">
        <v>261</v>
      </c>
    </row>
    <row r="26" spans="10:11" hidden="1">
      <c r="J26">
        <v>4063578</v>
      </c>
      <c r="K26" t="s">
        <v>81</v>
      </c>
    </row>
    <row r="27" spans="10:11" hidden="1">
      <c r="J27">
        <v>4063576</v>
      </c>
      <c r="K27" t="s">
        <v>261</v>
      </c>
    </row>
    <row r="28" spans="10:11" hidden="1">
      <c r="J28">
        <v>6095059</v>
      </c>
      <c r="K28" t="s">
        <v>81</v>
      </c>
    </row>
    <row r="29" spans="10:11" hidden="1">
      <c r="J29">
        <v>6095059</v>
      </c>
      <c r="K29" t="s">
        <v>81</v>
      </c>
    </row>
    <row r="30" spans="10:11" hidden="1">
      <c r="J30">
        <v>6095060</v>
      </c>
      <c r="K30" t="s">
        <v>261</v>
      </c>
    </row>
    <row r="31" spans="10:11" hidden="1">
      <c r="J31">
        <v>6095061</v>
      </c>
      <c r="K31" t="s">
        <v>81</v>
      </c>
    </row>
    <row r="32" spans="10:11" hidden="1">
      <c r="J32">
        <v>6095062</v>
      </c>
      <c r="K32" t="s">
        <v>81</v>
      </c>
    </row>
    <row r="33" spans="10:11" hidden="1">
      <c r="J33">
        <v>6095063</v>
      </c>
      <c r="K33" t="s">
        <v>81</v>
      </c>
    </row>
    <row r="34" spans="10:11" hidden="1">
      <c r="J34">
        <v>6095065</v>
      </c>
      <c r="K34" t="s">
        <v>81</v>
      </c>
    </row>
    <row r="35" spans="10:11" hidden="1">
      <c r="J35">
        <v>4740737</v>
      </c>
      <c r="K35" t="s">
        <v>81</v>
      </c>
    </row>
    <row r="36" spans="10:11" hidden="1">
      <c r="J36">
        <v>4740738</v>
      </c>
      <c r="K36" t="s">
        <v>81</v>
      </c>
    </row>
    <row r="37" spans="10:11" hidden="1">
      <c r="J37">
        <v>4740739</v>
      </c>
      <c r="K37" t="s">
        <v>81</v>
      </c>
    </row>
    <row r="38" spans="10:11" hidden="1">
      <c r="J38">
        <v>4740740</v>
      </c>
      <c r="K38" t="s">
        <v>261</v>
      </c>
    </row>
    <row r="39" spans="10:11" hidden="1">
      <c r="J39">
        <v>4740741</v>
      </c>
      <c r="K39" t="s">
        <v>261</v>
      </c>
    </row>
    <row r="40" spans="10:11" hidden="1">
      <c r="J40">
        <v>4740742</v>
      </c>
      <c r="K40" t="s">
        <v>81</v>
      </c>
    </row>
    <row r="41" spans="10:11" hidden="1">
      <c r="J41">
        <v>4740743</v>
      </c>
      <c r="K41" t="s">
        <v>261</v>
      </c>
    </row>
    <row r="42" spans="10:11" hidden="1">
      <c r="J42">
        <v>4740744</v>
      </c>
      <c r="K42" t="s">
        <v>81</v>
      </c>
    </row>
    <row r="43" spans="10:11" hidden="1">
      <c r="J43">
        <v>4740745</v>
      </c>
      <c r="K43" t="s">
        <v>81</v>
      </c>
    </row>
    <row r="44" spans="10:11" hidden="1">
      <c r="J44">
        <v>4740746</v>
      </c>
      <c r="K44" t="s">
        <v>81</v>
      </c>
    </row>
    <row r="45" spans="10:11" hidden="1">
      <c r="J45">
        <v>4740747</v>
      </c>
      <c r="K45" t="s">
        <v>81</v>
      </c>
    </row>
    <row r="46" spans="10:11" hidden="1">
      <c r="J46">
        <v>4740748</v>
      </c>
    </row>
    <row r="47" spans="10:11" hidden="1">
      <c r="J47">
        <v>4740749</v>
      </c>
      <c r="K47" t="s">
        <v>81</v>
      </c>
    </row>
    <row r="48" spans="10:11" hidden="1">
      <c r="J48">
        <v>5417898</v>
      </c>
      <c r="K48" t="s">
        <v>81</v>
      </c>
    </row>
    <row r="49" spans="10:11" hidden="1">
      <c r="J49">
        <v>5417899</v>
      </c>
      <c r="K49" t="s">
        <v>81</v>
      </c>
    </row>
    <row r="50" spans="10:11" hidden="1">
      <c r="J50">
        <v>5417898</v>
      </c>
    </row>
    <row r="51" spans="10:11" hidden="1">
      <c r="J51">
        <v>5417899</v>
      </c>
      <c r="K51" t="s">
        <v>81</v>
      </c>
    </row>
    <row r="52" spans="10:11" hidden="1">
      <c r="J52">
        <v>5417900</v>
      </c>
      <c r="K52" t="s">
        <v>261</v>
      </c>
    </row>
    <row r="53" spans="10:11" hidden="1">
      <c r="J53">
        <v>5417901</v>
      </c>
      <c r="K53" t="s">
        <v>81</v>
      </c>
    </row>
    <row r="54" spans="10:11" hidden="1">
      <c r="J54">
        <v>5417902</v>
      </c>
    </row>
    <row r="55" spans="10:11" hidden="1">
      <c r="J55">
        <v>5417903</v>
      </c>
      <c r="K55" t="s">
        <v>81</v>
      </c>
    </row>
    <row r="56" spans="10:11" hidden="1">
      <c r="J56">
        <v>5417904</v>
      </c>
      <c r="K56" t="s">
        <v>261</v>
      </c>
    </row>
    <row r="57" spans="10:11" hidden="1">
      <c r="J57">
        <v>5417905</v>
      </c>
      <c r="K57" t="s">
        <v>261</v>
      </c>
    </row>
    <row r="58" spans="10:11" hidden="1">
      <c r="J58">
        <v>5417906</v>
      </c>
      <c r="K58" t="s">
        <v>81</v>
      </c>
    </row>
    <row r="59" spans="10:11" hidden="1">
      <c r="J59">
        <v>5417907</v>
      </c>
      <c r="K59" t="s">
        <v>81</v>
      </c>
    </row>
    <row r="60" spans="10:11" hidden="1">
      <c r="J60">
        <v>2709254</v>
      </c>
      <c r="K60" t="s">
        <v>81</v>
      </c>
    </row>
    <row r="61" spans="10:11" hidden="1">
      <c r="J61">
        <v>2709255</v>
      </c>
      <c r="K61" t="s">
        <v>81</v>
      </c>
    </row>
    <row r="62" spans="10:11" hidden="1">
      <c r="J62">
        <v>2709256</v>
      </c>
    </row>
    <row r="63" spans="10:11" hidden="1">
      <c r="J63">
        <v>2709257</v>
      </c>
      <c r="K63" t="s">
        <v>81</v>
      </c>
    </row>
    <row r="64" spans="10:11" hidden="1">
      <c r="J64">
        <v>2709258</v>
      </c>
    </row>
    <row r="65" spans="10:11" hidden="1">
      <c r="J65">
        <v>10703779</v>
      </c>
      <c r="K65" t="s">
        <v>81</v>
      </c>
    </row>
    <row r="66" spans="10:11" hidden="1">
      <c r="J66">
        <v>2709260</v>
      </c>
      <c r="K66" t="s">
        <v>81</v>
      </c>
    </row>
    <row r="67" spans="10:11" hidden="1">
      <c r="J67">
        <v>2709261</v>
      </c>
      <c r="K67" t="s">
        <v>261</v>
      </c>
    </row>
    <row r="68" spans="10:11" hidden="1">
      <c r="J68">
        <v>2709262</v>
      </c>
      <c r="K68" t="s">
        <v>261</v>
      </c>
    </row>
    <row r="69" spans="10:11" hidden="1">
      <c r="J69">
        <v>2709254</v>
      </c>
      <c r="K69" t="s">
        <v>81</v>
      </c>
    </row>
    <row r="70" spans="10:11" hidden="1">
      <c r="J70">
        <v>2709255</v>
      </c>
      <c r="K70" t="s">
        <v>261</v>
      </c>
    </row>
    <row r="71" spans="10:11" hidden="1">
      <c r="J71">
        <v>2709256</v>
      </c>
      <c r="K71" t="s">
        <v>81</v>
      </c>
    </row>
    <row r="72" spans="10:11" hidden="1">
      <c r="J72">
        <v>2709257</v>
      </c>
    </row>
    <row r="73" spans="10:11" hidden="1">
      <c r="J73">
        <v>2709258</v>
      </c>
    </row>
    <row r="74" spans="10:11" hidden="1">
      <c r="J74">
        <v>2709259</v>
      </c>
      <c r="K74" t="s">
        <v>261</v>
      </c>
    </row>
    <row r="75" spans="10:11" hidden="1">
      <c r="J75">
        <v>2709260</v>
      </c>
      <c r="K75" t="s">
        <v>81</v>
      </c>
    </row>
    <row r="76" spans="10:11" hidden="1">
      <c r="J76">
        <v>2709262</v>
      </c>
      <c r="K76" t="s">
        <v>261</v>
      </c>
    </row>
    <row r="77" spans="10:11" hidden="1">
      <c r="J77">
        <v>2709263</v>
      </c>
      <c r="K77" t="s">
        <v>81</v>
      </c>
    </row>
    <row r="78" spans="10:11" hidden="1">
      <c r="J78">
        <v>3386415</v>
      </c>
      <c r="K78" t="s">
        <v>81</v>
      </c>
    </row>
    <row r="79" spans="10:11" hidden="1">
      <c r="J79">
        <v>3386416</v>
      </c>
      <c r="K79" t="s">
        <v>261</v>
      </c>
    </row>
    <row r="80" spans="10:11" hidden="1">
      <c r="J80">
        <v>3386417</v>
      </c>
      <c r="K80" t="s">
        <v>261</v>
      </c>
    </row>
    <row r="81" spans="1:14" hidden="1">
      <c r="J81">
        <v>3386418</v>
      </c>
    </row>
    <row r="82" spans="1:14" hidden="1">
      <c r="J82">
        <v>3386418</v>
      </c>
      <c r="K82" t="s">
        <v>81</v>
      </c>
    </row>
    <row r="83" spans="1:14" hidden="1">
      <c r="J83">
        <v>3386419</v>
      </c>
      <c r="K83" t="s">
        <v>81</v>
      </c>
    </row>
    <row r="84" spans="1:14" hidden="1">
      <c r="J84">
        <v>3386420</v>
      </c>
      <c r="K84" t="s">
        <v>81</v>
      </c>
    </row>
    <row r="85" spans="1:14" hidden="1">
      <c r="J85">
        <v>3386421</v>
      </c>
      <c r="K85" t="s">
        <v>81</v>
      </c>
    </row>
    <row r="86" spans="1:14" hidden="1">
      <c r="J86">
        <v>3386422</v>
      </c>
      <c r="K86" t="s">
        <v>81</v>
      </c>
    </row>
    <row r="87" spans="1:14" hidden="1">
      <c r="J87">
        <v>3386423</v>
      </c>
      <c r="K87" t="s">
        <v>261</v>
      </c>
    </row>
    <row r="88" spans="1:14" hidden="1">
      <c r="J88">
        <v>4063577</v>
      </c>
    </row>
    <row r="89" spans="1:14" hidden="1">
      <c r="J89">
        <v>6095064</v>
      </c>
    </row>
    <row r="90" spans="1:14" hidden="1">
      <c r="A90">
        <v>36580762</v>
      </c>
      <c r="B90" t="s">
        <v>98</v>
      </c>
      <c r="C90" t="s">
        <v>99</v>
      </c>
      <c r="D90">
        <v>0.28999999999999998</v>
      </c>
      <c r="E90" t="s">
        <v>92</v>
      </c>
      <c r="F90">
        <v>119.874</v>
      </c>
      <c r="G90">
        <v>120.474</v>
      </c>
      <c r="H90">
        <v>0</v>
      </c>
      <c r="I90" t="s">
        <v>100</v>
      </c>
      <c r="J90">
        <v>119.322</v>
      </c>
      <c r="K90" t="s">
        <v>81</v>
      </c>
    </row>
    <row r="91" spans="1:14" hidden="1">
      <c r="A91">
        <v>36576942</v>
      </c>
      <c r="B91" t="s">
        <v>377</v>
      </c>
      <c r="C91" t="s">
        <v>79</v>
      </c>
      <c r="D91">
        <v>0.28999999999999998</v>
      </c>
      <c r="E91" t="s">
        <v>92</v>
      </c>
      <c r="F91">
        <v>119.44</v>
      </c>
      <c r="G91">
        <v>118.843</v>
      </c>
      <c r="H91">
        <v>0</v>
      </c>
      <c r="I91" t="s">
        <v>378</v>
      </c>
      <c r="J91">
        <v>118.837</v>
      </c>
      <c r="K91">
        <v>0</v>
      </c>
      <c r="L91">
        <v>0</v>
      </c>
      <c r="M91">
        <v>0</v>
      </c>
      <c r="N91">
        <v>-17.489999999999998</v>
      </c>
    </row>
    <row r="92" spans="1:14" hidden="1">
      <c r="A92">
        <v>36575335</v>
      </c>
      <c r="B92" t="s">
        <v>101</v>
      </c>
      <c r="C92" t="s">
        <v>102</v>
      </c>
      <c r="D92">
        <v>0.28999999999999998</v>
      </c>
      <c r="E92" t="s">
        <v>92</v>
      </c>
      <c r="F92">
        <v>119.374</v>
      </c>
      <c r="G92">
        <v>118.774</v>
      </c>
      <c r="H92">
        <v>0</v>
      </c>
      <c r="I92" t="s">
        <v>103</v>
      </c>
      <c r="J92">
        <v>119.693</v>
      </c>
      <c r="K92" t="s">
        <v>81</v>
      </c>
    </row>
    <row r="93" spans="1:14" hidden="1">
      <c r="A93">
        <v>36562598</v>
      </c>
      <c r="B93" t="s">
        <v>104</v>
      </c>
      <c r="C93" t="s">
        <v>102</v>
      </c>
      <c r="D93">
        <v>0.28999999999999998</v>
      </c>
      <c r="E93" t="s">
        <v>92</v>
      </c>
      <c r="F93">
        <v>119.149</v>
      </c>
      <c r="G93">
        <v>118.54900000000001</v>
      </c>
      <c r="H93">
        <v>0</v>
      </c>
      <c r="I93" t="s">
        <v>105</v>
      </c>
      <c r="J93">
        <v>119.821</v>
      </c>
      <c r="K93" t="s">
        <v>81</v>
      </c>
    </row>
    <row r="94" spans="1:14" hidden="1">
      <c r="A94">
        <v>36560861</v>
      </c>
      <c r="B94" t="s">
        <v>106</v>
      </c>
      <c r="C94" t="s">
        <v>102</v>
      </c>
      <c r="D94">
        <v>0.28999999999999998</v>
      </c>
      <c r="E94" t="s">
        <v>92</v>
      </c>
      <c r="F94">
        <v>118.84</v>
      </c>
      <c r="G94">
        <v>118.24</v>
      </c>
      <c r="H94">
        <v>0</v>
      </c>
      <c r="I94" t="s">
        <v>104</v>
      </c>
      <c r="J94">
        <v>119.727</v>
      </c>
      <c r="K94" t="s">
        <v>81</v>
      </c>
    </row>
    <row r="95" spans="1:14" hidden="1">
      <c r="A95">
        <v>36554072</v>
      </c>
      <c r="B95" t="s">
        <v>107</v>
      </c>
      <c r="C95" t="s">
        <v>102</v>
      </c>
      <c r="D95">
        <v>0.28999999999999998</v>
      </c>
      <c r="E95" t="s">
        <v>92</v>
      </c>
      <c r="F95">
        <v>118.68899999999999</v>
      </c>
      <c r="G95">
        <v>118.089</v>
      </c>
      <c r="H95">
        <v>0</v>
      </c>
      <c r="I95" t="s">
        <v>106</v>
      </c>
      <c r="J95">
        <v>119.271</v>
      </c>
      <c r="K95" t="s">
        <v>81</v>
      </c>
    </row>
    <row r="96" spans="1:14" hidden="1">
      <c r="A96">
        <v>36553414</v>
      </c>
      <c r="B96" t="s">
        <v>108</v>
      </c>
      <c r="C96" t="s">
        <v>102</v>
      </c>
      <c r="D96">
        <v>0.28999999999999998</v>
      </c>
      <c r="E96" t="s">
        <v>92</v>
      </c>
      <c r="F96">
        <v>118.79</v>
      </c>
      <c r="G96">
        <v>118.19</v>
      </c>
      <c r="H96">
        <v>0</v>
      </c>
      <c r="I96" t="s">
        <v>109</v>
      </c>
      <c r="J96">
        <v>119.152</v>
      </c>
      <c r="K96" t="s">
        <v>81</v>
      </c>
    </row>
    <row r="97" spans="1:14" hidden="1">
      <c r="A97">
        <v>36552167</v>
      </c>
      <c r="B97" t="s">
        <v>373</v>
      </c>
      <c r="C97" t="s">
        <v>79</v>
      </c>
      <c r="D97">
        <v>0.28999999999999998</v>
      </c>
      <c r="E97" t="s">
        <v>92</v>
      </c>
      <c r="F97">
        <v>118.79</v>
      </c>
      <c r="G97">
        <v>119.071</v>
      </c>
      <c r="H97">
        <v>0</v>
      </c>
      <c r="I97" t="s">
        <v>379</v>
      </c>
      <c r="J97">
        <v>119.071</v>
      </c>
      <c r="K97">
        <v>0</v>
      </c>
      <c r="L97">
        <v>0</v>
      </c>
      <c r="M97">
        <v>0</v>
      </c>
      <c r="N97">
        <v>8.15</v>
      </c>
    </row>
    <row r="98" spans="1:14" hidden="1">
      <c r="A98">
        <v>36549555</v>
      </c>
      <c r="B98" t="s">
        <v>371</v>
      </c>
      <c r="C98" t="s">
        <v>79</v>
      </c>
      <c r="D98">
        <v>0.28999999999999998</v>
      </c>
      <c r="E98" t="s">
        <v>92</v>
      </c>
      <c r="F98">
        <v>118.79</v>
      </c>
      <c r="G98">
        <v>118.718</v>
      </c>
      <c r="H98">
        <v>0</v>
      </c>
      <c r="I98" t="s">
        <v>380</v>
      </c>
      <c r="J98">
        <v>118.718</v>
      </c>
      <c r="K98">
        <v>0</v>
      </c>
      <c r="L98">
        <v>0</v>
      </c>
      <c r="M98">
        <v>0</v>
      </c>
      <c r="N98">
        <v>-2.09</v>
      </c>
    </row>
    <row r="99" spans="1:14" hidden="1">
      <c r="A99">
        <v>36547539</v>
      </c>
      <c r="B99" t="s">
        <v>369</v>
      </c>
      <c r="C99" t="s">
        <v>82</v>
      </c>
      <c r="D99">
        <v>0.28999999999999998</v>
      </c>
      <c r="E99" t="s">
        <v>92</v>
      </c>
      <c r="F99">
        <v>118.80800000000001</v>
      </c>
      <c r="G99">
        <v>119.407</v>
      </c>
      <c r="H99">
        <v>0</v>
      </c>
      <c r="I99" t="s">
        <v>370</v>
      </c>
      <c r="J99">
        <v>119.407</v>
      </c>
      <c r="K99">
        <v>0</v>
      </c>
      <c r="L99">
        <v>0</v>
      </c>
      <c r="M99">
        <v>0</v>
      </c>
      <c r="N99">
        <v>-17.37</v>
      </c>
    </row>
    <row r="100" spans="1:14" hidden="1">
      <c r="A100">
        <v>36546020</v>
      </c>
      <c r="B100" t="s">
        <v>110</v>
      </c>
      <c r="C100" t="s">
        <v>99</v>
      </c>
      <c r="D100">
        <v>0.28999999999999998</v>
      </c>
      <c r="E100" t="s">
        <v>92</v>
      </c>
      <c r="F100">
        <v>119.383</v>
      </c>
      <c r="G100">
        <v>119.983</v>
      </c>
      <c r="H100">
        <v>0</v>
      </c>
      <c r="I100" t="s">
        <v>111</v>
      </c>
      <c r="J100">
        <v>118.556</v>
      </c>
      <c r="K100" t="s">
        <v>81</v>
      </c>
    </row>
    <row r="101" spans="1:14" hidden="1">
      <c r="A101">
        <v>36587091</v>
      </c>
      <c r="B101" t="s">
        <v>112</v>
      </c>
      <c r="C101" t="s">
        <v>102</v>
      </c>
      <c r="D101">
        <v>0.28999999999999998</v>
      </c>
      <c r="E101" t="s">
        <v>91</v>
      </c>
      <c r="F101">
        <v>1.1810099999999999</v>
      </c>
      <c r="G101">
        <v>1.1750100000000001</v>
      </c>
      <c r="H101">
        <v>0</v>
      </c>
      <c r="I101" t="s">
        <v>113</v>
      </c>
      <c r="J101">
        <v>1.1854199999999999</v>
      </c>
      <c r="K101" t="s">
        <v>81</v>
      </c>
    </row>
    <row r="102" spans="1:14" hidden="1">
      <c r="A102">
        <v>36582047</v>
      </c>
      <c r="B102" t="s">
        <v>114</v>
      </c>
      <c r="C102" t="s">
        <v>79</v>
      </c>
      <c r="D102">
        <v>0.28999999999999998</v>
      </c>
      <c r="E102" t="s">
        <v>91</v>
      </c>
      <c r="F102">
        <v>1.181</v>
      </c>
      <c r="G102">
        <v>1.18669</v>
      </c>
      <c r="H102">
        <v>0</v>
      </c>
      <c r="I102" t="s">
        <v>115</v>
      </c>
      <c r="J102">
        <v>1.18669</v>
      </c>
      <c r="K102">
        <v>0</v>
      </c>
      <c r="L102">
        <v>0</v>
      </c>
      <c r="M102">
        <v>0</v>
      </c>
      <c r="N102">
        <v>16.5</v>
      </c>
    </row>
    <row r="103" spans="1:14" hidden="1">
      <c r="A103">
        <v>36577845</v>
      </c>
      <c r="B103" t="s">
        <v>116</v>
      </c>
      <c r="C103" t="s">
        <v>102</v>
      </c>
      <c r="D103">
        <v>0.28999999999999998</v>
      </c>
      <c r="E103" t="s">
        <v>91</v>
      </c>
      <c r="F103">
        <v>1.1805099999999999</v>
      </c>
      <c r="G103">
        <v>1.1745099999999999</v>
      </c>
      <c r="H103">
        <v>0</v>
      </c>
      <c r="I103" t="s">
        <v>117</v>
      </c>
      <c r="J103">
        <v>1.18211</v>
      </c>
      <c r="K103" t="s">
        <v>81</v>
      </c>
    </row>
    <row r="104" spans="1:14" hidden="1">
      <c r="A104">
        <v>36569045</v>
      </c>
      <c r="B104" t="s">
        <v>118</v>
      </c>
      <c r="C104" t="s">
        <v>82</v>
      </c>
      <c r="D104">
        <v>0.28999999999999998</v>
      </c>
      <c r="E104" t="s">
        <v>91</v>
      </c>
      <c r="F104">
        <v>1.18371</v>
      </c>
      <c r="G104">
        <v>1.18215</v>
      </c>
      <c r="H104">
        <v>0</v>
      </c>
      <c r="I104" t="s">
        <v>119</v>
      </c>
      <c r="J104">
        <v>1.18215</v>
      </c>
      <c r="K104">
        <v>0</v>
      </c>
      <c r="L104">
        <v>0</v>
      </c>
      <c r="M104">
        <v>0.05</v>
      </c>
      <c r="N104">
        <v>4.5199999999999996</v>
      </c>
    </row>
    <row r="105" spans="1:14" hidden="1">
      <c r="A105">
        <v>36561463</v>
      </c>
      <c r="B105" t="s">
        <v>120</v>
      </c>
      <c r="C105" t="s">
        <v>82</v>
      </c>
      <c r="D105">
        <v>0.28999999999999998</v>
      </c>
      <c r="E105" t="s">
        <v>91</v>
      </c>
      <c r="F105">
        <v>1.18296</v>
      </c>
      <c r="G105">
        <v>1.18123</v>
      </c>
      <c r="H105">
        <v>0</v>
      </c>
      <c r="I105" t="s">
        <v>121</v>
      </c>
      <c r="J105">
        <v>1.18123</v>
      </c>
      <c r="K105">
        <v>0</v>
      </c>
      <c r="L105">
        <v>0</v>
      </c>
      <c r="M105">
        <v>0</v>
      </c>
      <c r="N105">
        <v>5.0199999999999996</v>
      </c>
    </row>
    <row r="106" spans="1:14" hidden="1">
      <c r="A106">
        <v>36556997</v>
      </c>
      <c r="B106" t="s">
        <v>122</v>
      </c>
      <c r="C106" t="s">
        <v>79</v>
      </c>
      <c r="D106">
        <v>0.28999999999999998</v>
      </c>
      <c r="E106" t="s">
        <v>91</v>
      </c>
      <c r="F106">
        <v>1.1811799999999999</v>
      </c>
      <c r="G106">
        <v>1.1828799999999999</v>
      </c>
      <c r="H106">
        <v>0</v>
      </c>
      <c r="I106" t="s">
        <v>123</v>
      </c>
      <c r="J106">
        <v>1.18286</v>
      </c>
      <c r="K106">
        <v>0</v>
      </c>
      <c r="L106">
        <v>0</v>
      </c>
      <c r="M106">
        <v>0</v>
      </c>
      <c r="N106">
        <v>4.87</v>
      </c>
    </row>
    <row r="107" spans="1:14" hidden="1">
      <c r="A107">
        <v>36556914</v>
      </c>
      <c r="B107" t="s">
        <v>124</v>
      </c>
      <c r="C107" t="s">
        <v>102</v>
      </c>
      <c r="D107">
        <v>0.28999999999999998</v>
      </c>
      <c r="E107" t="s">
        <v>91</v>
      </c>
      <c r="F107">
        <v>1.1821999999999999</v>
      </c>
      <c r="G107">
        <v>1.1761999999999999</v>
      </c>
      <c r="H107">
        <v>0</v>
      </c>
      <c r="I107" t="s">
        <v>125</v>
      </c>
      <c r="J107">
        <v>1.1841900000000001</v>
      </c>
      <c r="K107" t="s">
        <v>81</v>
      </c>
    </row>
    <row r="108" spans="1:14" hidden="1">
      <c r="A108">
        <v>36554902</v>
      </c>
      <c r="B108" t="s">
        <v>126</v>
      </c>
      <c r="C108" t="s">
        <v>79</v>
      </c>
      <c r="D108">
        <v>0.28999999999999998</v>
      </c>
      <c r="E108" t="s">
        <v>91</v>
      </c>
      <c r="F108">
        <v>1.1821999999999999</v>
      </c>
      <c r="G108">
        <v>1.1842999999999999</v>
      </c>
      <c r="H108">
        <v>0</v>
      </c>
      <c r="I108" t="s">
        <v>127</v>
      </c>
      <c r="J108">
        <v>1.1842999999999999</v>
      </c>
      <c r="K108">
        <v>0</v>
      </c>
      <c r="L108">
        <v>0</v>
      </c>
      <c r="M108">
        <v>0</v>
      </c>
      <c r="N108">
        <v>6.09</v>
      </c>
    </row>
    <row r="109" spans="1:14" hidden="1">
      <c r="A109">
        <v>36538186</v>
      </c>
      <c r="B109" t="s">
        <v>128</v>
      </c>
      <c r="C109" t="s">
        <v>102</v>
      </c>
      <c r="D109">
        <v>0.28999999999999998</v>
      </c>
      <c r="E109" t="s">
        <v>91</v>
      </c>
      <c r="F109">
        <v>1.1751</v>
      </c>
      <c r="G109">
        <v>1.1691</v>
      </c>
      <c r="H109">
        <v>0</v>
      </c>
      <c r="I109" t="s">
        <v>129</v>
      </c>
      <c r="J109">
        <v>1.1832499999999999</v>
      </c>
      <c r="K109" t="s">
        <v>81</v>
      </c>
    </row>
    <row r="110" spans="1:14" hidden="1">
      <c r="A110">
        <v>36533376</v>
      </c>
      <c r="B110" t="s">
        <v>130</v>
      </c>
      <c r="C110" t="s">
        <v>82</v>
      </c>
      <c r="D110">
        <v>0.28999999999999998</v>
      </c>
      <c r="E110" t="s">
        <v>91</v>
      </c>
      <c r="F110">
        <v>1.1765699999999999</v>
      </c>
      <c r="G110">
        <v>1.1825399999999999</v>
      </c>
      <c r="H110">
        <v>0</v>
      </c>
      <c r="I110" t="s">
        <v>131</v>
      </c>
      <c r="J110">
        <v>1.1825699999999999</v>
      </c>
      <c r="K110">
        <v>0</v>
      </c>
      <c r="L110">
        <v>0</v>
      </c>
      <c r="M110">
        <v>0</v>
      </c>
      <c r="N110">
        <v>-17.399999999999999</v>
      </c>
    </row>
    <row r="111" spans="1:14" hidden="1">
      <c r="A111">
        <v>36531743</v>
      </c>
      <c r="B111" t="s">
        <v>132</v>
      </c>
      <c r="C111" t="s">
        <v>82</v>
      </c>
      <c r="D111">
        <v>0.28999999999999998</v>
      </c>
      <c r="E111" t="s">
        <v>91</v>
      </c>
      <c r="F111">
        <v>1.17655</v>
      </c>
      <c r="G111">
        <v>1.17726</v>
      </c>
      <c r="H111">
        <v>0</v>
      </c>
      <c r="I111" t="s">
        <v>133</v>
      </c>
      <c r="J111">
        <v>1.17726</v>
      </c>
      <c r="K111">
        <v>0</v>
      </c>
      <c r="L111">
        <v>0</v>
      </c>
      <c r="M111">
        <v>0</v>
      </c>
      <c r="N111">
        <v>-2.06</v>
      </c>
    </row>
    <row r="112" spans="1:14" hidden="1">
      <c r="A112">
        <v>36527648</v>
      </c>
      <c r="B112" t="s">
        <v>134</v>
      </c>
      <c r="C112" t="s">
        <v>99</v>
      </c>
      <c r="D112">
        <v>0.28999999999999998</v>
      </c>
      <c r="E112" t="s">
        <v>91</v>
      </c>
      <c r="F112">
        <v>1.1798599999999999</v>
      </c>
      <c r="G112">
        <v>1.1858599999999999</v>
      </c>
      <c r="H112">
        <v>0</v>
      </c>
      <c r="I112" t="s">
        <v>135</v>
      </c>
      <c r="J112">
        <v>1.1745699999999999</v>
      </c>
      <c r="K112" t="s">
        <v>81</v>
      </c>
    </row>
    <row r="113" spans="1:14" hidden="1">
      <c r="A113">
        <v>36525847</v>
      </c>
      <c r="B113" t="s">
        <v>136</v>
      </c>
      <c r="C113" t="s">
        <v>79</v>
      </c>
      <c r="D113">
        <v>0.28999999999999998</v>
      </c>
      <c r="E113" t="s">
        <v>91</v>
      </c>
      <c r="F113">
        <v>1.1759599999999999</v>
      </c>
      <c r="G113">
        <v>1.1771</v>
      </c>
      <c r="H113">
        <v>0</v>
      </c>
      <c r="I113" t="s">
        <v>137</v>
      </c>
      <c r="J113">
        <v>1.1771</v>
      </c>
      <c r="K113">
        <v>0</v>
      </c>
      <c r="L113">
        <v>0</v>
      </c>
      <c r="M113">
        <v>-0.11</v>
      </c>
      <c r="N113">
        <v>3.31</v>
      </c>
    </row>
    <row r="114" spans="1:14" hidden="1">
      <c r="A114">
        <v>36522053</v>
      </c>
      <c r="B114" t="s">
        <v>138</v>
      </c>
      <c r="C114" t="s">
        <v>79</v>
      </c>
      <c r="D114">
        <v>0.28999999999999998</v>
      </c>
      <c r="E114" t="s">
        <v>91</v>
      </c>
      <c r="F114">
        <v>1.1766799999999999</v>
      </c>
      <c r="G114">
        <v>1.1759500000000001</v>
      </c>
      <c r="H114">
        <v>0</v>
      </c>
      <c r="I114" t="s">
        <v>139</v>
      </c>
      <c r="J114">
        <v>1.1759500000000001</v>
      </c>
      <c r="K114">
        <v>0</v>
      </c>
      <c r="L114">
        <v>0</v>
      </c>
      <c r="M114">
        <v>0</v>
      </c>
      <c r="N114">
        <v>-2.12</v>
      </c>
    </row>
    <row r="115" spans="1:14" hidden="1">
      <c r="A115">
        <v>36521117</v>
      </c>
      <c r="B115" t="s">
        <v>140</v>
      </c>
      <c r="C115" t="s">
        <v>102</v>
      </c>
      <c r="D115">
        <v>0.28999999999999998</v>
      </c>
      <c r="E115" t="s">
        <v>91</v>
      </c>
      <c r="F115">
        <v>1.1772400000000001</v>
      </c>
      <c r="G115">
        <v>1.1712400000000001</v>
      </c>
      <c r="H115">
        <v>0</v>
      </c>
      <c r="I115" t="s">
        <v>141</v>
      </c>
      <c r="J115">
        <v>1.17909</v>
      </c>
      <c r="K115" t="s">
        <v>81</v>
      </c>
    </row>
    <row r="116" spans="1:14" hidden="1">
      <c r="A116">
        <v>36513306</v>
      </c>
      <c r="B116" t="s">
        <v>142</v>
      </c>
      <c r="C116" t="s">
        <v>102</v>
      </c>
      <c r="D116">
        <v>0.28999999999999998</v>
      </c>
      <c r="E116" t="s">
        <v>91</v>
      </c>
      <c r="F116">
        <v>1.1642399999999999</v>
      </c>
      <c r="G116">
        <v>1.1582399999999999</v>
      </c>
      <c r="H116">
        <v>0</v>
      </c>
      <c r="I116" t="s">
        <v>143</v>
      </c>
      <c r="J116">
        <v>1.1827099999999999</v>
      </c>
      <c r="K116" t="s">
        <v>81</v>
      </c>
    </row>
    <row r="117" spans="1:14" hidden="1">
      <c r="A117">
        <v>36513305</v>
      </c>
      <c r="B117" t="s">
        <v>144</v>
      </c>
      <c r="C117" t="s">
        <v>102</v>
      </c>
      <c r="D117">
        <v>0.28999999999999998</v>
      </c>
      <c r="E117" t="s">
        <v>91</v>
      </c>
      <c r="F117">
        <v>1.1736500000000001</v>
      </c>
      <c r="G117">
        <v>1.1676500000000001</v>
      </c>
      <c r="H117">
        <v>0</v>
      </c>
      <c r="I117" t="s">
        <v>145</v>
      </c>
      <c r="J117">
        <v>1.1827099999999999</v>
      </c>
      <c r="K117" t="s">
        <v>81</v>
      </c>
    </row>
    <row r="118" spans="1:14" hidden="1">
      <c r="A118">
        <v>36512406</v>
      </c>
      <c r="B118" t="s">
        <v>146</v>
      </c>
      <c r="C118" t="s">
        <v>102</v>
      </c>
      <c r="D118">
        <v>0.28999999999999998</v>
      </c>
      <c r="E118" t="s">
        <v>91</v>
      </c>
      <c r="F118">
        <v>1.1642399999999999</v>
      </c>
      <c r="G118">
        <v>1.1582399999999999</v>
      </c>
      <c r="H118">
        <v>0</v>
      </c>
      <c r="I118" t="s">
        <v>147</v>
      </c>
      <c r="J118">
        <v>1.1846099999999999</v>
      </c>
      <c r="K118" t="s">
        <v>81</v>
      </c>
    </row>
    <row r="119" spans="1:14" hidden="1">
      <c r="A119">
        <v>36583828</v>
      </c>
      <c r="B119" t="s">
        <v>148</v>
      </c>
      <c r="C119" t="s">
        <v>102</v>
      </c>
      <c r="D119">
        <v>0.28999999999999998</v>
      </c>
      <c r="E119" t="s">
        <v>90</v>
      </c>
      <c r="F119">
        <v>1.5087299999999999</v>
      </c>
      <c r="G119">
        <v>1.50173</v>
      </c>
      <c r="H119">
        <v>0</v>
      </c>
      <c r="I119" t="s">
        <v>149</v>
      </c>
      <c r="J119">
        <v>1.5149600000000001</v>
      </c>
      <c r="K119" t="s">
        <v>81</v>
      </c>
    </row>
    <row r="120" spans="1:14" hidden="1">
      <c r="A120">
        <v>36581279</v>
      </c>
      <c r="B120" t="s">
        <v>150</v>
      </c>
      <c r="C120" t="s">
        <v>102</v>
      </c>
      <c r="D120">
        <v>0.28999999999999998</v>
      </c>
      <c r="E120" t="s">
        <v>90</v>
      </c>
      <c r="F120">
        <v>1.5076000000000001</v>
      </c>
      <c r="G120">
        <v>1.5005999999999999</v>
      </c>
      <c r="H120">
        <v>0</v>
      </c>
      <c r="I120" t="s">
        <v>151</v>
      </c>
      <c r="J120">
        <v>1.5118799999999999</v>
      </c>
      <c r="K120" t="s">
        <v>81</v>
      </c>
    </row>
    <row r="121" spans="1:14" hidden="1">
      <c r="A121">
        <v>36577848</v>
      </c>
      <c r="B121" t="s">
        <v>152</v>
      </c>
      <c r="C121" t="s">
        <v>79</v>
      </c>
      <c r="D121">
        <v>0.28999999999999998</v>
      </c>
      <c r="E121" t="s">
        <v>90</v>
      </c>
      <c r="F121">
        <v>1.5079100000000001</v>
      </c>
      <c r="G121">
        <v>1.50912</v>
      </c>
      <c r="H121">
        <v>0</v>
      </c>
      <c r="I121" t="s">
        <v>153</v>
      </c>
      <c r="J121">
        <v>1.50912</v>
      </c>
      <c r="K121">
        <v>0</v>
      </c>
      <c r="L121">
        <v>0</v>
      </c>
      <c r="M121">
        <v>0</v>
      </c>
      <c r="N121">
        <v>3.51</v>
      </c>
    </row>
    <row r="122" spans="1:14" hidden="1">
      <c r="A122">
        <v>36575999</v>
      </c>
      <c r="B122" t="s">
        <v>154</v>
      </c>
      <c r="C122" t="s">
        <v>102</v>
      </c>
      <c r="D122">
        <v>0.28999999999999998</v>
      </c>
      <c r="E122" t="s">
        <v>90</v>
      </c>
      <c r="F122">
        <v>1.5043500000000001</v>
      </c>
      <c r="G122">
        <v>1.49735</v>
      </c>
      <c r="H122">
        <v>0</v>
      </c>
      <c r="I122" t="s">
        <v>116</v>
      </c>
      <c r="J122">
        <v>1.50915</v>
      </c>
      <c r="K122" t="s">
        <v>81</v>
      </c>
    </row>
    <row r="123" spans="1:14" hidden="1">
      <c r="A123">
        <v>36548069</v>
      </c>
      <c r="B123" t="s">
        <v>155</v>
      </c>
      <c r="C123" t="s">
        <v>99</v>
      </c>
      <c r="D123">
        <v>0.28999999999999998</v>
      </c>
      <c r="E123" t="s">
        <v>90</v>
      </c>
      <c r="F123">
        <v>1.5189999999999999</v>
      </c>
      <c r="G123">
        <v>1.526</v>
      </c>
      <c r="H123">
        <v>0</v>
      </c>
      <c r="I123" t="s">
        <v>156</v>
      </c>
      <c r="J123">
        <v>1.51372</v>
      </c>
      <c r="K123" t="s">
        <v>81</v>
      </c>
    </row>
    <row r="124" spans="1:14" hidden="1">
      <c r="A124">
        <v>36536400</v>
      </c>
      <c r="B124" t="s">
        <v>157</v>
      </c>
      <c r="C124" t="s">
        <v>79</v>
      </c>
      <c r="D124">
        <v>0.28999999999999998</v>
      </c>
      <c r="E124" t="s">
        <v>90</v>
      </c>
      <c r="F124">
        <v>1.5175700000000001</v>
      </c>
      <c r="G124">
        <v>1.51057</v>
      </c>
      <c r="H124">
        <v>0</v>
      </c>
      <c r="I124" t="s">
        <v>158</v>
      </c>
      <c r="J124">
        <v>1.51006</v>
      </c>
      <c r="K124">
        <v>0</v>
      </c>
      <c r="L124">
        <v>0</v>
      </c>
      <c r="M124">
        <v>0.02</v>
      </c>
      <c r="N124">
        <v>-21.78</v>
      </c>
    </row>
    <row r="125" spans="1:14" hidden="1">
      <c r="A125">
        <v>36533292</v>
      </c>
      <c r="B125" t="s">
        <v>159</v>
      </c>
      <c r="C125" t="s">
        <v>99</v>
      </c>
      <c r="D125">
        <v>0.28999999999999998</v>
      </c>
      <c r="E125" t="s">
        <v>90</v>
      </c>
      <c r="F125">
        <v>1.52695</v>
      </c>
      <c r="G125">
        <v>1.5339499999999999</v>
      </c>
      <c r="H125">
        <v>0</v>
      </c>
      <c r="I125" t="s">
        <v>160</v>
      </c>
      <c r="J125">
        <v>1.5171699999999999</v>
      </c>
      <c r="K125" t="s">
        <v>81</v>
      </c>
    </row>
    <row r="126" spans="1:14" hidden="1">
      <c r="A126">
        <v>36528125</v>
      </c>
      <c r="B126" t="s">
        <v>161</v>
      </c>
      <c r="C126" t="s">
        <v>82</v>
      </c>
      <c r="D126">
        <v>0.28999999999999998</v>
      </c>
      <c r="E126" t="s">
        <v>90</v>
      </c>
      <c r="F126">
        <v>1.5269600000000001</v>
      </c>
      <c r="G126">
        <v>1.5235399999999999</v>
      </c>
      <c r="H126">
        <v>0</v>
      </c>
      <c r="I126" t="s">
        <v>162</v>
      </c>
      <c r="J126">
        <v>1.52356</v>
      </c>
      <c r="K126">
        <v>0</v>
      </c>
      <c r="L126">
        <v>0</v>
      </c>
      <c r="M126">
        <v>0</v>
      </c>
      <c r="N126">
        <v>9.86</v>
      </c>
    </row>
    <row r="127" spans="1:14" hidden="1">
      <c r="A127">
        <v>36522045</v>
      </c>
      <c r="B127" t="s">
        <v>163</v>
      </c>
      <c r="C127" t="s">
        <v>99</v>
      </c>
      <c r="D127">
        <v>0.28999999999999998</v>
      </c>
      <c r="E127" t="s">
        <v>90</v>
      </c>
      <c r="F127">
        <v>1.53182</v>
      </c>
      <c r="G127">
        <v>1.5388200000000001</v>
      </c>
      <c r="H127">
        <v>0</v>
      </c>
      <c r="I127" t="s">
        <v>164</v>
      </c>
      <c r="J127">
        <v>1.5224899999999999</v>
      </c>
      <c r="K127" t="s">
        <v>81</v>
      </c>
    </row>
    <row r="128" spans="1:14" hidden="1">
      <c r="A128">
        <v>36512374</v>
      </c>
      <c r="B128" t="s">
        <v>165</v>
      </c>
      <c r="C128" t="s">
        <v>99</v>
      </c>
      <c r="D128">
        <v>0.28999999999999998</v>
      </c>
      <c r="E128" t="s">
        <v>90</v>
      </c>
      <c r="F128">
        <v>1.55562</v>
      </c>
      <c r="G128">
        <v>1.5626199999999999</v>
      </c>
      <c r="H128">
        <v>0</v>
      </c>
      <c r="I128" t="s">
        <v>166</v>
      </c>
      <c r="J128">
        <v>1.5286999999999999</v>
      </c>
      <c r="K128" t="s">
        <v>81</v>
      </c>
    </row>
    <row r="129" spans="1:14" hidden="1">
      <c r="A129">
        <v>36581164</v>
      </c>
      <c r="B129" t="s">
        <v>167</v>
      </c>
      <c r="C129" t="s">
        <v>99</v>
      </c>
      <c r="D129">
        <v>0.28999999999999998</v>
      </c>
      <c r="E129" t="s">
        <v>89</v>
      </c>
      <c r="F129">
        <v>180.88399999999999</v>
      </c>
      <c r="G129">
        <v>181.684</v>
      </c>
      <c r="H129">
        <v>0</v>
      </c>
      <c r="I129" t="s">
        <v>168</v>
      </c>
      <c r="J129">
        <v>180.447</v>
      </c>
      <c r="K129" t="s">
        <v>81</v>
      </c>
    </row>
    <row r="130" spans="1:14" hidden="1">
      <c r="A130">
        <v>36578760</v>
      </c>
      <c r="B130" t="s">
        <v>169</v>
      </c>
      <c r="C130" t="s">
        <v>79</v>
      </c>
      <c r="D130">
        <v>0.28999999999999998</v>
      </c>
      <c r="E130" t="s">
        <v>89</v>
      </c>
      <c r="F130">
        <v>180.39099999999999</v>
      </c>
      <c r="G130">
        <v>179.59100000000001</v>
      </c>
      <c r="H130">
        <v>0</v>
      </c>
      <c r="I130" t="s">
        <v>170</v>
      </c>
      <c r="J130">
        <v>180.434</v>
      </c>
      <c r="K130">
        <v>0</v>
      </c>
      <c r="L130">
        <v>0</v>
      </c>
      <c r="M130">
        <v>0</v>
      </c>
      <c r="N130">
        <v>1.25</v>
      </c>
    </row>
    <row r="131" spans="1:14" hidden="1">
      <c r="A131">
        <v>36575336</v>
      </c>
      <c r="B131" t="s">
        <v>171</v>
      </c>
      <c r="C131" t="s">
        <v>102</v>
      </c>
      <c r="D131">
        <v>0.28999999999999998</v>
      </c>
      <c r="E131" t="s">
        <v>89</v>
      </c>
      <c r="F131">
        <v>179.958</v>
      </c>
      <c r="G131">
        <v>179.15799999999999</v>
      </c>
      <c r="H131">
        <v>0</v>
      </c>
      <c r="I131" t="s">
        <v>172</v>
      </c>
      <c r="J131">
        <v>180.75700000000001</v>
      </c>
      <c r="K131" t="s">
        <v>81</v>
      </c>
    </row>
    <row r="132" spans="1:14" hidden="1">
      <c r="A132">
        <v>36567928</v>
      </c>
      <c r="B132" t="s">
        <v>173</v>
      </c>
      <c r="C132" t="s">
        <v>102</v>
      </c>
      <c r="D132">
        <v>0.28999999999999998</v>
      </c>
      <c r="E132" t="s">
        <v>89</v>
      </c>
      <c r="F132">
        <v>179.97800000000001</v>
      </c>
      <c r="G132">
        <v>179.178</v>
      </c>
      <c r="H132">
        <v>0</v>
      </c>
      <c r="I132" t="s">
        <v>101</v>
      </c>
      <c r="J132">
        <v>180.702</v>
      </c>
      <c r="K132" t="s">
        <v>81</v>
      </c>
    </row>
    <row r="133" spans="1:14" hidden="1">
      <c r="A133">
        <v>36562601</v>
      </c>
      <c r="B133" t="s">
        <v>174</v>
      </c>
      <c r="C133" t="s">
        <v>102</v>
      </c>
      <c r="D133">
        <v>0.28999999999999998</v>
      </c>
      <c r="E133" t="s">
        <v>89</v>
      </c>
      <c r="F133">
        <v>180.07599999999999</v>
      </c>
      <c r="G133">
        <v>179.27600000000001</v>
      </c>
      <c r="H133">
        <v>0</v>
      </c>
      <c r="I133" t="s">
        <v>175</v>
      </c>
      <c r="J133">
        <v>180.61600000000001</v>
      </c>
      <c r="K133" t="s">
        <v>81</v>
      </c>
    </row>
    <row r="134" spans="1:14" hidden="1">
      <c r="A134">
        <v>36560857</v>
      </c>
      <c r="B134" t="s">
        <v>176</v>
      </c>
      <c r="C134" t="s">
        <v>102</v>
      </c>
      <c r="D134">
        <v>0.28999999999999998</v>
      </c>
      <c r="E134" t="s">
        <v>89</v>
      </c>
      <c r="F134">
        <v>179.72900000000001</v>
      </c>
      <c r="G134">
        <v>178.929</v>
      </c>
      <c r="H134">
        <v>0</v>
      </c>
      <c r="I134" t="s">
        <v>177</v>
      </c>
      <c r="J134">
        <v>180.68899999999999</v>
      </c>
      <c r="K134" t="s">
        <v>81</v>
      </c>
    </row>
    <row r="135" spans="1:14" hidden="1">
      <c r="A135">
        <v>36559395</v>
      </c>
      <c r="B135" t="s">
        <v>178</v>
      </c>
      <c r="C135" t="s">
        <v>82</v>
      </c>
      <c r="D135">
        <v>0.28999999999999998</v>
      </c>
      <c r="E135" t="s">
        <v>89</v>
      </c>
      <c r="F135">
        <v>180.32</v>
      </c>
      <c r="G135">
        <v>180.10400000000001</v>
      </c>
      <c r="H135">
        <v>0</v>
      </c>
      <c r="I135" t="s">
        <v>179</v>
      </c>
      <c r="J135">
        <v>180.10499999999999</v>
      </c>
      <c r="K135">
        <v>0</v>
      </c>
      <c r="L135">
        <v>0</v>
      </c>
      <c r="M135">
        <v>0</v>
      </c>
      <c r="N135">
        <v>6.24</v>
      </c>
    </row>
    <row r="136" spans="1:14" hidden="1">
      <c r="A136">
        <v>36558533</v>
      </c>
      <c r="B136" t="s">
        <v>180</v>
      </c>
      <c r="C136" t="s">
        <v>102</v>
      </c>
      <c r="D136">
        <v>0.28999999999999998</v>
      </c>
      <c r="E136" t="s">
        <v>89</v>
      </c>
      <c r="F136">
        <v>179.54400000000001</v>
      </c>
      <c r="G136">
        <v>178.744</v>
      </c>
      <c r="H136">
        <v>0</v>
      </c>
      <c r="I136" t="s">
        <v>181</v>
      </c>
      <c r="J136">
        <v>179.964</v>
      </c>
      <c r="K136" t="s">
        <v>81</v>
      </c>
    </row>
    <row r="137" spans="1:14" hidden="1">
      <c r="A137">
        <v>36552480</v>
      </c>
      <c r="B137" t="s">
        <v>182</v>
      </c>
      <c r="C137" t="s">
        <v>82</v>
      </c>
      <c r="D137">
        <v>0.28999999999999998</v>
      </c>
      <c r="E137" t="s">
        <v>89</v>
      </c>
      <c r="F137">
        <v>180.602</v>
      </c>
      <c r="G137">
        <v>179.99</v>
      </c>
      <c r="H137">
        <v>0</v>
      </c>
      <c r="I137" t="s">
        <v>183</v>
      </c>
      <c r="J137">
        <v>179.99100000000001</v>
      </c>
      <c r="K137">
        <v>0</v>
      </c>
      <c r="L137">
        <v>0</v>
      </c>
      <c r="M137">
        <v>0</v>
      </c>
      <c r="N137">
        <v>17.72</v>
      </c>
    </row>
    <row r="138" spans="1:14" hidden="1">
      <c r="A138">
        <v>36548698</v>
      </c>
      <c r="B138" t="s">
        <v>184</v>
      </c>
      <c r="C138" t="s">
        <v>82</v>
      </c>
      <c r="D138">
        <v>0.28999999999999998</v>
      </c>
      <c r="E138" t="s">
        <v>89</v>
      </c>
      <c r="F138">
        <v>180.39599999999999</v>
      </c>
      <c r="G138">
        <v>179.727</v>
      </c>
      <c r="H138">
        <v>0</v>
      </c>
      <c r="I138" t="s">
        <v>185</v>
      </c>
      <c r="J138">
        <v>179.727</v>
      </c>
      <c r="K138">
        <v>0</v>
      </c>
      <c r="L138">
        <v>0</v>
      </c>
      <c r="M138">
        <v>0</v>
      </c>
      <c r="N138">
        <v>19.399999999999999</v>
      </c>
    </row>
    <row r="139" spans="1:14" hidden="1">
      <c r="A139">
        <v>36544916</v>
      </c>
      <c r="B139" t="s">
        <v>186</v>
      </c>
      <c r="C139" t="s">
        <v>99</v>
      </c>
      <c r="D139">
        <v>0.28999999999999998</v>
      </c>
      <c r="E139" t="s">
        <v>89</v>
      </c>
      <c r="F139">
        <v>181.39099999999999</v>
      </c>
      <c r="G139">
        <v>182.191</v>
      </c>
      <c r="H139">
        <v>0</v>
      </c>
      <c r="I139" t="s">
        <v>111</v>
      </c>
      <c r="J139">
        <v>179.50399999999999</v>
      </c>
      <c r="K139" t="s">
        <v>81</v>
      </c>
    </row>
    <row r="140" spans="1:14" hidden="1">
      <c r="A140">
        <v>36576941</v>
      </c>
      <c r="B140" t="s">
        <v>187</v>
      </c>
      <c r="C140" t="s">
        <v>83</v>
      </c>
      <c r="D140">
        <v>0.28999999999999998</v>
      </c>
      <c r="E140" t="s">
        <v>88</v>
      </c>
      <c r="F140">
        <v>1.7825599999999999</v>
      </c>
      <c r="G140">
        <v>1.7891600000000001</v>
      </c>
      <c r="H140">
        <v>0</v>
      </c>
      <c r="I140" t="s">
        <v>113</v>
      </c>
      <c r="J140">
        <v>1.79515</v>
      </c>
      <c r="K140" t="s">
        <v>81</v>
      </c>
    </row>
    <row r="141" spans="1:14" hidden="1">
      <c r="A141">
        <v>36556992</v>
      </c>
      <c r="B141" t="s">
        <v>188</v>
      </c>
      <c r="C141" t="s">
        <v>80</v>
      </c>
      <c r="D141">
        <v>0.28999999999999998</v>
      </c>
      <c r="E141" t="s">
        <v>88</v>
      </c>
      <c r="F141">
        <v>1.7921899999999999</v>
      </c>
      <c r="G141">
        <v>1.7824899999999999</v>
      </c>
      <c r="H141">
        <v>0</v>
      </c>
      <c r="I141" t="s">
        <v>189</v>
      </c>
      <c r="J141">
        <v>1.77888</v>
      </c>
      <c r="K141" t="s">
        <v>81</v>
      </c>
    </row>
    <row r="142" spans="1:14" hidden="1">
      <c r="A142">
        <v>36551009</v>
      </c>
      <c r="B142" t="s">
        <v>190</v>
      </c>
      <c r="C142" t="s">
        <v>82</v>
      </c>
      <c r="D142">
        <v>0.28999999999999998</v>
      </c>
      <c r="E142" t="s">
        <v>88</v>
      </c>
      <c r="F142">
        <v>1.7883100000000001</v>
      </c>
      <c r="G142">
        <v>1.78728</v>
      </c>
      <c r="H142">
        <v>0</v>
      </c>
      <c r="I142" t="s">
        <v>191</v>
      </c>
      <c r="J142">
        <v>1.78728</v>
      </c>
      <c r="K142">
        <v>0</v>
      </c>
      <c r="L142">
        <v>0</v>
      </c>
      <c r="M142">
        <v>0.08</v>
      </c>
      <c r="N142">
        <v>2.99</v>
      </c>
    </row>
    <row r="143" spans="1:14" hidden="1">
      <c r="A143">
        <v>36545325</v>
      </c>
      <c r="B143" t="s">
        <v>192</v>
      </c>
      <c r="C143" t="s">
        <v>83</v>
      </c>
      <c r="D143">
        <v>0.28999999999999998</v>
      </c>
      <c r="E143" t="s">
        <v>88</v>
      </c>
      <c r="F143">
        <v>1.7837400000000001</v>
      </c>
      <c r="G143">
        <v>1.79623</v>
      </c>
      <c r="H143">
        <v>0</v>
      </c>
      <c r="I143" t="s">
        <v>193</v>
      </c>
      <c r="J143">
        <v>1.7900400000000001</v>
      </c>
      <c r="K143" t="s">
        <v>81</v>
      </c>
    </row>
    <row r="144" spans="1:14" hidden="1">
      <c r="A144">
        <v>36533505</v>
      </c>
      <c r="B144" t="s">
        <v>194</v>
      </c>
      <c r="C144" t="s">
        <v>79</v>
      </c>
      <c r="D144">
        <v>0.28999999999999998</v>
      </c>
      <c r="E144" t="s">
        <v>88</v>
      </c>
      <c r="F144">
        <v>1.7954300000000001</v>
      </c>
      <c r="G144">
        <v>1.78555</v>
      </c>
      <c r="H144">
        <v>0</v>
      </c>
      <c r="I144" t="s">
        <v>195</v>
      </c>
      <c r="J144">
        <v>1.7855300000000001</v>
      </c>
      <c r="K144">
        <v>0</v>
      </c>
      <c r="L144">
        <v>0</v>
      </c>
      <c r="M144">
        <v>-0.11</v>
      </c>
      <c r="N144">
        <v>-28.71</v>
      </c>
    </row>
    <row r="145" spans="1:14" hidden="1">
      <c r="A145">
        <v>36529801</v>
      </c>
      <c r="B145" t="s">
        <v>196</v>
      </c>
      <c r="C145" t="s">
        <v>80</v>
      </c>
      <c r="D145">
        <v>0.28999999999999998</v>
      </c>
      <c r="E145" t="s">
        <v>88</v>
      </c>
      <c r="F145">
        <v>1.79776</v>
      </c>
      <c r="G145">
        <v>1.7890299999999999</v>
      </c>
      <c r="H145">
        <v>0</v>
      </c>
      <c r="I145" t="s">
        <v>197</v>
      </c>
      <c r="J145">
        <v>1.7921400000000001</v>
      </c>
      <c r="K145" t="s">
        <v>81</v>
      </c>
    </row>
    <row r="146" spans="1:14" hidden="1">
      <c r="A146">
        <v>36513361</v>
      </c>
      <c r="B146" t="s">
        <v>198</v>
      </c>
      <c r="C146" t="s">
        <v>80</v>
      </c>
      <c r="D146">
        <v>0.28999999999999998</v>
      </c>
      <c r="E146" t="s">
        <v>88</v>
      </c>
      <c r="F146">
        <v>1.8069299999999999</v>
      </c>
      <c r="G146">
        <v>1.79966</v>
      </c>
      <c r="H146">
        <v>0</v>
      </c>
      <c r="I146" t="s">
        <v>199</v>
      </c>
      <c r="J146">
        <v>1.79488</v>
      </c>
      <c r="K146" t="s">
        <v>81</v>
      </c>
    </row>
    <row r="147" spans="1:14" hidden="1">
      <c r="A147">
        <v>36584649</v>
      </c>
      <c r="B147" t="s">
        <v>200</v>
      </c>
      <c r="C147" t="s">
        <v>83</v>
      </c>
      <c r="D147">
        <v>0.28999999999999998</v>
      </c>
      <c r="E147" t="s">
        <v>87</v>
      </c>
      <c r="F147">
        <v>1.85155</v>
      </c>
      <c r="G147">
        <v>1.86267</v>
      </c>
      <c r="H147">
        <v>0</v>
      </c>
      <c r="I147" t="s">
        <v>201</v>
      </c>
      <c r="J147">
        <v>1.8610199999999999</v>
      </c>
      <c r="K147" t="s">
        <v>81</v>
      </c>
    </row>
    <row r="148" spans="1:14" hidden="1">
      <c r="A148">
        <v>36530455</v>
      </c>
      <c r="B148" t="s">
        <v>202</v>
      </c>
      <c r="C148" t="s">
        <v>80</v>
      </c>
      <c r="D148">
        <v>0.28999999999999998</v>
      </c>
      <c r="E148" t="s">
        <v>87</v>
      </c>
      <c r="F148">
        <v>1.8742000000000001</v>
      </c>
      <c r="G148">
        <v>1.86364</v>
      </c>
      <c r="H148">
        <v>0</v>
      </c>
      <c r="I148" t="s">
        <v>203</v>
      </c>
      <c r="J148">
        <v>1.8722799999999999</v>
      </c>
      <c r="K148" t="s">
        <v>81</v>
      </c>
    </row>
    <row r="149" spans="1:14" hidden="1">
      <c r="A149">
        <v>36520054</v>
      </c>
      <c r="B149" t="s">
        <v>204</v>
      </c>
      <c r="C149" t="s">
        <v>80</v>
      </c>
      <c r="D149">
        <v>0.28999999999999998</v>
      </c>
      <c r="E149" t="s">
        <v>87</v>
      </c>
      <c r="F149">
        <v>1.90147</v>
      </c>
      <c r="G149">
        <v>1.8837299999999999</v>
      </c>
      <c r="H149">
        <v>0</v>
      </c>
      <c r="I149" t="s">
        <v>205</v>
      </c>
      <c r="J149">
        <v>1.88697</v>
      </c>
      <c r="K149" t="s">
        <v>81</v>
      </c>
    </row>
    <row r="150" spans="1:14" hidden="1">
      <c r="A150">
        <v>36515409</v>
      </c>
      <c r="B150" t="s">
        <v>206</v>
      </c>
      <c r="C150" t="s">
        <v>79</v>
      </c>
      <c r="D150">
        <v>0.28999999999999998</v>
      </c>
      <c r="E150" t="s">
        <v>87</v>
      </c>
      <c r="F150">
        <v>1.89882</v>
      </c>
      <c r="G150">
        <v>1.8908400000000001</v>
      </c>
      <c r="H150">
        <v>0</v>
      </c>
      <c r="I150" t="s">
        <v>207</v>
      </c>
      <c r="J150">
        <v>1.89083</v>
      </c>
      <c r="K150">
        <v>0</v>
      </c>
      <c r="L150">
        <v>0</v>
      </c>
      <c r="M150">
        <v>0</v>
      </c>
      <c r="N150">
        <v>-23.17</v>
      </c>
    </row>
    <row r="151" spans="1:14" hidden="1">
      <c r="A151">
        <v>36513117</v>
      </c>
      <c r="B151" t="s">
        <v>208</v>
      </c>
      <c r="C151" t="s">
        <v>80</v>
      </c>
      <c r="D151">
        <v>0.28999999999999998</v>
      </c>
      <c r="E151" t="s">
        <v>87</v>
      </c>
      <c r="F151">
        <v>1.9039200000000001</v>
      </c>
      <c r="G151">
        <v>1.88819</v>
      </c>
      <c r="H151">
        <v>0</v>
      </c>
      <c r="I151" t="s">
        <v>209</v>
      </c>
      <c r="J151">
        <v>1.8947700000000001</v>
      </c>
      <c r="K151" t="s">
        <v>81</v>
      </c>
    </row>
    <row r="152" spans="1:14">
      <c r="A152">
        <v>36587324</v>
      </c>
      <c r="B152" t="s">
        <v>210</v>
      </c>
      <c r="C152" t="s">
        <v>79</v>
      </c>
      <c r="D152">
        <v>0.28999999999999998</v>
      </c>
      <c r="E152" t="s">
        <v>86</v>
      </c>
      <c r="F152">
        <v>1.1784300000000001</v>
      </c>
      <c r="G152">
        <v>1.18231</v>
      </c>
      <c r="H152">
        <v>0</v>
      </c>
      <c r="I152" t="s">
        <v>211</v>
      </c>
      <c r="J152">
        <v>1.18231</v>
      </c>
      <c r="K152">
        <v>0</v>
      </c>
      <c r="L152">
        <v>0</v>
      </c>
      <c r="M152">
        <v>0</v>
      </c>
      <c r="N152">
        <v>11.25</v>
      </c>
    </row>
    <row r="153" spans="1:14">
      <c r="A153">
        <v>36586899</v>
      </c>
      <c r="B153" t="s">
        <v>212</v>
      </c>
      <c r="C153" t="s">
        <v>79</v>
      </c>
      <c r="D153">
        <v>0.28999999999999998</v>
      </c>
      <c r="E153" t="s">
        <v>86</v>
      </c>
      <c r="F153">
        <v>1.1784300000000001</v>
      </c>
      <c r="G153">
        <v>1.1774199999999999</v>
      </c>
      <c r="H153">
        <v>0</v>
      </c>
      <c r="I153" t="s">
        <v>213</v>
      </c>
      <c r="J153">
        <v>1.1774199999999999</v>
      </c>
      <c r="K153">
        <v>0</v>
      </c>
      <c r="L153">
        <v>0</v>
      </c>
      <c r="M153">
        <v>0</v>
      </c>
      <c r="N153">
        <v>-2.93</v>
      </c>
    </row>
    <row r="154" spans="1:14">
      <c r="A154">
        <v>36586559</v>
      </c>
      <c r="B154" t="s">
        <v>214</v>
      </c>
      <c r="C154" t="s">
        <v>79</v>
      </c>
      <c r="D154">
        <v>0.28999999999999998</v>
      </c>
      <c r="E154" t="s">
        <v>86</v>
      </c>
      <c r="F154">
        <v>1.1784300000000001</v>
      </c>
      <c r="G154">
        <v>1.17727</v>
      </c>
      <c r="H154">
        <v>0</v>
      </c>
      <c r="I154" t="s">
        <v>215</v>
      </c>
      <c r="J154">
        <v>1.17727</v>
      </c>
      <c r="K154">
        <v>0</v>
      </c>
      <c r="L154">
        <v>0</v>
      </c>
      <c r="M154">
        <v>0</v>
      </c>
      <c r="N154">
        <v>-3.36</v>
      </c>
    </row>
    <row r="155" spans="1:14">
      <c r="A155">
        <v>36586186</v>
      </c>
      <c r="B155" t="s">
        <v>216</v>
      </c>
      <c r="C155" t="s">
        <v>79</v>
      </c>
      <c r="D155">
        <v>0.28999999999999998</v>
      </c>
      <c r="E155" t="s">
        <v>86</v>
      </c>
      <c r="F155">
        <v>1.1784300000000001</v>
      </c>
      <c r="G155">
        <v>1.1773899999999999</v>
      </c>
      <c r="H155">
        <v>0</v>
      </c>
      <c r="I155" t="s">
        <v>217</v>
      </c>
      <c r="J155">
        <v>1.1773899999999999</v>
      </c>
      <c r="K155">
        <v>0</v>
      </c>
      <c r="L155">
        <v>0</v>
      </c>
      <c r="M155">
        <v>0</v>
      </c>
      <c r="N155">
        <v>-3.02</v>
      </c>
    </row>
    <row r="156" spans="1:14">
      <c r="A156">
        <v>36586165</v>
      </c>
      <c r="B156" t="s">
        <v>218</v>
      </c>
      <c r="C156" t="s">
        <v>79</v>
      </c>
      <c r="D156">
        <v>0.28999999999999998</v>
      </c>
      <c r="E156" t="s">
        <v>86</v>
      </c>
      <c r="F156">
        <v>1.17842</v>
      </c>
      <c r="G156">
        <v>1.1773899999999999</v>
      </c>
      <c r="H156">
        <v>0</v>
      </c>
      <c r="I156" t="s">
        <v>219</v>
      </c>
      <c r="J156">
        <v>1.17733</v>
      </c>
      <c r="K156">
        <v>0</v>
      </c>
      <c r="L156">
        <v>0</v>
      </c>
      <c r="M156">
        <v>0</v>
      </c>
      <c r="N156">
        <v>-3.16</v>
      </c>
    </row>
    <row r="157" spans="1:14">
      <c r="A157">
        <v>36586025</v>
      </c>
      <c r="B157" t="s">
        <v>220</v>
      </c>
      <c r="C157" t="s">
        <v>79</v>
      </c>
      <c r="D157">
        <v>0.28999999999999998</v>
      </c>
      <c r="E157" t="s">
        <v>86</v>
      </c>
      <c r="F157">
        <v>1.17842</v>
      </c>
      <c r="G157">
        <v>1.17885</v>
      </c>
      <c r="H157">
        <v>0</v>
      </c>
      <c r="I157" t="s">
        <v>221</v>
      </c>
      <c r="J157">
        <v>1.1788400000000001</v>
      </c>
      <c r="K157">
        <v>0</v>
      </c>
      <c r="L157">
        <v>0</v>
      </c>
      <c r="M157">
        <v>0</v>
      </c>
      <c r="N157">
        <v>1.22</v>
      </c>
    </row>
    <row r="158" spans="1:14">
      <c r="A158">
        <v>36583826</v>
      </c>
      <c r="B158" t="s">
        <v>222</v>
      </c>
      <c r="C158" t="s">
        <v>79</v>
      </c>
      <c r="D158">
        <v>0.28999999999999998</v>
      </c>
      <c r="E158" t="s">
        <v>86</v>
      </c>
      <c r="F158">
        <v>1.1784300000000001</v>
      </c>
      <c r="G158">
        <v>1.18049</v>
      </c>
      <c r="H158">
        <v>0</v>
      </c>
      <c r="I158" t="s">
        <v>223</v>
      </c>
      <c r="J158">
        <v>1.18049</v>
      </c>
      <c r="K158">
        <v>0</v>
      </c>
      <c r="L158">
        <v>0</v>
      </c>
      <c r="M158">
        <v>0</v>
      </c>
      <c r="N158">
        <v>5.97</v>
      </c>
    </row>
    <row r="159" spans="1:14" hidden="1">
      <c r="A159">
        <v>36582850</v>
      </c>
      <c r="B159" t="s">
        <v>224</v>
      </c>
      <c r="C159" t="s">
        <v>102</v>
      </c>
      <c r="D159">
        <v>0.28999999999999998</v>
      </c>
      <c r="E159" t="s">
        <v>86</v>
      </c>
      <c r="F159">
        <v>1.17862</v>
      </c>
      <c r="G159">
        <v>1.17262</v>
      </c>
      <c r="H159">
        <v>0</v>
      </c>
      <c r="I159" t="s">
        <v>225</v>
      </c>
      <c r="J159">
        <v>1.1818299999999999</v>
      </c>
      <c r="K159" t="s">
        <v>81</v>
      </c>
    </row>
    <row r="160" spans="1:14">
      <c r="A160">
        <v>36535213</v>
      </c>
      <c r="B160" t="s">
        <v>226</v>
      </c>
      <c r="C160" t="s">
        <v>82</v>
      </c>
      <c r="D160">
        <v>0.28999999999999998</v>
      </c>
      <c r="E160" t="s">
        <v>86</v>
      </c>
      <c r="F160">
        <v>1.1810099999999999</v>
      </c>
      <c r="G160">
        <v>1.1795599999999999</v>
      </c>
      <c r="H160">
        <v>0</v>
      </c>
      <c r="I160" t="s">
        <v>227</v>
      </c>
      <c r="J160">
        <v>1.1795599999999999</v>
      </c>
      <c r="K160">
        <v>0</v>
      </c>
      <c r="L160">
        <v>0</v>
      </c>
      <c r="M160">
        <v>0</v>
      </c>
      <c r="N160">
        <v>4.21</v>
      </c>
    </row>
    <row r="161" spans="1:14">
      <c r="A161">
        <v>36530703</v>
      </c>
      <c r="B161" t="s">
        <v>228</v>
      </c>
      <c r="C161" t="s">
        <v>79</v>
      </c>
      <c r="D161">
        <v>0.28999999999999998</v>
      </c>
      <c r="E161" t="s">
        <v>86</v>
      </c>
      <c r="F161">
        <v>1.1926099999999999</v>
      </c>
      <c r="G161">
        <v>1.19234</v>
      </c>
      <c r="H161">
        <v>0</v>
      </c>
      <c r="I161" t="s">
        <v>229</v>
      </c>
      <c r="J161">
        <v>1.19234</v>
      </c>
      <c r="K161">
        <v>0</v>
      </c>
      <c r="L161">
        <v>0</v>
      </c>
      <c r="M161">
        <v>0</v>
      </c>
      <c r="N161">
        <v>-0.78</v>
      </c>
    </row>
    <row r="162" spans="1:14">
      <c r="A162">
        <v>36527246</v>
      </c>
      <c r="B162" t="s">
        <v>230</v>
      </c>
      <c r="C162" t="s">
        <v>82</v>
      </c>
      <c r="D162">
        <v>0.28999999999999998</v>
      </c>
      <c r="E162" t="s">
        <v>86</v>
      </c>
      <c r="F162">
        <v>1.1948799999999999</v>
      </c>
      <c r="G162">
        <v>1.1906300000000001</v>
      </c>
      <c r="H162">
        <v>0</v>
      </c>
      <c r="I162" t="s">
        <v>231</v>
      </c>
      <c r="J162">
        <v>1.1906399999999999</v>
      </c>
      <c r="K162">
        <v>0</v>
      </c>
      <c r="L162">
        <v>0</v>
      </c>
      <c r="M162">
        <v>0</v>
      </c>
      <c r="N162">
        <v>12.3</v>
      </c>
    </row>
    <row r="163" spans="1:14" hidden="1">
      <c r="A163">
        <v>36520345</v>
      </c>
      <c r="B163" t="s">
        <v>232</v>
      </c>
      <c r="C163" t="s">
        <v>99</v>
      </c>
      <c r="D163">
        <v>0.28999999999999998</v>
      </c>
      <c r="E163" t="s">
        <v>86</v>
      </c>
      <c r="F163">
        <v>1.19754</v>
      </c>
      <c r="G163">
        <v>1.2035400000000001</v>
      </c>
      <c r="H163">
        <v>0</v>
      </c>
      <c r="I163" t="s">
        <v>233</v>
      </c>
      <c r="J163">
        <v>1.1922299999999999</v>
      </c>
      <c r="K163" t="s">
        <v>81</v>
      </c>
    </row>
    <row r="164" spans="1:14" hidden="1">
      <c r="A164">
        <v>36512377</v>
      </c>
      <c r="B164" t="s">
        <v>165</v>
      </c>
      <c r="C164" t="s">
        <v>99</v>
      </c>
      <c r="D164">
        <v>0.28999999999999998</v>
      </c>
      <c r="E164" t="s">
        <v>86</v>
      </c>
      <c r="F164">
        <v>1.20688</v>
      </c>
      <c r="G164">
        <v>1.21288</v>
      </c>
      <c r="H164">
        <v>0</v>
      </c>
      <c r="I164" t="s">
        <v>234</v>
      </c>
      <c r="J164">
        <v>1.19554</v>
      </c>
      <c r="K164" t="s">
        <v>81</v>
      </c>
    </row>
    <row r="165" spans="1:14" hidden="1">
      <c r="A165">
        <v>36581162</v>
      </c>
      <c r="B165" t="s">
        <v>235</v>
      </c>
      <c r="C165" t="s">
        <v>99</v>
      </c>
      <c r="D165">
        <v>0.28999999999999998</v>
      </c>
      <c r="E165" t="s">
        <v>85</v>
      </c>
      <c r="F165">
        <v>141.35499999999999</v>
      </c>
      <c r="G165">
        <v>142.05500000000001</v>
      </c>
      <c r="H165">
        <v>0</v>
      </c>
      <c r="I165" t="s">
        <v>236</v>
      </c>
      <c r="J165">
        <v>140.77600000000001</v>
      </c>
      <c r="K165" t="s">
        <v>81</v>
      </c>
    </row>
    <row r="166" spans="1:14" hidden="1">
      <c r="A166">
        <v>36574665</v>
      </c>
      <c r="B166" t="s">
        <v>237</v>
      </c>
      <c r="C166" t="s">
        <v>102</v>
      </c>
      <c r="D166">
        <v>0.28999999999999998</v>
      </c>
      <c r="E166" t="s">
        <v>85</v>
      </c>
      <c r="F166">
        <v>140.70099999999999</v>
      </c>
      <c r="G166">
        <v>140.001</v>
      </c>
      <c r="H166">
        <v>0</v>
      </c>
      <c r="I166" t="s">
        <v>238</v>
      </c>
      <c r="J166">
        <v>141.20099999999999</v>
      </c>
      <c r="K166" t="s">
        <v>81</v>
      </c>
    </row>
    <row r="167" spans="1:14" hidden="1">
      <c r="A167">
        <v>36569696</v>
      </c>
      <c r="B167" t="s">
        <v>239</v>
      </c>
      <c r="C167" t="s">
        <v>82</v>
      </c>
      <c r="D167">
        <v>0.28999999999999998</v>
      </c>
      <c r="E167" t="s">
        <v>85</v>
      </c>
      <c r="F167">
        <v>141.327</v>
      </c>
      <c r="G167">
        <v>140.946</v>
      </c>
      <c r="H167">
        <v>0</v>
      </c>
      <c r="I167" t="s">
        <v>240</v>
      </c>
      <c r="J167">
        <v>140.947</v>
      </c>
      <c r="K167">
        <v>0</v>
      </c>
      <c r="L167">
        <v>0</v>
      </c>
      <c r="M167">
        <v>0</v>
      </c>
      <c r="N167">
        <v>11.02</v>
      </c>
    </row>
    <row r="168" spans="1:14" hidden="1">
      <c r="A168">
        <v>36562382</v>
      </c>
      <c r="B168" t="s">
        <v>241</v>
      </c>
      <c r="C168" t="s">
        <v>102</v>
      </c>
      <c r="D168">
        <v>0.28999999999999998</v>
      </c>
      <c r="E168" t="s">
        <v>85</v>
      </c>
      <c r="F168">
        <v>140.916</v>
      </c>
      <c r="G168">
        <v>140.21600000000001</v>
      </c>
      <c r="H168">
        <v>0</v>
      </c>
      <c r="I168" t="s">
        <v>175</v>
      </c>
      <c r="J168">
        <v>141.63300000000001</v>
      </c>
      <c r="K168" t="s">
        <v>81</v>
      </c>
    </row>
    <row r="169" spans="1:14" hidden="1">
      <c r="A169">
        <v>36552538</v>
      </c>
      <c r="B169" t="s">
        <v>242</v>
      </c>
      <c r="C169" t="s">
        <v>82</v>
      </c>
      <c r="D169">
        <v>0.28999999999999998</v>
      </c>
      <c r="E169" t="s">
        <v>85</v>
      </c>
      <c r="F169">
        <v>141.36099999999999</v>
      </c>
      <c r="G169">
        <v>141.13300000000001</v>
      </c>
      <c r="H169">
        <v>0</v>
      </c>
      <c r="I169" t="s">
        <v>243</v>
      </c>
      <c r="J169">
        <v>141.13300000000001</v>
      </c>
      <c r="K169">
        <v>0</v>
      </c>
      <c r="L169">
        <v>0</v>
      </c>
      <c r="M169">
        <v>0</v>
      </c>
      <c r="N169">
        <v>6.61</v>
      </c>
    </row>
    <row r="170" spans="1:14" hidden="1">
      <c r="A170">
        <v>36545922</v>
      </c>
      <c r="B170" t="s">
        <v>244</v>
      </c>
      <c r="C170" t="s">
        <v>82</v>
      </c>
      <c r="D170">
        <v>0.28999999999999998</v>
      </c>
      <c r="E170" t="s">
        <v>85</v>
      </c>
      <c r="F170">
        <v>141.495</v>
      </c>
      <c r="G170">
        <v>140.99700000000001</v>
      </c>
      <c r="H170">
        <v>0</v>
      </c>
      <c r="I170" t="s">
        <v>245</v>
      </c>
      <c r="J170">
        <v>140.99700000000001</v>
      </c>
      <c r="K170">
        <v>0</v>
      </c>
      <c r="L170">
        <v>0</v>
      </c>
      <c r="M170">
        <v>0</v>
      </c>
      <c r="N170">
        <v>14.44</v>
      </c>
    </row>
    <row r="171" spans="1:14" hidden="1">
      <c r="A171">
        <v>36538184</v>
      </c>
      <c r="B171" t="s">
        <v>246</v>
      </c>
      <c r="C171" t="s">
        <v>82</v>
      </c>
      <c r="D171">
        <v>0.28999999999999998</v>
      </c>
      <c r="E171" t="s">
        <v>84</v>
      </c>
      <c r="F171">
        <v>1.47014</v>
      </c>
      <c r="G171">
        <v>1.47814</v>
      </c>
      <c r="H171">
        <v>0</v>
      </c>
      <c r="I171" t="s">
        <v>247</v>
      </c>
      <c r="J171">
        <v>1.46983</v>
      </c>
      <c r="K171">
        <v>0</v>
      </c>
      <c r="L171">
        <v>0</v>
      </c>
      <c r="M171">
        <v>0</v>
      </c>
      <c r="N171">
        <v>0.9</v>
      </c>
    </row>
    <row r="172" spans="1:14" hidden="1">
      <c r="A172">
        <v>36528668</v>
      </c>
      <c r="B172" t="s">
        <v>248</v>
      </c>
      <c r="C172" t="s">
        <v>99</v>
      </c>
      <c r="D172">
        <v>0.28999999999999998</v>
      </c>
      <c r="E172" t="s">
        <v>84</v>
      </c>
      <c r="F172">
        <v>1.4763900000000001</v>
      </c>
      <c r="G172">
        <v>1.4843900000000001</v>
      </c>
      <c r="H172">
        <v>0</v>
      </c>
      <c r="I172" t="s">
        <v>249</v>
      </c>
      <c r="J172">
        <v>1.4643200000000001</v>
      </c>
      <c r="K172" t="s">
        <v>81</v>
      </c>
    </row>
    <row r="173" spans="1:14" hidden="1">
      <c r="A173">
        <v>36521118</v>
      </c>
      <c r="B173" t="s">
        <v>140</v>
      </c>
      <c r="C173" t="s">
        <v>99</v>
      </c>
      <c r="D173">
        <v>0.28999999999999998</v>
      </c>
      <c r="E173" t="s">
        <v>84</v>
      </c>
      <c r="F173">
        <v>1.48584</v>
      </c>
      <c r="G173">
        <v>1.4938400000000001</v>
      </c>
      <c r="H173">
        <v>0</v>
      </c>
      <c r="I173" t="s">
        <v>205</v>
      </c>
      <c r="J173">
        <v>1.47557</v>
      </c>
      <c r="K173" t="s">
        <v>81</v>
      </c>
    </row>
    <row r="174" spans="1:14" hidden="1">
      <c r="A174">
        <v>36517667</v>
      </c>
      <c r="B174" t="s">
        <v>250</v>
      </c>
      <c r="C174" t="s">
        <v>79</v>
      </c>
      <c r="D174">
        <v>0.28999999999999998</v>
      </c>
      <c r="E174" t="s">
        <v>84</v>
      </c>
      <c r="F174">
        <v>1.476</v>
      </c>
      <c r="G174">
        <v>1.46801</v>
      </c>
      <c r="H174">
        <v>0</v>
      </c>
      <c r="I174" t="s">
        <v>251</v>
      </c>
      <c r="J174">
        <v>1.46801</v>
      </c>
      <c r="K174">
        <v>0</v>
      </c>
      <c r="L174">
        <v>0</v>
      </c>
      <c r="M174">
        <v>-0.39</v>
      </c>
      <c r="N174">
        <v>-23.17</v>
      </c>
    </row>
    <row r="175" spans="1:14" hidden="1">
      <c r="A175">
        <v>36512529</v>
      </c>
      <c r="B175" t="s">
        <v>252</v>
      </c>
      <c r="C175" t="s">
        <v>82</v>
      </c>
      <c r="D175">
        <v>0.28999999999999998</v>
      </c>
      <c r="E175" t="s">
        <v>84</v>
      </c>
      <c r="F175">
        <v>1.4853700000000001</v>
      </c>
      <c r="G175">
        <v>1.4788600000000001</v>
      </c>
      <c r="H175">
        <v>0</v>
      </c>
      <c r="I175" t="s">
        <v>253</v>
      </c>
      <c r="J175">
        <v>1.4788600000000001</v>
      </c>
      <c r="K175">
        <v>0</v>
      </c>
      <c r="L175">
        <v>0</v>
      </c>
      <c r="M175">
        <v>0</v>
      </c>
      <c r="N175">
        <v>18.88</v>
      </c>
    </row>
    <row r="176" spans="1:14" hidden="1">
      <c r="A176">
        <v>36570729</v>
      </c>
      <c r="B176" t="s">
        <v>254</v>
      </c>
      <c r="C176" t="s">
        <v>79</v>
      </c>
      <c r="D176">
        <v>0.28999999999999998</v>
      </c>
      <c r="E176" t="s">
        <v>88</v>
      </c>
      <c r="F176">
        <v>1.78582</v>
      </c>
      <c r="G176">
        <v>0</v>
      </c>
      <c r="H176">
        <v>0</v>
      </c>
      <c r="J176">
        <v>1.7962899999999999</v>
      </c>
      <c r="K176">
        <v>0</v>
      </c>
      <c r="L176">
        <v>0</v>
      </c>
      <c r="M176">
        <v>-0.22</v>
      </c>
      <c r="N176">
        <v>30.36</v>
      </c>
    </row>
  </sheetData>
  <autoFilter ref="A1:N176">
    <filterColumn colId="2">
      <filters>
        <filter val="buy"/>
        <filter val="sell"/>
      </filters>
    </filterColumn>
    <filterColumn colId="3">
      <customFilters>
        <customFilter operator="notEqual" val=" "/>
      </customFilters>
    </filterColumn>
    <filterColumn colId="4">
      <filters>
        <filter val="eurusd"/>
      </filters>
    </filterColumn>
  </autoFilter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1"/>
  <dimension ref="A2:O89"/>
  <sheetViews>
    <sheetView workbookViewId="0">
      <selection activeCell="K2" sqref="K2:K90"/>
    </sheetView>
  </sheetViews>
  <sheetFormatPr defaultRowHeight="15"/>
  <sheetData>
    <row r="2" spans="1:15" hidden="1">
      <c r="A2" t="s">
        <v>18</v>
      </c>
      <c r="C2" t="s">
        <v>381</v>
      </c>
      <c r="E2" t="s">
        <v>383</v>
      </c>
      <c r="G2">
        <v>0.56999999999999995</v>
      </c>
      <c r="I2" s="93">
        <v>0</v>
      </c>
      <c r="K2" s="94">
        <v>0.26</v>
      </c>
      <c r="M2" t="s">
        <v>385</v>
      </c>
      <c r="O2" s="94">
        <v>0.09</v>
      </c>
    </row>
    <row r="3" spans="1:15" hidden="1">
      <c r="A3" t="s">
        <v>18</v>
      </c>
      <c r="C3" t="s">
        <v>382</v>
      </c>
      <c r="E3" t="s">
        <v>384</v>
      </c>
    </row>
    <row r="4" spans="1:15" hidden="1">
      <c r="A4" t="s">
        <v>10</v>
      </c>
      <c r="C4" t="s">
        <v>386</v>
      </c>
      <c r="E4" t="s">
        <v>388</v>
      </c>
      <c r="G4">
        <v>0.56999999999999995</v>
      </c>
      <c r="I4" s="93">
        <v>-2.3E-2</v>
      </c>
      <c r="K4" s="94">
        <v>-46.46</v>
      </c>
      <c r="M4" t="s">
        <v>385</v>
      </c>
      <c r="O4" s="94">
        <v>-0.8</v>
      </c>
    </row>
    <row r="5" spans="1:15" hidden="1">
      <c r="A5" t="s">
        <v>10</v>
      </c>
      <c r="C5" t="s">
        <v>387</v>
      </c>
      <c r="E5" t="s">
        <v>389</v>
      </c>
    </row>
    <row r="6" spans="1:15" hidden="1">
      <c r="A6" t="s">
        <v>12</v>
      </c>
      <c r="C6" t="s">
        <v>390</v>
      </c>
      <c r="E6" t="s">
        <v>392</v>
      </c>
      <c r="G6">
        <v>0.56999999999999995</v>
      </c>
      <c r="I6" s="93">
        <v>1.0999999999999999E-2</v>
      </c>
      <c r="K6" s="94">
        <v>22.06</v>
      </c>
      <c r="M6" t="s">
        <v>385</v>
      </c>
      <c r="O6" s="94">
        <v>0</v>
      </c>
    </row>
    <row r="7" spans="1:15" hidden="1">
      <c r="A7" t="s">
        <v>12</v>
      </c>
      <c r="C7" t="s">
        <v>391</v>
      </c>
      <c r="E7" t="s">
        <v>393</v>
      </c>
    </row>
    <row r="8" spans="1:15" hidden="1">
      <c r="A8" t="s">
        <v>12</v>
      </c>
      <c r="C8" t="s">
        <v>390</v>
      </c>
      <c r="E8" t="s">
        <v>395</v>
      </c>
      <c r="G8">
        <v>0.56999999999999995</v>
      </c>
      <c r="I8" s="93">
        <v>-3.0000000000000001E-3</v>
      </c>
      <c r="K8" s="94">
        <v>-6.21</v>
      </c>
      <c r="M8" t="s">
        <v>385</v>
      </c>
      <c r="O8" s="94">
        <v>0</v>
      </c>
    </row>
    <row r="9" spans="1:15" hidden="1">
      <c r="A9" t="s">
        <v>12</v>
      </c>
      <c r="C9" t="s">
        <v>394</v>
      </c>
      <c r="E9" t="s">
        <v>396</v>
      </c>
    </row>
    <row r="10" spans="1:15" hidden="1">
      <c r="A10" t="s">
        <v>10</v>
      </c>
      <c r="C10" t="s">
        <v>397</v>
      </c>
      <c r="E10" t="s">
        <v>399</v>
      </c>
      <c r="G10">
        <v>0.56999999999999995</v>
      </c>
      <c r="I10" s="93">
        <v>1.4999999999999999E-2</v>
      </c>
      <c r="K10" s="94">
        <v>30.55</v>
      </c>
      <c r="M10" t="s">
        <v>385</v>
      </c>
      <c r="O10" s="94">
        <v>0</v>
      </c>
    </row>
    <row r="11" spans="1:15" hidden="1">
      <c r="A11" t="s">
        <v>10</v>
      </c>
      <c r="C11" t="s">
        <v>398</v>
      </c>
      <c r="E11" t="s">
        <v>400</v>
      </c>
    </row>
    <row r="12" spans="1:15" hidden="1">
      <c r="A12" t="s">
        <v>12</v>
      </c>
      <c r="C12" t="s">
        <v>401</v>
      </c>
      <c r="E12" t="s">
        <v>403</v>
      </c>
      <c r="G12">
        <v>0.56999999999999995</v>
      </c>
      <c r="I12" s="93">
        <v>5.0000000000000001E-3</v>
      </c>
      <c r="K12" s="94">
        <v>10.6</v>
      </c>
      <c r="M12" t="s">
        <v>385</v>
      </c>
      <c r="O12" s="94">
        <v>0</v>
      </c>
    </row>
    <row r="13" spans="1:15" hidden="1">
      <c r="A13" t="s">
        <v>12</v>
      </c>
      <c r="C13" t="s">
        <v>402</v>
      </c>
      <c r="E13" t="s">
        <v>400</v>
      </c>
    </row>
    <row r="14" spans="1:15" hidden="1">
      <c r="A14" t="s">
        <v>18</v>
      </c>
      <c r="C14" t="s">
        <v>404</v>
      </c>
      <c r="E14" t="s">
        <v>406</v>
      </c>
      <c r="G14">
        <v>0.56999999999999995</v>
      </c>
      <c r="I14" s="93">
        <v>1.4999999999999999E-2</v>
      </c>
      <c r="K14" s="94">
        <v>31.24</v>
      </c>
      <c r="M14" t="s">
        <v>385</v>
      </c>
      <c r="O14" s="94">
        <v>0</v>
      </c>
    </row>
    <row r="15" spans="1:15" hidden="1">
      <c r="A15" t="s">
        <v>18</v>
      </c>
      <c r="C15" t="s">
        <v>405</v>
      </c>
      <c r="E15" t="s">
        <v>400</v>
      </c>
    </row>
    <row r="16" spans="1:15" hidden="1">
      <c r="A16" t="s">
        <v>12</v>
      </c>
      <c r="C16" t="s">
        <v>390</v>
      </c>
      <c r="E16" t="s">
        <v>408</v>
      </c>
      <c r="G16">
        <v>0.56999999999999995</v>
      </c>
      <c r="I16" s="93">
        <v>-3.0000000000000001E-3</v>
      </c>
      <c r="K16" s="94">
        <v>-5.99</v>
      </c>
      <c r="M16" t="s">
        <v>385</v>
      </c>
      <c r="O16" s="94">
        <v>0</v>
      </c>
    </row>
    <row r="17" spans="1:15" hidden="1">
      <c r="A17" t="s">
        <v>12</v>
      </c>
      <c r="C17" t="s">
        <v>407</v>
      </c>
      <c r="E17" t="s">
        <v>409</v>
      </c>
    </row>
    <row r="18" spans="1:15" hidden="1">
      <c r="A18" t="s">
        <v>12</v>
      </c>
      <c r="C18" t="s">
        <v>410</v>
      </c>
      <c r="E18" t="s">
        <v>412</v>
      </c>
      <c r="G18">
        <v>0.56999999999999995</v>
      </c>
      <c r="I18" s="93">
        <v>-2E-3</v>
      </c>
      <c r="K18" s="94">
        <v>-4.67</v>
      </c>
      <c r="M18" t="s">
        <v>385</v>
      </c>
      <c r="O18" s="94">
        <v>0</v>
      </c>
    </row>
    <row r="19" spans="1:15" hidden="1">
      <c r="A19" t="s">
        <v>12</v>
      </c>
      <c r="C19" t="s">
        <v>411</v>
      </c>
      <c r="E19" t="s">
        <v>413</v>
      </c>
    </row>
    <row r="20" spans="1:15" hidden="1">
      <c r="A20" t="s">
        <v>12</v>
      </c>
      <c r="C20" t="s">
        <v>390</v>
      </c>
      <c r="E20" t="s">
        <v>415</v>
      </c>
      <c r="G20">
        <v>0.56999999999999995</v>
      </c>
      <c r="I20" s="93">
        <v>4.0000000000000001E-3</v>
      </c>
      <c r="K20" s="94">
        <v>7.47</v>
      </c>
      <c r="M20" t="s">
        <v>385</v>
      </c>
      <c r="O20" s="94">
        <v>0</v>
      </c>
    </row>
    <row r="21" spans="1:15" hidden="1">
      <c r="A21" t="s">
        <v>12</v>
      </c>
      <c r="C21" t="s">
        <v>414</v>
      </c>
      <c r="E21" t="s">
        <v>412</v>
      </c>
    </row>
    <row r="22" spans="1:15" hidden="1">
      <c r="A22" t="s">
        <v>16</v>
      </c>
      <c r="C22" t="s">
        <v>416</v>
      </c>
      <c r="E22" t="s">
        <v>418</v>
      </c>
      <c r="G22">
        <v>0.56999999999999995</v>
      </c>
      <c r="I22" s="93">
        <v>-1.7000000000000001E-2</v>
      </c>
      <c r="K22" s="94">
        <v>-34.369999999999997</v>
      </c>
      <c r="M22" t="s">
        <v>385</v>
      </c>
      <c r="O22" s="94">
        <v>0</v>
      </c>
    </row>
    <row r="23" spans="1:15" hidden="1">
      <c r="A23" t="s">
        <v>16</v>
      </c>
      <c r="C23" t="s">
        <v>417</v>
      </c>
      <c r="E23" t="s">
        <v>415</v>
      </c>
    </row>
    <row r="24" spans="1:15" hidden="1">
      <c r="A24" t="s">
        <v>9</v>
      </c>
      <c r="C24" t="s">
        <v>419</v>
      </c>
      <c r="E24" t="s">
        <v>421</v>
      </c>
      <c r="G24">
        <v>0.56999999999999995</v>
      </c>
      <c r="I24" s="93">
        <v>-1.9E-2</v>
      </c>
      <c r="K24" s="94">
        <v>-39.96</v>
      </c>
      <c r="M24" t="s">
        <v>385</v>
      </c>
      <c r="O24" s="94">
        <v>0</v>
      </c>
    </row>
    <row r="25" spans="1:15" hidden="1">
      <c r="A25" t="s">
        <v>9</v>
      </c>
      <c r="C25" t="s">
        <v>420</v>
      </c>
      <c r="E25" t="s">
        <v>422</v>
      </c>
    </row>
    <row r="26" spans="1:15" hidden="1">
      <c r="A26" t="s">
        <v>11</v>
      </c>
      <c r="C26" t="s">
        <v>423</v>
      </c>
      <c r="E26" t="s">
        <v>425</v>
      </c>
      <c r="G26">
        <v>0.56999999999999995</v>
      </c>
      <c r="I26" s="93">
        <v>2E-3</v>
      </c>
      <c r="K26" s="94">
        <v>3.71</v>
      </c>
      <c r="M26" t="s">
        <v>385</v>
      </c>
      <c r="O26" s="94">
        <v>0</v>
      </c>
    </row>
    <row r="27" spans="1:15" hidden="1">
      <c r="A27" t="s">
        <v>11</v>
      </c>
      <c r="C27" t="s">
        <v>424</v>
      </c>
      <c r="E27" t="s">
        <v>426</v>
      </c>
    </row>
    <row r="28" spans="1:15" hidden="1">
      <c r="A28" t="s">
        <v>12</v>
      </c>
      <c r="C28" t="s">
        <v>427</v>
      </c>
      <c r="E28" t="s">
        <v>429</v>
      </c>
      <c r="G28">
        <v>0.56999999999999995</v>
      </c>
      <c r="I28" s="93">
        <v>1E-3</v>
      </c>
      <c r="K28" s="94">
        <v>1.48</v>
      </c>
      <c r="M28" t="s">
        <v>385</v>
      </c>
      <c r="O28" s="94">
        <v>0</v>
      </c>
    </row>
    <row r="29" spans="1:15" hidden="1">
      <c r="A29" t="s">
        <v>12</v>
      </c>
      <c r="C29" t="s">
        <v>428</v>
      </c>
      <c r="E29" t="s">
        <v>430</v>
      </c>
    </row>
    <row r="30" spans="1:15" hidden="1">
      <c r="A30" t="s">
        <v>9</v>
      </c>
      <c r="C30" t="s">
        <v>431</v>
      </c>
      <c r="E30" t="s">
        <v>433</v>
      </c>
      <c r="G30">
        <v>0.56999999999999995</v>
      </c>
      <c r="I30" s="93">
        <v>3.0000000000000001E-3</v>
      </c>
      <c r="K30" s="94">
        <v>6.9</v>
      </c>
      <c r="M30" t="s">
        <v>385</v>
      </c>
      <c r="O30" s="94">
        <v>0</v>
      </c>
    </row>
    <row r="31" spans="1:15" hidden="1">
      <c r="A31" t="s">
        <v>9</v>
      </c>
      <c r="C31" t="s">
        <v>432</v>
      </c>
      <c r="E31" t="s">
        <v>434</v>
      </c>
    </row>
    <row r="32" spans="1:15" hidden="1">
      <c r="A32" t="s">
        <v>18</v>
      </c>
      <c r="C32" t="s">
        <v>435</v>
      </c>
      <c r="E32" t="s">
        <v>437</v>
      </c>
      <c r="G32">
        <v>0.56999999999999995</v>
      </c>
      <c r="I32" s="93">
        <v>4.0000000000000001E-3</v>
      </c>
      <c r="K32" s="94">
        <v>8.98</v>
      </c>
      <c r="M32" t="s">
        <v>385</v>
      </c>
      <c r="O32" s="94">
        <v>0.09</v>
      </c>
    </row>
    <row r="33" spans="1:15" hidden="1">
      <c r="A33" t="s">
        <v>18</v>
      </c>
      <c r="C33" t="s">
        <v>436</v>
      </c>
      <c r="E33" t="s">
        <v>438</v>
      </c>
    </row>
    <row r="34" spans="1:15" hidden="1">
      <c r="A34" t="s">
        <v>14</v>
      </c>
      <c r="C34" t="s">
        <v>439</v>
      </c>
      <c r="E34" t="s">
        <v>441</v>
      </c>
      <c r="G34">
        <v>0.56999999999999995</v>
      </c>
      <c r="I34" s="93">
        <v>0</v>
      </c>
      <c r="K34" s="94">
        <v>0.91</v>
      </c>
      <c r="M34" t="s">
        <v>385</v>
      </c>
      <c r="O34" s="94">
        <v>0</v>
      </c>
    </row>
    <row r="35" spans="1:15" hidden="1">
      <c r="A35" t="s">
        <v>14</v>
      </c>
      <c r="C35" t="s">
        <v>440</v>
      </c>
      <c r="E35" t="s">
        <v>442</v>
      </c>
    </row>
    <row r="36" spans="1:15" hidden="1">
      <c r="A36" t="s">
        <v>9</v>
      </c>
      <c r="C36" t="s">
        <v>443</v>
      </c>
      <c r="E36" t="s">
        <v>445</v>
      </c>
      <c r="G36">
        <v>0.56999999999999995</v>
      </c>
      <c r="I36" s="93">
        <v>8.0000000000000002E-3</v>
      </c>
      <c r="K36" s="94">
        <v>16.63</v>
      </c>
      <c r="M36" t="s">
        <v>385</v>
      </c>
      <c r="O36" s="94">
        <v>-0.13</v>
      </c>
    </row>
    <row r="37" spans="1:15" hidden="1">
      <c r="A37" t="s">
        <v>9</v>
      </c>
      <c r="C37" t="s">
        <v>444</v>
      </c>
      <c r="E37" t="s">
        <v>446</v>
      </c>
    </row>
    <row r="38" spans="1:15" hidden="1">
      <c r="A38" t="s">
        <v>9</v>
      </c>
      <c r="C38" t="s">
        <v>447</v>
      </c>
      <c r="E38" t="s">
        <v>449</v>
      </c>
      <c r="G38">
        <v>0.56999999999999995</v>
      </c>
      <c r="I38" s="93">
        <v>0.01</v>
      </c>
      <c r="K38" s="94">
        <v>20.63</v>
      </c>
      <c r="M38" t="s">
        <v>385</v>
      </c>
      <c r="O38" s="94">
        <v>0</v>
      </c>
    </row>
    <row r="39" spans="1:15" hidden="1">
      <c r="A39" t="s">
        <v>9</v>
      </c>
      <c r="C39" t="s">
        <v>448</v>
      </c>
      <c r="E39" t="s">
        <v>450</v>
      </c>
    </row>
    <row r="40" spans="1:15" hidden="1">
      <c r="A40" t="s">
        <v>9</v>
      </c>
      <c r="C40" t="s">
        <v>451</v>
      </c>
      <c r="E40" t="s">
        <v>453</v>
      </c>
      <c r="G40">
        <v>0.56999999999999995</v>
      </c>
      <c r="I40" s="93">
        <v>4.0000000000000001E-3</v>
      </c>
      <c r="K40" s="94">
        <v>7.64</v>
      </c>
      <c r="M40" t="s">
        <v>385</v>
      </c>
      <c r="O40" s="94">
        <v>0</v>
      </c>
    </row>
    <row r="41" spans="1:15" hidden="1">
      <c r="A41" t="s">
        <v>9</v>
      </c>
      <c r="C41" t="s">
        <v>452</v>
      </c>
      <c r="E41" t="s">
        <v>454</v>
      </c>
    </row>
    <row r="42" spans="1:15" hidden="1">
      <c r="A42" t="s">
        <v>16</v>
      </c>
      <c r="C42" t="s">
        <v>455</v>
      </c>
      <c r="E42" t="s">
        <v>457</v>
      </c>
      <c r="G42">
        <v>0.56999999999999995</v>
      </c>
      <c r="I42" s="93">
        <v>7.0000000000000001E-3</v>
      </c>
      <c r="K42" s="94">
        <v>13.28</v>
      </c>
      <c r="M42" t="s">
        <v>385</v>
      </c>
      <c r="O42" s="94">
        <v>0</v>
      </c>
    </row>
    <row r="43" spans="1:15" hidden="1">
      <c r="A43" t="s">
        <v>16</v>
      </c>
      <c r="C43" t="s">
        <v>456</v>
      </c>
      <c r="E43" t="s">
        <v>458</v>
      </c>
    </row>
    <row r="44" spans="1:15" hidden="1">
      <c r="A44" t="s">
        <v>14</v>
      </c>
      <c r="C44" t="s">
        <v>459</v>
      </c>
      <c r="E44" t="s">
        <v>461</v>
      </c>
      <c r="G44">
        <v>0.56999999999999995</v>
      </c>
      <c r="I44" s="93">
        <v>0.01</v>
      </c>
      <c r="K44" s="94">
        <v>19.61</v>
      </c>
      <c r="M44" t="s">
        <v>385</v>
      </c>
      <c r="O44" s="94">
        <v>0</v>
      </c>
    </row>
    <row r="45" spans="1:15" hidden="1">
      <c r="A45" t="s">
        <v>14</v>
      </c>
      <c r="C45" t="s">
        <v>460</v>
      </c>
      <c r="E45" t="s">
        <v>462</v>
      </c>
    </row>
    <row r="46" spans="1:15" hidden="1">
      <c r="A46" t="s">
        <v>18</v>
      </c>
      <c r="C46" t="s">
        <v>463</v>
      </c>
      <c r="E46" t="s">
        <v>465</v>
      </c>
      <c r="G46">
        <v>0.56999999999999995</v>
      </c>
      <c r="I46" s="93">
        <v>5.0000000000000001E-3</v>
      </c>
      <c r="K46" s="94">
        <v>9.6300000000000008</v>
      </c>
      <c r="M46" t="s">
        <v>385</v>
      </c>
      <c r="O46" s="94">
        <v>0</v>
      </c>
    </row>
    <row r="47" spans="1:15" hidden="1">
      <c r="A47" t="s">
        <v>18</v>
      </c>
      <c r="C47" t="s">
        <v>464</v>
      </c>
      <c r="E47" t="s">
        <v>462</v>
      </c>
    </row>
    <row r="48" spans="1:15" hidden="1">
      <c r="A48" t="s">
        <v>12</v>
      </c>
      <c r="C48" t="s">
        <v>466</v>
      </c>
      <c r="E48" t="s">
        <v>468</v>
      </c>
      <c r="G48">
        <v>0.56999999999999995</v>
      </c>
      <c r="I48" s="93">
        <v>-1.2999999999999999E-2</v>
      </c>
      <c r="K48" s="94">
        <v>-24.57</v>
      </c>
      <c r="M48" t="s">
        <v>385</v>
      </c>
      <c r="O48" s="94">
        <v>0</v>
      </c>
    </row>
    <row r="49" spans="1:15" hidden="1">
      <c r="A49" t="s">
        <v>12</v>
      </c>
      <c r="C49" t="s">
        <v>467</v>
      </c>
      <c r="E49" t="s">
        <v>462</v>
      </c>
    </row>
    <row r="50" spans="1:15" hidden="1">
      <c r="A50" t="s">
        <v>11</v>
      </c>
      <c r="C50" t="s">
        <v>469</v>
      </c>
      <c r="E50" t="s">
        <v>471</v>
      </c>
      <c r="G50">
        <v>0.56999999999999995</v>
      </c>
      <c r="I50" s="93">
        <v>5.0000000000000001E-3</v>
      </c>
      <c r="K50" s="94">
        <v>10.55</v>
      </c>
      <c r="M50" t="s">
        <v>385</v>
      </c>
      <c r="O50" s="94">
        <v>0</v>
      </c>
    </row>
    <row r="51" spans="1:15" hidden="1">
      <c r="A51" t="s">
        <v>11</v>
      </c>
      <c r="C51" t="s">
        <v>470</v>
      </c>
      <c r="E51" t="s">
        <v>472</v>
      </c>
    </row>
    <row r="52" spans="1:15" hidden="1">
      <c r="A52" t="s">
        <v>18</v>
      </c>
      <c r="C52" t="s">
        <v>473</v>
      </c>
      <c r="E52" t="s">
        <v>475</v>
      </c>
      <c r="G52">
        <v>0.56999999999999995</v>
      </c>
      <c r="I52" s="93">
        <v>5.0000000000000001E-3</v>
      </c>
      <c r="K52" s="94">
        <v>9.35</v>
      </c>
      <c r="M52" t="s">
        <v>385</v>
      </c>
      <c r="O52" s="94">
        <v>0</v>
      </c>
    </row>
    <row r="53" spans="1:15" hidden="1">
      <c r="A53" t="s">
        <v>18</v>
      </c>
      <c r="C53" t="s">
        <v>474</v>
      </c>
      <c r="E53" t="s">
        <v>476</v>
      </c>
    </row>
    <row r="54" spans="1:15" hidden="1">
      <c r="A54" t="s">
        <v>11</v>
      </c>
      <c r="C54" t="s">
        <v>477</v>
      </c>
      <c r="E54" t="s">
        <v>479</v>
      </c>
      <c r="G54">
        <v>0.56999999999999995</v>
      </c>
      <c r="I54" s="93">
        <v>1.7999999999999999E-2</v>
      </c>
      <c r="K54" s="94">
        <v>35.630000000000003</v>
      </c>
      <c r="M54" t="s">
        <v>385</v>
      </c>
      <c r="O54" s="94">
        <v>0</v>
      </c>
    </row>
    <row r="55" spans="1:15" hidden="1">
      <c r="A55" t="s">
        <v>11</v>
      </c>
      <c r="C55" t="s">
        <v>478</v>
      </c>
      <c r="E55" t="s">
        <v>480</v>
      </c>
    </row>
    <row r="56" spans="1:15">
      <c r="A56" t="s">
        <v>17</v>
      </c>
      <c r="C56" t="s">
        <v>481</v>
      </c>
      <c r="E56" t="s">
        <v>483</v>
      </c>
      <c r="G56">
        <v>0.56999999999999995</v>
      </c>
      <c r="I56" s="93">
        <v>-2.8000000000000001E-2</v>
      </c>
      <c r="K56" s="94">
        <v>-56.65</v>
      </c>
      <c r="M56" t="s">
        <v>385</v>
      </c>
      <c r="O56" s="94">
        <v>-0.22</v>
      </c>
    </row>
    <row r="57" spans="1:15">
      <c r="A57" t="s">
        <v>17</v>
      </c>
      <c r="C57" t="s">
        <v>482</v>
      </c>
      <c r="E57" t="s">
        <v>484</v>
      </c>
    </row>
    <row r="58" spans="1:15" hidden="1">
      <c r="A58" t="s">
        <v>18</v>
      </c>
      <c r="C58" t="s">
        <v>485</v>
      </c>
      <c r="E58" t="s">
        <v>487</v>
      </c>
      <c r="G58">
        <v>0.56999999999999995</v>
      </c>
      <c r="I58" s="93">
        <v>6.0000000000000001E-3</v>
      </c>
      <c r="K58" s="94">
        <v>11.97</v>
      </c>
      <c r="M58" t="s">
        <v>385</v>
      </c>
      <c r="O58" s="94">
        <v>0</v>
      </c>
    </row>
    <row r="59" spans="1:15" hidden="1">
      <c r="A59" t="s">
        <v>18</v>
      </c>
      <c r="C59" t="s">
        <v>486</v>
      </c>
      <c r="E59" t="s">
        <v>488</v>
      </c>
    </row>
    <row r="60" spans="1:15" hidden="1">
      <c r="A60" t="s">
        <v>16</v>
      </c>
      <c r="C60" t="s">
        <v>489</v>
      </c>
      <c r="E60" t="s">
        <v>491</v>
      </c>
      <c r="G60">
        <v>0.56999999999999995</v>
      </c>
      <c r="I60" s="93">
        <v>-1.7999999999999999E-2</v>
      </c>
      <c r="K60" s="94">
        <v>-34.14</v>
      </c>
      <c r="M60" t="s">
        <v>385</v>
      </c>
      <c r="O60" s="94">
        <v>0</v>
      </c>
    </row>
    <row r="61" spans="1:15" hidden="1">
      <c r="A61" t="s">
        <v>16</v>
      </c>
      <c r="C61" t="s">
        <v>490</v>
      </c>
      <c r="E61" t="s">
        <v>479</v>
      </c>
    </row>
    <row r="62" spans="1:15" hidden="1">
      <c r="A62" t="s">
        <v>14</v>
      </c>
      <c r="C62" t="s">
        <v>492</v>
      </c>
      <c r="E62" t="s">
        <v>494</v>
      </c>
      <c r="G62">
        <v>0.56999999999999995</v>
      </c>
      <c r="I62" s="93">
        <v>1.4999999999999999E-2</v>
      </c>
      <c r="K62" s="94">
        <v>29.64</v>
      </c>
      <c r="M62" t="s">
        <v>385</v>
      </c>
      <c r="O62" s="94">
        <v>0</v>
      </c>
    </row>
    <row r="63" spans="1:15" hidden="1">
      <c r="A63" t="s">
        <v>14</v>
      </c>
      <c r="C63" t="s">
        <v>493</v>
      </c>
      <c r="E63" t="s">
        <v>495</v>
      </c>
    </row>
    <row r="64" spans="1:15" hidden="1">
      <c r="A64" t="s">
        <v>11</v>
      </c>
      <c r="C64" t="s">
        <v>496</v>
      </c>
      <c r="E64" t="s">
        <v>498</v>
      </c>
      <c r="G64">
        <v>0.56999999999999995</v>
      </c>
      <c r="I64" s="93">
        <v>0.02</v>
      </c>
      <c r="K64" s="94">
        <v>37.909999999999997</v>
      </c>
      <c r="M64" t="s">
        <v>385</v>
      </c>
      <c r="O64" s="94">
        <v>0</v>
      </c>
    </row>
    <row r="65" spans="1:15" hidden="1">
      <c r="A65" t="s">
        <v>11</v>
      </c>
      <c r="C65" t="s">
        <v>497</v>
      </c>
      <c r="E65" t="s">
        <v>495</v>
      </c>
    </row>
    <row r="66" spans="1:15" hidden="1">
      <c r="A66" t="s">
        <v>16</v>
      </c>
      <c r="C66" t="s">
        <v>499</v>
      </c>
      <c r="E66" t="s">
        <v>500</v>
      </c>
      <c r="G66">
        <v>0.56999999999999995</v>
      </c>
      <c r="I66" s="93">
        <v>1E-3</v>
      </c>
      <c r="K66" s="94">
        <v>1.03</v>
      </c>
      <c r="M66" t="s">
        <v>385</v>
      </c>
      <c r="O66" s="94">
        <v>0</v>
      </c>
    </row>
    <row r="67" spans="1:15" hidden="1">
      <c r="A67" t="s">
        <v>16</v>
      </c>
      <c r="C67" t="s">
        <v>489</v>
      </c>
      <c r="E67" t="s">
        <v>501</v>
      </c>
    </row>
    <row r="68" spans="1:15" hidden="1">
      <c r="A68" t="s">
        <v>16</v>
      </c>
      <c r="C68" t="s">
        <v>499</v>
      </c>
      <c r="E68" t="s">
        <v>503</v>
      </c>
      <c r="G68">
        <v>0.56999999999999995</v>
      </c>
      <c r="I68" s="93">
        <v>-3.0000000000000001E-3</v>
      </c>
      <c r="K68" s="94">
        <v>-4.9000000000000004</v>
      </c>
      <c r="M68" t="s">
        <v>385</v>
      </c>
      <c r="O68" s="94">
        <v>0</v>
      </c>
    </row>
    <row r="69" spans="1:15" hidden="1">
      <c r="A69" t="s">
        <v>16</v>
      </c>
      <c r="C69" t="s">
        <v>502</v>
      </c>
      <c r="E69" t="s">
        <v>504</v>
      </c>
    </row>
    <row r="70" spans="1:15" hidden="1">
      <c r="A70" t="s">
        <v>9</v>
      </c>
      <c r="C70" t="s">
        <v>505</v>
      </c>
      <c r="E70" t="s">
        <v>507</v>
      </c>
      <c r="G70">
        <v>0.56999999999999995</v>
      </c>
      <c r="I70" s="93">
        <v>-2.1000000000000001E-2</v>
      </c>
      <c r="K70" s="94">
        <v>-42.77</v>
      </c>
      <c r="M70" t="s">
        <v>385</v>
      </c>
      <c r="O70" s="94">
        <v>0.04</v>
      </c>
    </row>
    <row r="71" spans="1:15" hidden="1">
      <c r="A71" t="s">
        <v>9</v>
      </c>
      <c r="C71" t="s">
        <v>506</v>
      </c>
      <c r="E71" t="s">
        <v>508</v>
      </c>
    </row>
    <row r="72" spans="1:15" hidden="1">
      <c r="A72" t="s">
        <v>12</v>
      </c>
      <c r="C72" t="s">
        <v>509</v>
      </c>
      <c r="E72" t="s">
        <v>511</v>
      </c>
      <c r="G72">
        <v>0.56999999999999995</v>
      </c>
      <c r="I72" s="93">
        <v>2E-3</v>
      </c>
      <c r="K72" s="94">
        <v>4.9000000000000004</v>
      </c>
      <c r="M72" t="s">
        <v>385</v>
      </c>
      <c r="O72" s="94">
        <v>0</v>
      </c>
    </row>
    <row r="73" spans="1:15" hidden="1">
      <c r="A73" t="s">
        <v>12</v>
      </c>
      <c r="C73" t="s">
        <v>510</v>
      </c>
      <c r="E73" t="s">
        <v>512</v>
      </c>
    </row>
    <row r="74" spans="1:15" hidden="1">
      <c r="A74" t="s">
        <v>18</v>
      </c>
      <c r="C74" t="s">
        <v>513</v>
      </c>
      <c r="E74" t="s">
        <v>515</v>
      </c>
      <c r="G74">
        <v>0.56999999999999995</v>
      </c>
      <c r="I74" s="93">
        <v>-1.7000000000000001E-2</v>
      </c>
      <c r="K74" s="94">
        <v>-34.200000000000003</v>
      </c>
      <c r="M74" t="s">
        <v>385</v>
      </c>
      <c r="O74" s="94">
        <v>0</v>
      </c>
    </row>
    <row r="75" spans="1:15" hidden="1">
      <c r="A75" t="s">
        <v>18</v>
      </c>
      <c r="C75" t="s">
        <v>514</v>
      </c>
      <c r="E75" t="s">
        <v>516</v>
      </c>
    </row>
    <row r="76" spans="1:15" hidden="1">
      <c r="A76" t="s">
        <v>18</v>
      </c>
      <c r="C76" t="s">
        <v>517</v>
      </c>
      <c r="E76" t="s">
        <v>519</v>
      </c>
      <c r="G76">
        <v>0.56999999999999995</v>
      </c>
      <c r="I76" s="93">
        <v>2E-3</v>
      </c>
      <c r="K76" s="94">
        <v>3.2</v>
      </c>
      <c r="M76" t="s">
        <v>385</v>
      </c>
      <c r="O76" s="94">
        <v>-0.22</v>
      </c>
    </row>
    <row r="77" spans="1:15" hidden="1">
      <c r="A77" t="s">
        <v>18</v>
      </c>
      <c r="C77" t="s">
        <v>518</v>
      </c>
      <c r="E77" t="s">
        <v>520</v>
      </c>
    </row>
    <row r="78" spans="1:15" hidden="1">
      <c r="A78" t="s">
        <v>12</v>
      </c>
      <c r="C78" t="s">
        <v>521</v>
      </c>
      <c r="E78" t="s">
        <v>523</v>
      </c>
      <c r="G78">
        <v>0.56999999999999995</v>
      </c>
      <c r="I78" s="93">
        <v>4.0000000000000001E-3</v>
      </c>
      <c r="K78" s="94">
        <v>8.5500000000000007</v>
      </c>
      <c r="M78" t="s">
        <v>385</v>
      </c>
      <c r="O78" s="94">
        <v>0</v>
      </c>
    </row>
    <row r="79" spans="1:15" hidden="1">
      <c r="A79" t="s">
        <v>12</v>
      </c>
      <c r="C79" t="s">
        <v>522</v>
      </c>
      <c r="E79" t="s">
        <v>524</v>
      </c>
    </row>
    <row r="80" spans="1:15" hidden="1">
      <c r="A80" t="s">
        <v>12</v>
      </c>
      <c r="C80" t="s">
        <v>525</v>
      </c>
      <c r="E80" t="s">
        <v>527</v>
      </c>
      <c r="G80">
        <v>0.56999999999999995</v>
      </c>
      <c r="I80" s="93">
        <v>7.0000000000000001E-3</v>
      </c>
      <c r="K80" s="94">
        <v>13.79</v>
      </c>
      <c r="M80" t="s">
        <v>385</v>
      </c>
      <c r="O80" s="94">
        <v>0</v>
      </c>
    </row>
    <row r="81" spans="1:15" hidden="1">
      <c r="A81" t="s">
        <v>12</v>
      </c>
      <c r="C81" t="s">
        <v>526</v>
      </c>
      <c r="E81" t="s">
        <v>528</v>
      </c>
    </row>
    <row r="82" spans="1:15" hidden="1">
      <c r="A82" t="s">
        <v>9</v>
      </c>
      <c r="C82" t="s">
        <v>529</v>
      </c>
      <c r="E82" t="s">
        <v>531</v>
      </c>
      <c r="G82">
        <v>0.56999999999999995</v>
      </c>
      <c r="I82" s="93">
        <v>1.0999999999999999E-2</v>
      </c>
      <c r="K82" s="94">
        <v>21.49</v>
      </c>
      <c r="M82" t="s">
        <v>385</v>
      </c>
      <c r="O82" s="94">
        <v>0</v>
      </c>
    </row>
    <row r="83" spans="1:15" hidden="1">
      <c r="A83" t="s">
        <v>9</v>
      </c>
      <c r="C83" t="s">
        <v>530</v>
      </c>
      <c r="E83" t="s">
        <v>532</v>
      </c>
    </row>
    <row r="84" spans="1:15" hidden="1">
      <c r="A84" t="s">
        <v>18</v>
      </c>
      <c r="C84" t="s">
        <v>533</v>
      </c>
      <c r="E84" t="s">
        <v>535</v>
      </c>
      <c r="G84">
        <v>0.56999999999999995</v>
      </c>
      <c r="I84" s="93">
        <v>-2E-3</v>
      </c>
      <c r="K84" s="94">
        <v>-4.05</v>
      </c>
      <c r="M84" t="s">
        <v>385</v>
      </c>
      <c r="O84" s="94">
        <v>0</v>
      </c>
    </row>
    <row r="85" spans="1:15" hidden="1">
      <c r="A85" t="s">
        <v>18</v>
      </c>
      <c r="C85" t="s">
        <v>534</v>
      </c>
      <c r="E85" t="s">
        <v>536</v>
      </c>
    </row>
    <row r="86" spans="1:15" hidden="1">
      <c r="A86" t="s">
        <v>18</v>
      </c>
      <c r="C86" t="s">
        <v>537</v>
      </c>
      <c r="E86" t="s">
        <v>539</v>
      </c>
      <c r="G86">
        <v>0.56999999999999995</v>
      </c>
      <c r="I86" s="93">
        <v>2E-3</v>
      </c>
      <c r="K86" s="94">
        <v>4.8499999999999996</v>
      </c>
      <c r="M86" t="s">
        <v>385</v>
      </c>
      <c r="O86" s="94">
        <v>0</v>
      </c>
    </row>
    <row r="87" spans="1:15" hidden="1">
      <c r="A87" t="s">
        <v>18</v>
      </c>
      <c r="C87" t="s">
        <v>538</v>
      </c>
      <c r="E87" t="s">
        <v>540</v>
      </c>
    </row>
    <row r="88" spans="1:15" hidden="1">
      <c r="A88" t="s">
        <v>10</v>
      </c>
      <c r="C88" t="s">
        <v>541</v>
      </c>
      <c r="E88" t="s">
        <v>543</v>
      </c>
      <c r="G88">
        <v>0.56999999999999995</v>
      </c>
      <c r="I88" s="93">
        <v>-2.3E-2</v>
      </c>
      <c r="K88" s="94">
        <v>-45.6</v>
      </c>
      <c r="M88" t="s">
        <v>385</v>
      </c>
      <c r="O88" s="94">
        <v>0</v>
      </c>
    </row>
    <row r="89" spans="1:15" hidden="1">
      <c r="A89" t="s">
        <v>10</v>
      </c>
      <c r="C89" t="s">
        <v>542</v>
      </c>
      <c r="E89" t="s">
        <v>544</v>
      </c>
    </row>
  </sheetData>
  <autoFilter ref="A1:X89">
    <filterColumn colId="0">
      <filters>
        <filter val="GBP/CAD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Forex Perfomance (Detail)</vt:lpstr>
      <vt:lpstr>Money Management</vt:lpstr>
      <vt:lpstr>Actual Perfomance (Summary)</vt:lpstr>
      <vt:lpstr>EA Perfomance (Summary)</vt:lpstr>
      <vt:lpstr>EA Original</vt:lpstr>
      <vt:lpstr>EA Original (AOs)</vt:lpstr>
      <vt:lpstr>EA Tests</vt:lpstr>
      <vt:lpstr>Live EA</vt:lpstr>
      <vt:lpstr>FF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</dc:creator>
  <cp:lastModifiedBy>tafadzwa musekiwa</cp:lastModifiedBy>
  <dcterms:created xsi:type="dcterms:W3CDTF">2014-12-02T07:50:19Z</dcterms:created>
  <dcterms:modified xsi:type="dcterms:W3CDTF">2015-01-18T16:46:04Z</dcterms:modified>
</cp:coreProperties>
</file>